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centr\OneDrive\เดสก์ท็อป\"/>
    </mc:Choice>
  </mc:AlternateContent>
  <xr:revisionPtr revIDLastSave="0" documentId="8_{5B172A4A-EB9E-4857-BF0C-0BC980BFF089}" xr6:coauthVersionLast="47" xr6:coauthVersionMax="47" xr10:uidLastSave="{00000000-0000-0000-0000-000000000000}"/>
  <bookViews>
    <workbookView xWindow="-120" yWindow="-120" windowWidth="29040" windowHeight="15720" xr2:uid="{38B23C82-CCA7-41DD-84C4-512CFA2F5DD2}"/>
  </bookViews>
  <sheets>
    <sheet name="สรุป ก.ย.68" sheetId="3" r:id="rId1"/>
    <sheet name="สบก.ก.ย.68" sheetId="7" r:id="rId2"/>
    <sheet name="สผส.ก.ย.68" sheetId="6" r:id="rId3"/>
    <sheet name="สจช.ก.ย.68" sheetId="36" r:id="rId4"/>
    <sheet name="สจด.ก.ย.68 " sheetId="59" r:id="rId5"/>
    <sheet name="สศม.ก.ย.68" sheetId="43" r:id="rId6"/>
    <sheet name="กนต.ก.ย.68" sheetId="80" r:id="rId7"/>
    <sheet name="สคร.ก.ย.68" sheetId="10" r:id="rId8"/>
    <sheet name="สปน.ก.ย.68" sheetId="60" r:id="rId9"/>
    <sheet name="กพร.ก.ย.68" sheetId="70" r:id="rId10"/>
    <sheet name="กตน.ก.ย.68" sheetId="8" r:id="rId11"/>
    <sheet name="กงธ.ก.ย.68" sheetId="63" r:id="rId12"/>
    <sheet name="สจป.ที่5(สระบุรี) ก.ย.68" sheetId="15" r:id="rId13"/>
    <sheet name="สจป.ที่6(อุดรธานี) ก.ย.68" sheetId="12" r:id="rId14"/>
    <sheet name="สจป.ที่7(ขอนแก่น) ก.ย.68" sheetId="44" r:id="rId15"/>
    <sheet name="สจป.ที่8(นครราชสีมา) ก.ย.68" sheetId="72" r:id="rId16"/>
    <sheet name="สจป.ที่10(ราชบุรี) ก.ย.68" sheetId="75" r:id="rId17"/>
    <sheet name="สจป.ที่13(สงขลา) ก.ย.68" sheetId="74" r:id="rId18"/>
    <sheet name="สจป.ที่4สาขาพิษณุโลก ก.ย.68" sheetId="48" r:id="rId19"/>
    <sheet name="สจป.ที่7สาขาอุบลราชธานี ก.ย.68" sheetId="16" r:id="rId20"/>
    <sheet name="สจป.ที่9สาขาปราจีนบุรี ก.ย.68" sheetId="79" r:id="rId21"/>
    <sheet name="สจป.ที่10สาขาเพชรบุรี ก.ย.68" sheetId="18" r:id="rId22"/>
    <sheet name="สจป.ที่13สาขานราธิวาส ก.ย.68" sheetId="73" r:id="rId23"/>
    <sheet name="สสป. ส.ค.68" sheetId="65" r:id="rId24"/>
  </sheets>
  <definedNames>
    <definedName name="_xlnm.Print_Titles" localSheetId="11">'กงธ.ก.ย.68'!$1:$5</definedName>
    <definedName name="_xlnm.Print_Titles" localSheetId="10">'กตน.ก.ย.68'!$1:$5</definedName>
    <definedName name="_xlnm.Print_Titles" localSheetId="6">'กนต.ก.ย.68'!$1:$5</definedName>
    <definedName name="_xlnm.Print_Titles" localSheetId="9">'กพร.ก.ย.68'!$1:$5</definedName>
    <definedName name="_xlnm.Print_Titles" localSheetId="7">'สคร.ก.ย.68'!$1:$5</definedName>
    <definedName name="_xlnm.Print_Titles" localSheetId="3">'สจช.ก.ย.68'!$1:$5</definedName>
    <definedName name="_xlnm.Print_Titles" localSheetId="4">'สจด.ก.ย.68 '!$1:$5</definedName>
    <definedName name="_xlnm.Print_Titles" localSheetId="16">'สจป.ที่10(ราชบุรี) ก.ย.68'!$1:$5</definedName>
    <definedName name="_xlnm.Print_Titles" localSheetId="21">'สจป.ที่10สาขาเพชรบุรี ก.ย.68'!$1:$5</definedName>
    <definedName name="_xlnm.Print_Titles" localSheetId="17">'สจป.ที่13(สงขลา) ก.ย.68'!$1:$5</definedName>
    <definedName name="_xlnm.Print_Titles" localSheetId="22">'สจป.ที่13สาขานราธิวาส ก.ย.68'!$1:$5</definedName>
    <definedName name="_xlnm.Print_Titles" localSheetId="18">'สจป.ที่4สาขาพิษณุโลก ก.ย.68'!$1:$5</definedName>
    <definedName name="_xlnm.Print_Titles" localSheetId="12">'สจป.ที่5(สระบุรี) ก.ย.68'!$1:$5</definedName>
    <definedName name="_xlnm.Print_Titles" localSheetId="13">'สจป.ที่6(อุดรธานี) ก.ย.68'!$1:$5</definedName>
    <definedName name="_xlnm.Print_Titles" localSheetId="14">'สจป.ที่7(ขอนแก่น) ก.ย.68'!$1:$5</definedName>
    <definedName name="_xlnm.Print_Titles" localSheetId="19">'สจป.ที่7สาขาอุบลราชธานี ก.ย.68'!$1:$5</definedName>
    <definedName name="_xlnm.Print_Titles" localSheetId="15">'สจป.ที่8(นครราชสีมา) ก.ย.68'!$1:$5</definedName>
    <definedName name="_xlnm.Print_Titles" localSheetId="20">'สจป.ที่9สาขาปราจีนบุรี ก.ย.68'!$1:$5</definedName>
    <definedName name="_xlnm.Print_Titles" localSheetId="1">'สบก.ก.ย.68'!$1:$5</definedName>
    <definedName name="_xlnm.Print_Titles" localSheetId="8">'สปน.ก.ย.68'!$1:$5</definedName>
    <definedName name="_xlnm.Print_Titles" localSheetId="2">'สผส.ก.ย.68'!$1:$5</definedName>
    <definedName name="_xlnm.Print_Titles" localSheetId="0">'สรุป ก.ย.68'!$2:$5</definedName>
    <definedName name="_xlnm.Print_Titles" localSheetId="5">'สศม.ก.ย.68'!$1:$5</definedName>
    <definedName name="_xlnm.Print_Titles" localSheetId="23">'สสป. ส.ค.68'!$1:$5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6" i="3" l="1"/>
  <c r="J46" i="3"/>
  <c r="F46" i="3"/>
  <c r="L45" i="3"/>
  <c r="K45" i="3"/>
  <c r="F45" i="3"/>
  <c r="L43" i="3"/>
  <c r="K43" i="3"/>
  <c r="L42" i="3"/>
  <c r="K42" i="3"/>
  <c r="L41" i="3"/>
  <c r="K41" i="3"/>
  <c r="L39" i="3"/>
  <c r="K39" i="3"/>
  <c r="L35" i="3"/>
  <c r="K35" i="3"/>
  <c r="L33" i="3"/>
  <c r="K33" i="3"/>
  <c r="L32" i="3"/>
  <c r="K32" i="3"/>
  <c r="J32" i="3"/>
  <c r="L31" i="3"/>
  <c r="K31" i="3"/>
  <c r="L30" i="3"/>
  <c r="K30" i="3"/>
  <c r="L29" i="3"/>
  <c r="K29" i="3"/>
  <c r="L28" i="3"/>
  <c r="K28" i="3"/>
  <c r="L27" i="3"/>
  <c r="K27" i="3"/>
  <c r="L24" i="3"/>
  <c r="K24" i="3"/>
  <c r="L21" i="3"/>
  <c r="L20" i="3"/>
  <c r="K20" i="3"/>
  <c r="L18" i="3"/>
  <c r="K18" i="3"/>
  <c r="L16" i="3"/>
  <c r="K16" i="3"/>
  <c r="L15" i="3"/>
  <c r="K15" i="3"/>
  <c r="L14" i="3"/>
  <c r="K14" i="3"/>
  <c r="L12" i="3"/>
  <c r="K12" i="3"/>
  <c r="L11" i="3"/>
  <c r="K11" i="3"/>
  <c r="L10" i="3"/>
  <c r="K10" i="3"/>
  <c r="L9" i="3"/>
  <c r="K9" i="3"/>
  <c r="L8" i="3"/>
  <c r="K8" i="3"/>
  <c r="L7" i="3"/>
  <c r="K7" i="3"/>
  <c r="L6" i="3"/>
  <c r="K6" i="3"/>
  <c r="C29" i="73"/>
  <c r="C19" i="73"/>
  <c r="D86" i="65"/>
  <c r="C133" i="65"/>
  <c r="C11" i="65"/>
  <c r="D131" i="65"/>
  <c r="D123" i="65"/>
  <c r="G117" i="65"/>
  <c r="D108" i="65"/>
  <c r="D106" i="65"/>
  <c r="D104" i="65"/>
  <c r="D101" i="65"/>
  <c r="D98" i="65"/>
  <c r="D93" i="65"/>
  <c r="D91" i="65"/>
  <c r="D89" i="65"/>
  <c r="D87" i="65"/>
  <c r="D83" i="65"/>
  <c r="D80" i="65"/>
  <c r="D77" i="65"/>
  <c r="D75" i="65"/>
  <c r="D72" i="65"/>
  <c r="D70" i="65"/>
  <c r="D67" i="65"/>
  <c r="D65" i="65"/>
  <c r="D63" i="65"/>
  <c r="D61" i="65"/>
  <c r="D59" i="65"/>
  <c r="D56" i="65"/>
  <c r="D7" i="65"/>
  <c r="D54" i="65"/>
  <c r="D52" i="65"/>
  <c r="D9" i="65"/>
  <c r="D35" i="65"/>
  <c r="D33" i="65"/>
  <c r="C11" i="10" l="1"/>
  <c r="C15" i="43"/>
  <c r="C9" i="43"/>
  <c r="C51" i="7"/>
  <c r="C17" i="7"/>
  <c r="C87" i="36"/>
  <c r="C19" i="36"/>
  <c r="C9" i="6"/>
  <c r="C17" i="60"/>
  <c r="C23" i="60"/>
  <c r="C18" i="74"/>
  <c r="C39" i="74"/>
  <c r="C22" i="18"/>
  <c r="C16" i="18"/>
  <c r="C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H20" i="16"/>
  <c r="G20" i="16"/>
  <c r="G19" i="16"/>
  <c r="C17" i="16"/>
  <c r="G7" i="16"/>
  <c r="G8" i="16"/>
  <c r="G9" i="16"/>
  <c r="G10" i="16"/>
  <c r="G11" i="16"/>
  <c r="G12" i="16"/>
  <c r="G13" i="16"/>
  <c r="G14" i="16"/>
  <c r="G15" i="16"/>
  <c r="G16" i="16"/>
  <c r="C12" i="44"/>
  <c r="C23" i="44"/>
  <c r="C55" i="15"/>
  <c r="C12" i="15"/>
  <c r="C23" i="12"/>
  <c r="C47" i="12"/>
  <c r="C13" i="48"/>
  <c r="C46" i="48"/>
  <c r="G45" i="48"/>
  <c r="D45" i="48"/>
  <c r="G44" i="48"/>
  <c r="D44" i="48"/>
  <c r="G12" i="48"/>
  <c r="D12" i="48"/>
  <c r="G43" i="48"/>
  <c r="D43" i="48"/>
  <c r="G42" i="48"/>
  <c r="D42" i="48"/>
  <c r="G41" i="48"/>
  <c r="D41" i="48"/>
  <c r="G40" i="48"/>
  <c r="D40" i="48"/>
  <c r="G39" i="48"/>
  <c r="D39" i="48"/>
  <c r="G38" i="48"/>
  <c r="D38" i="48"/>
  <c r="G37" i="48"/>
  <c r="D37" i="48"/>
  <c r="G36" i="48"/>
  <c r="D36" i="48"/>
  <c r="G35" i="48"/>
  <c r="D35" i="48"/>
  <c r="G34" i="48"/>
  <c r="D34" i="48"/>
  <c r="G11" i="48"/>
  <c r="D11" i="48"/>
  <c r="G10" i="48"/>
  <c r="D10" i="48"/>
  <c r="G9" i="48"/>
  <c r="D9" i="48"/>
  <c r="G8" i="48"/>
  <c r="D8" i="48"/>
  <c r="G7" i="48"/>
  <c r="D7" i="48"/>
  <c r="G33" i="48"/>
  <c r="D33" i="48"/>
  <c r="G32" i="48"/>
  <c r="D32" i="48"/>
  <c r="G31" i="48"/>
  <c r="D31" i="48"/>
  <c r="G30" i="48"/>
  <c r="D30" i="48"/>
  <c r="G29" i="48"/>
  <c r="D29" i="48"/>
  <c r="G28" i="48"/>
  <c r="D28" i="48"/>
  <c r="G27" i="48"/>
  <c r="D27" i="48"/>
  <c r="G26" i="48"/>
  <c r="D26" i="48"/>
  <c r="G25" i="48"/>
  <c r="D25" i="48"/>
  <c r="G24" i="48"/>
  <c r="D24" i="48"/>
  <c r="G23" i="48"/>
  <c r="D23" i="48"/>
  <c r="G22" i="48"/>
  <c r="D22" i="48"/>
  <c r="G21" i="48"/>
  <c r="D21" i="48"/>
  <c r="G20" i="48"/>
  <c r="D20" i="48"/>
  <c r="G19" i="48"/>
  <c r="D19" i="48"/>
  <c r="G18" i="48"/>
  <c r="D18" i="48"/>
  <c r="G17" i="48"/>
  <c r="D17" i="48"/>
  <c r="G16" i="48"/>
  <c r="D16" i="48"/>
  <c r="G15" i="48"/>
  <c r="D15" i="48"/>
  <c r="C23" i="59" l="1"/>
  <c r="C46" i="59"/>
  <c r="I45" i="59"/>
  <c r="G45" i="59"/>
  <c r="D45" i="59"/>
  <c r="I44" i="59"/>
  <c r="G44" i="59"/>
  <c r="D44" i="59"/>
  <c r="I22" i="59"/>
  <c r="G22" i="59"/>
  <c r="D22" i="59"/>
  <c r="I21" i="59"/>
  <c r="G21" i="59"/>
  <c r="D21" i="59"/>
  <c r="I20" i="59"/>
  <c r="G20" i="59"/>
  <c r="D20" i="59"/>
  <c r="I19" i="59"/>
  <c r="G19" i="59"/>
  <c r="D19" i="59"/>
  <c r="I18" i="59"/>
  <c r="G18" i="59"/>
  <c r="D18" i="59"/>
  <c r="I43" i="59"/>
  <c r="G43" i="59"/>
  <c r="D43" i="59"/>
  <c r="I42" i="59"/>
  <c r="G42" i="59"/>
  <c r="D42" i="59"/>
  <c r="I41" i="59"/>
  <c r="G41" i="59"/>
  <c r="D41" i="59"/>
  <c r="I40" i="59"/>
  <c r="G40" i="59"/>
  <c r="D40" i="59"/>
  <c r="I17" i="59"/>
  <c r="G17" i="59"/>
  <c r="D17" i="59"/>
  <c r="I16" i="59"/>
  <c r="G16" i="59"/>
  <c r="D16" i="59"/>
  <c r="I15" i="59"/>
  <c r="G15" i="59"/>
  <c r="D15" i="59"/>
  <c r="I14" i="59"/>
  <c r="G14" i="59"/>
  <c r="D14" i="59"/>
  <c r="I39" i="59"/>
  <c r="G39" i="59"/>
  <c r="D39" i="59"/>
  <c r="I38" i="59"/>
  <c r="G38" i="59"/>
  <c r="D38" i="59"/>
  <c r="I37" i="59"/>
  <c r="G37" i="59"/>
  <c r="D37" i="59"/>
  <c r="I36" i="59"/>
  <c r="G36" i="59"/>
  <c r="D36" i="59"/>
  <c r="I35" i="59"/>
  <c r="G35" i="59"/>
  <c r="D35" i="59"/>
  <c r="I34" i="59"/>
  <c r="G34" i="59"/>
  <c r="D34" i="59"/>
  <c r="I13" i="59"/>
  <c r="G13" i="59"/>
  <c r="D13" i="59"/>
  <c r="I12" i="59"/>
  <c r="G12" i="59"/>
  <c r="D12" i="59"/>
  <c r="I11" i="59"/>
  <c r="G11" i="59"/>
  <c r="I10" i="59"/>
  <c r="G10" i="59"/>
  <c r="D10" i="59"/>
  <c r="I9" i="59"/>
  <c r="G9" i="59"/>
  <c r="D9" i="59"/>
  <c r="I8" i="59"/>
  <c r="G8" i="59"/>
  <c r="D8" i="59"/>
  <c r="I7" i="59"/>
  <c r="G7" i="59"/>
  <c r="D7" i="59"/>
  <c r="I33" i="59"/>
  <c r="G33" i="59"/>
  <c r="D33" i="59"/>
  <c r="I32" i="59"/>
  <c r="G32" i="59"/>
  <c r="D32" i="59"/>
  <c r="I31" i="59"/>
  <c r="G31" i="59"/>
  <c r="D31" i="59"/>
  <c r="I30" i="59"/>
  <c r="G30" i="59"/>
  <c r="D30" i="59"/>
  <c r="I29" i="59"/>
  <c r="G29" i="59"/>
  <c r="D29" i="59"/>
  <c r="I28" i="59"/>
  <c r="G28" i="59"/>
  <c r="D28" i="59"/>
  <c r="I27" i="59"/>
  <c r="G27" i="59"/>
  <c r="D27" i="59"/>
  <c r="I26" i="59"/>
  <c r="G26" i="59"/>
  <c r="D26" i="59"/>
  <c r="I25" i="59"/>
  <c r="G25" i="59"/>
  <c r="D25" i="59"/>
  <c r="C13" i="80"/>
  <c r="C9" i="80"/>
  <c r="G8" i="80"/>
  <c r="D8" i="80"/>
  <c r="G12" i="80"/>
  <c r="D12" i="80"/>
  <c r="G11" i="80"/>
  <c r="D11" i="80"/>
  <c r="G7" i="80"/>
  <c r="D7" i="80"/>
  <c r="C11" i="8"/>
  <c r="C8" i="8"/>
  <c r="C33" i="75"/>
  <c r="C23" i="75"/>
  <c r="D27" i="75"/>
  <c r="D25" i="75"/>
  <c r="D21" i="75"/>
  <c r="D19" i="75"/>
  <c r="D17" i="75"/>
  <c r="D15" i="75"/>
  <c r="D13" i="75"/>
  <c r="D11" i="75"/>
  <c r="D7" i="75"/>
  <c r="D31" i="75"/>
  <c r="D29" i="75"/>
  <c r="D9" i="75"/>
  <c r="C29" i="72"/>
  <c r="C144" i="72"/>
  <c r="G98" i="72"/>
  <c r="D98" i="72"/>
  <c r="G97" i="72"/>
  <c r="D97" i="72"/>
  <c r="G96" i="72"/>
  <c r="D96" i="72"/>
  <c r="G95" i="72"/>
  <c r="D95" i="72"/>
  <c r="G94" i="72"/>
  <c r="D94" i="72"/>
  <c r="G93" i="72"/>
  <c r="D93" i="72"/>
  <c r="G92" i="72"/>
  <c r="D92" i="72"/>
  <c r="G91" i="72"/>
  <c r="D91" i="72"/>
  <c r="G90" i="72"/>
  <c r="D90" i="72"/>
  <c r="G89" i="72"/>
  <c r="D89" i="72"/>
  <c r="G88" i="72"/>
  <c r="D88" i="72"/>
  <c r="G87" i="72"/>
  <c r="D87" i="72"/>
  <c r="G83" i="72"/>
  <c r="D83" i="72"/>
  <c r="G82" i="72"/>
  <c r="D82" i="72"/>
  <c r="G81" i="72"/>
  <c r="D81" i="72"/>
  <c r="G80" i="72"/>
  <c r="D80" i="72"/>
  <c r="G79" i="72"/>
  <c r="D79" i="72"/>
  <c r="G78" i="72"/>
  <c r="D78" i="72"/>
  <c r="G71" i="72"/>
  <c r="D71" i="72"/>
  <c r="G70" i="72"/>
  <c r="D70" i="72"/>
  <c r="G69" i="72"/>
  <c r="D69" i="72"/>
  <c r="G68" i="72"/>
  <c r="D68" i="72"/>
  <c r="D20" i="72"/>
  <c r="G19" i="72"/>
  <c r="D19" i="72"/>
  <c r="D18" i="72"/>
  <c r="G17" i="72"/>
  <c r="D17" i="72"/>
  <c r="G67" i="72"/>
  <c r="G66" i="72" l="1"/>
  <c r="D66" i="72"/>
  <c r="G65" i="72"/>
  <c r="D65" i="72"/>
  <c r="G64" i="72"/>
  <c r="D64" i="72"/>
  <c r="G63" i="72"/>
  <c r="D63" i="72"/>
  <c r="G15" i="72"/>
  <c r="D15" i="72"/>
  <c r="G14" i="72"/>
  <c r="D14" i="72"/>
  <c r="G13" i="72"/>
  <c r="D13" i="72"/>
  <c r="G12" i="72"/>
  <c r="D12" i="72"/>
  <c r="G11" i="72"/>
  <c r="G10" i="72"/>
  <c r="D10" i="72"/>
  <c r="G9" i="72"/>
  <c r="D9" i="72"/>
  <c r="G8" i="72"/>
  <c r="D8" i="72"/>
  <c r="G57" i="72"/>
  <c r="D57" i="72"/>
  <c r="G56" i="72"/>
  <c r="D56" i="72"/>
  <c r="G55" i="72"/>
  <c r="D55" i="72"/>
  <c r="G54" i="72"/>
  <c r="D54" i="72"/>
  <c r="G53" i="72"/>
  <c r="D53" i="72"/>
  <c r="G52" i="72"/>
  <c r="D52" i="72"/>
  <c r="G51" i="72"/>
  <c r="D51" i="72"/>
  <c r="G50" i="72"/>
  <c r="D50" i="72"/>
  <c r="G49" i="72"/>
  <c r="D49" i="72"/>
  <c r="G48" i="72"/>
  <c r="D48" i="72"/>
  <c r="G47" i="72"/>
  <c r="D47" i="72"/>
  <c r="G46" i="72"/>
  <c r="D46" i="72"/>
  <c r="G45" i="72"/>
  <c r="D45" i="72"/>
  <c r="G44" i="72"/>
  <c r="D44" i="72"/>
  <c r="G43" i="72"/>
  <c r="D43" i="72"/>
  <c r="G42" i="72"/>
  <c r="D42" i="72"/>
  <c r="G41" i="72"/>
  <c r="D41" i="72"/>
  <c r="G40" i="72"/>
  <c r="D40" i="72"/>
  <c r="G39" i="72"/>
  <c r="D39" i="72"/>
  <c r="G38" i="72"/>
  <c r="D38" i="72"/>
  <c r="G37" i="72"/>
  <c r="D37" i="72"/>
  <c r="G36" i="72"/>
  <c r="D36" i="72"/>
  <c r="G35" i="72"/>
  <c r="D35" i="72"/>
  <c r="G34" i="72"/>
  <c r="D34" i="72"/>
  <c r="G33" i="72"/>
  <c r="D33" i="72"/>
  <c r="G32" i="72"/>
  <c r="D32" i="72"/>
  <c r="G31" i="72"/>
  <c r="D31" i="72"/>
  <c r="C53" i="79" l="1"/>
  <c r="C29" i="79"/>
  <c r="L19" i="3" l="1"/>
  <c r="K19" i="3"/>
  <c r="L22" i="3" l="1"/>
  <c r="K22" i="3"/>
  <c r="K21" i="3" l="1"/>
</calcChain>
</file>

<file path=xl/sharedStrings.xml><?xml version="1.0" encoding="utf-8"?>
<sst xmlns="http://schemas.openxmlformats.org/spreadsheetml/2006/main" count="4076" uniqueCount="1749">
  <si>
    <t>งานที่จัดซื้อหรือจัดจ้าง</t>
  </si>
  <si>
    <t>วงเงินที่จะซื้อหรือจ้าง</t>
  </si>
  <si>
    <t>ราคากลาง</t>
  </si>
  <si>
    <t>ลำดับที่</t>
  </si>
  <si>
    <t>วิธีซื้อหรือจ้าง</t>
  </si>
  <si>
    <t>รายชื่อผู้เสนอราคาและราคาที่เสนอ</t>
  </si>
  <si>
    <t>เหตุผลคัดเลือกโดยสรุป</t>
  </si>
  <si>
    <t>เลขที่และวันที่ของสัญญาหรือข้อตกลงในการซื้อหรือจ้าง</t>
  </si>
  <si>
    <t>แบบ สขร.1</t>
  </si>
  <si>
    <t>หน่วยงาน</t>
  </si>
  <si>
    <t>จัดซื้อ</t>
  </si>
  <si>
    <t>รวมสะสม</t>
  </si>
  <si>
    <t>จำนวนสะสม/ครั้ง</t>
  </si>
  <si>
    <t xml:space="preserve">  จำนวนเงินสะสม/บาท </t>
  </si>
  <si>
    <t>สำนักบริหารกลาง</t>
  </si>
  <si>
    <t>สำนักแผนงานและสารสนเทศ</t>
  </si>
  <si>
    <t>สำนักจัดการป่าชุมชน</t>
  </si>
  <si>
    <t>สำนักส่งเสริมการปลูกป่า</t>
  </si>
  <si>
    <t>สำนักป้องกันรักษาป่าและควบคุมไฟป่า</t>
  </si>
  <si>
    <t>สำนักจัดการที่ดินป่าไม้</t>
  </si>
  <si>
    <t>สำนักวิจัยและพัฒนาการป่าไม้</t>
  </si>
  <si>
    <t>กองการอนุญาต</t>
  </si>
  <si>
    <t xml:space="preserve">สำนักเศรษฐกิจการป่าไม้ </t>
  </si>
  <si>
    <t>กลุ่มนิติการ</t>
  </si>
  <si>
    <t>สำนักโครงการพระราชดำริและกิจการพิเศษ</t>
  </si>
  <si>
    <t>สำนักการป่าไม้ต่างประเทศ</t>
  </si>
  <si>
    <t>สำนักจัดการป่านันทนาการ</t>
  </si>
  <si>
    <t>กลุ่มพัฒนาระบบบริหาร</t>
  </si>
  <si>
    <t>ศูนย์เทคโนโลยีสารสนเทศและการสื่อสาร</t>
  </si>
  <si>
    <t>กลุ่มตรวจสอบภายใน</t>
  </si>
  <si>
    <t>กลุ่มงานจริยธรรม</t>
  </si>
  <si>
    <t>สำนักจัดการทรัพยากรป่าไม้ที่ 1 (เชียงใหม่)</t>
  </si>
  <si>
    <t>สำนักจัดการทรัพยากรป่าไม้ที่ 2 (เชียงราย)</t>
  </si>
  <si>
    <t>สำนักจัดการทรัพยากรป่าไม้ที่ 3 (ลำปาง)</t>
  </si>
  <si>
    <t>สำนักจัดการทรัพยากรป่าไม้ที่ 4 (ตาก)</t>
  </si>
  <si>
    <t>สำนักจัดการทรัพยากรป่าไม้ที่ 5 (สระบุรี)</t>
  </si>
  <si>
    <t>สำนักจัดการทรัพยากรป่าไม้ที่ 6 (อุดรธานี)</t>
  </si>
  <si>
    <t>สำนักจัดการทรัพยากรป่าไม้ที่ 7 (ขอนแก่น)</t>
  </si>
  <si>
    <t>สำนักจัดการทรัพยากรป่าไม้ที่ 8 (นครราชสีมา)</t>
  </si>
  <si>
    <t>สำนักจัดการทรัพยากรป่าไม้ที่ 9 (ชลบุรี)</t>
  </si>
  <si>
    <t>สำนักจัดการทรัพยากรป่าไม้ที่ 10 (ราชบุรี)</t>
  </si>
  <si>
    <t>สำนักจัดการทรัพยากรป่าไม้ที่ 11 (สุราษฎร์ธานี)</t>
  </si>
  <si>
    <t>สำนักจัดการทรัพยากรป่าไม้ที่ 12 (นครศรีธรรมราช)</t>
  </si>
  <si>
    <t>สำนักจัดการทรัพยากรป่าไม้ที่ 13 (สงขลา)</t>
  </si>
  <si>
    <t>สำนักจัดการทรัพยากรป่าไม้ที่ 1 สาขาแม่ฮ่องสอน</t>
  </si>
  <si>
    <t>สำนักจัดการทรัพยากรป่าไม้ที่ 3 สาขาแพร่</t>
  </si>
  <si>
    <t>สำนักจัดการทรัพยากรป่าไม้ที่ 4 สาขานครสวรรค์</t>
  </si>
  <si>
    <t>สำนักจัดการทรัพยากรป่าไม้ที่ 4 สาขาพิษณุโลก</t>
  </si>
  <si>
    <t>สำนักจัดการทรัพยากรป่าไม้ที่ 6 สาขานครพนม</t>
  </si>
  <si>
    <t>สำนักจัดการทรัพยากรป่าไม้ที่ 7 สาขาอุบลราชธานี</t>
  </si>
  <si>
    <t>สำนักจัดการทรัพยากรป่าไม้ที่ 9 สาขาปราจีนบุรี</t>
  </si>
  <si>
    <t>สำนักจัดการทรัพยากรป่าไม้ที่ 10 สาขาเพชรบุรี</t>
  </si>
  <si>
    <t>สำนักจัดการทรัพยากรป่าไม้ที่ 12 สาขากระบี่</t>
  </si>
  <si>
    <t>สำนักจัดการทรัพยากรป่าไม้ที่ 13 สาขานราธิวาส</t>
  </si>
  <si>
    <t>รวมทั้งสิ้น</t>
  </si>
  <si>
    <t>กรมป่าไม้ กระทรวงทรัพยากรธรรมชาติและสิ่งแวดล้อม</t>
  </si>
  <si>
    <t xml:space="preserve">  </t>
  </si>
  <si>
    <t>ผู้ที่ได้รับการคัดเลือกและราคาที่ตกลงซื้อหรือจ้าง</t>
  </si>
  <si>
    <t>การจัดซื้อ</t>
  </si>
  <si>
    <t>การจัดจ้าง</t>
  </si>
  <si>
    <t>ไม่มีการจัดซื้อ</t>
  </si>
  <si>
    <t>สำนักจัดการทรัพยากรป่าไม้ที่ ๕ (สระบุรี)</t>
  </si>
  <si>
    <t>ไม่มีการจัดจ้าง</t>
  </si>
  <si>
    <t>สำนักเศรษฐกิจการป่าไม้</t>
  </si>
  <si>
    <t>สำนักจัดการทรัพยากรป่าไม้ที่ ๗ (ขอนแก่น)</t>
  </si>
  <si>
    <t>ไม่ส่งรายงาน</t>
  </si>
  <si>
    <t xml:space="preserve"> </t>
  </si>
  <si>
    <t xml:space="preserve"> สำนักจัดการทรัพยากรป่าไม้ที่ 8 (นครราชสีมา)</t>
  </si>
  <si>
    <t>สำนักจัดการทรัพยากรป่าไม้ ที่ 13 (สงขลา)</t>
  </si>
  <si>
    <t>สรุปผลการดำเนินการจัดซื้อจัดจ้างในรอบเดือน สิงหาคม 2568</t>
  </si>
  <si>
    <t>ข้อมูล ณ วันที่ 31 สิงหาคม 2568</t>
  </si>
  <si>
    <t>รวมจัดซื้อจัาง/ครั้ง</t>
  </si>
  <si>
    <t>จำนวนเงินจัดซื้อจัดจัาง/บาท</t>
  </si>
  <si>
    <t>สรุปผลการดำเนินการจัดซื้อจัดจ้างในรอบเดือน กันยายน 2568</t>
  </si>
  <si>
    <t>ข้อมูล ณ วันที่ 30 กันยายน 2568</t>
  </si>
  <si>
    <t>เฉพาะเจาะจง</t>
  </si>
  <si>
    <t xml:space="preserve"> เรดี้พ้อย</t>
  </si>
  <si>
    <t>เสนอราคาต่ำสุด</t>
  </si>
  <si>
    <t>ใบสั่งซื้อเลขที่ ทส 1633.103/2.37/2568</t>
  </si>
  <si>
    <t>(ส่วนโครงการพระราชดำริและกิจพิเศษ)</t>
  </si>
  <si>
    <t>3 กันยายน 2568</t>
  </si>
  <si>
    <t>ซื้อวัสดุสำนักงาน</t>
  </si>
  <si>
    <t>ใบสั่งซื้อเลขที่ ทส 1633.103/2.38/2568</t>
  </si>
  <si>
    <t>10 กันยายน 2568</t>
  </si>
  <si>
    <t>พิมลพันธ์</t>
  </si>
  <si>
    <t>ใบสั่งซื้อเลขที่ ทส 1633.103/2.39/2568</t>
  </si>
  <si>
    <t>(ส่วนจัดการที่ดินป่าไม้)</t>
  </si>
  <si>
    <t>11 กันยายน 2568</t>
  </si>
  <si>
    <t>ใบสั่งซื้อเลขที่ ทส 1633.103/2.40/2568</t>
  </si>
  <si>
    <t>12 กันยายน 2568</t>
  </si>
  <si>
    <t>ใบสั่งซื้อเลขที่ ทส 1633.103/2.41/2568</t>
  </si>
  <si>
    <t>16 กันยายน 2568</t>
  </si>
  <si>
    <t>ใบสั่งซื้อเลขที่ ทส 1633.103/2.42/2568</t>
  </si>
  <si>
    <t>23 กันยายน 2568</t>
  </si>
  <si>
    <t>แอดไวท์</t>
  </si>
  <si>
    <t>ใบสั่งซื้อเลขที่ ทส 1633.103/2.43/2568</t>
  </si>
  <si>
    <t>พร้อมเจริญยิ่ง</t>
  </si>
  <si>
    <t>ใบสั่งซื้อเลขที่ ทส 1633.103/2.44/2568</t>
  </si>
  <si>
    <t>ใบสั่งซื้อเลขที่ ทส 1633.103/2.45/2568</t>
  </si>
  <si>
    <t>24 กันยายน 2568</t>
  </si>
  <si>
    <t>ใบสั่งซื้อเลขที่ ทส 1633.103/2.46/2568</t>
  </si>
  <si>
    <t>26 กันยายน 2568</t>
  </si>
  <si>
    <t>ใบสั่งซื้อเลขที่ ทส 1633.103/2.47/2568</t>
  </si>
  <si>
    <t>จ้างติดฟิล์มรถยนต์ราชการ หมายเลขทะเบียน บย-3144 ปจ</t>
  </si>
  <si>
    <t>บจก.ปราจีนแสงฟ้าบริการ</t>
  </si>
  <si>
    <t>ใบสั่งจ้างเลขที่ ทส 1633.103/2.158/2568</t>
  </si>
  <si>
    <t xml:space="preserve"> 3 กันยายน 2568</t>
  </si>
  <si>
    <t>จ้างถ่ายเอกสาร</t>
  </si>
  <si>
    <t>ร้านคุณลุง</t>
  </si>
  <si>
    <t>ใบสั่งจ้างเลขที่ ทส 1633.103/2.159/2568</t>
  </si>
  <si>
    <t>จ้างซ่อมรถยนต์ราชการ หมายเลขทะเบียน กพ-8255 ปจ</t>
  </si>
  <si>
    <t>ปราจีนไฮเทคยนต์</t>
  </si>
  <si>
    <t>ใบสั่งจ้างเลขที่ ทส 1633.103/2.160/2568</t>
  </si>
  <si>
    <t>จ้างซ่อมรถยนต์ราชการ หมายเลขทะเบียน ชร-766 กทม</t>
  </si>
  <si>
    <t>ใบสั่งจ้างเลขที่ ทส 1633.103/2.161/2568</t>
  </si>
  <si>
    <t>22 กันยายน 2568</t>
  </si>
  <si>
    <t>จ้างซ่อมรถยนต์ราชการ หมายเลขทะเบียน ฮจ-2108 กทม</t>
  </si>
  <si>
    <t>ใบสั่งจ้างเลขที่ ทส 1633.103/2.162/2568</t>
  </si>
  <si>
    <t>จ้างซ่อมรถยนต์ราชการ หมายเลขทะเบียน ศร-6099 กทม</t>
  </si>
  <si>
    <t>ใบสั่งจ้างเลขที่ ทส 1633.103/2.163/2568</t>
  </si>
  <si>
    <t>บจก.สามารถโมเดิร์น ดีไซน์</t>
  </si>
  <si>
    <t>ใบสั่งจ้างเลขที่ ทส 1633.103/2.164/2568</t>
  </si>
  <si>
    <t>(ส่วนจัดการป่าชุมชน)</t>
  </si>
  <si>
    <t>จ้างเหมาผลิตสื่อประชาสัมพันธ์ ป้ายความรู้แบบผ้า พร้อมกระเป๋า</t>
  </si>
  <si>
    <t>ใบสั่งจ้างเลขที่ ทส 1633.103/2.165/2568</t>
  </si>
  <si>
    <t>บจก.ท็อปการพิมพ์ 2024</t>
  </si>
  <si>
    <t>ใบสั่งจ้างเลขที่ ทส 1633.103/2.166/2568</t>
  </si>
  <si>
    <t>ใบสั่งจ้างเลขที่ ทส 1633.103/2.167/2568</t>
  </si>
  <si>
    <t>จ้างซ่อมรถยนต์ราชการ หมายเลขทะเบียน บย 5480 ปจ</t>
  </si>
  <si>
    <t>บจก.พรชัยคาร์เซอร์วิส</t>
  </si>
  <si>
    <t>ใบสั่งจ้างเลขที่ ทส 1633.103/2.168/2568</t>
  </si>
  <si>
    <t>ซื้อวัสดุคอมพิวเตอร์ จำนวน 4 รายการ(ส่วนโครงการพระราชดำริและกิจพิเศษ)</t>
  </si>
  <si>
    <t>ซื้อวัสดุสำนักงาน (ส่วนโครงการพระราชดำริและกิจพิเศษ)</t>
  </si>
  <si>
    <t>ซื้อวัสดุสำนักงาน(ส่วนจัดการที่ดินป่าไม้)</t>
  </si>
  <si>
    <t>ซื้อวัสดุสำนักงาน(ส่วนโครงการพระราชดำริและกิจพิเศษ)</t>
  </si>
  <si>
    <t>ซื้อหมึกพิมพ์สำหรับเครื่องพิมพ์ (ส่วนจัดการที่ดินป่าไม้)</t>
  </si>
  <si>
    <t>ซื้อครุภัณฑ์คอมพิวเตอร์(ส่วนส่งเสริมการปลูกป่า)</t>
  </si>
  <si>
    <t>ซื้อวัสดุสำนักงาน(ส่วนป้องกันรักษาป่าและควบคุมไฟป่า)</t>
  </si>
  <si>
    <t>ซื้อหมึกพิมพ์สำหรับครื่องวาดแผนที่สี(ส่วนจัดการที่ดินป่าไม้)</t>
  </si>
  <si>
    <t>ซื้อวัสดุคอมพิวเตอร์ จำนวน 9 รายการ(ส่วนอำนวยการ)</t>
  </si>
  <si>
    <t>ซื้อวัสดุสำนักงาน จำนวน 4 รายการ(ส่วนอำนวยการ)</t>
  </si>
  <si>
    <t>จ้างถ่ายเอกสาร (ส่วนการอนุญาติ)</t>
  </si>
  <si>
    <t>ข้อความ (ส่วนจัดการป่าชุมชน)</t>
  </si>
  <si>
    <t>จ้างเหมาผลิตสื่อประชาสัมพันธ์ ถุงกระดาษสำหรับใส่ต้นไม้ พร้อมสกรีน</t>
  </si>
  <si>
    <t>จ้างทำตรายาง จำนวน 1 งาน (ส่วนอำนวยการ)</t>
  </si>
  <si>
    <t>จ้างซ่อมเครื่องปริ้นเตอร์ จำนวน 1 เครื่อง ส่วนอำนวยการ</t>
  </si>
  <si>
    <t>จ้างเหมาบริการ (คนงาน พนักงานดูแลและบำรุงสถานที่)</t>
  </si>
  <si>
    <t>วิธีเฉพาะเจาะจง</t>
  </si>
  <si>
    <t>นายฐิระวุฒิ พงศ์สุวรรณ 9,000 บาท</t>
  </si>
  <si>
    <t>การจ้างเหมาพนักงานตามรายละเอียดประกอบ ปม.2</t>
  </si>
  <si>
    <t>นายนฤพล ปลั่งกลาง 9,000 บาท</t>
  </si>
  <si>
    <t>จ้างเหมาบริการ (เจ้าหน้าที่บริหารงานทั่วไป)</t>
  </si>
  <si>
    <t>นางสาวจิดาภา พรมเมืองเก่า 15,000 บาท</t>
  </si>
  <si>
    <t>นายนฤดล จงใจหาญ 15,000 บาท</t>
  </si>
  <si>
    <t>ทส 1621.210/1/2568
ลว 9 ต.ค. 67</t>
  </si>
  <si>
    <t>จ้างเหมาบริการ (เจ้าหน้าที่ธุรการ)</t>
  </si>
  <si>
    <t>นายธัญญะ บุญภิญโญ 12,000 บาท</t>
  </si>
  <si>
    <t>ทส 1621.210/2/2568
ลว 9 ต.ค. 67</t>
  </si>
  <si>
    <t>จ้างเหมาบริการ (คนงาน ด้านรักษาความปลอดภัย)</t>
  </si>
  <si>
    <t>นายสิทธิพล คงโพธิ์น้อย 9,000 บาท</t>
  </si>
  <si>
    <t>ทส 1621.210/3/2568
ลว 9 ต.ค. 67</t>
  </si>
  <si>
    <t>นายเกียรติศักดิ์ ศิลบุตร 9,000 บาท</t>
  </si>
  <si>
    <t>ทส 1621.210/4/2568
ลว 9 ต.ค. 67</t>
  </si>
  <si>
    <t>จ้างเหมาบริการ (คนงาน ด้านรักษาความสะอาด)</t>
  </si>
  <si>
    <t>นางสาวชญาลักษณ์ เพ็งคุณ 9,000 บาท</t>
  </si>
  <si>
    <t>ทส 1621.210/5/2568
ลว 9 ต.ค. 67</t>
  </si>
  <si>
    <t>นางสาวนนทิชา ดวงดี 9,000 บาท</t>
  </si>
  <si>
    <t>ทส 1621.210/6/2568
ลว 9 ต.ค. 67</t>
  </si>
  <si>
    <t>จ้างงานจัดทำข้อมูลในระบบสารสนเทศภูมิศาสตร์ (GIS)</t>
  </si>
  <si>
    <t>นางสาวรัชนี วังหิน 15,000 บาท</t>
  </si>
  <si>
    <t>เป็นราคาที่ต่อรองต่ำสุดแล้ว</t>
  </si>
  <si>
    <t>ทส 1621.1/4/2568
ลว 6 พ.ย. 67</t>
  </si>
  <si>
    <t>นางสาวแพรพรรณ ผ่องใส 15,000 บาท</t>
  </si>
  <si>
    <t>ทส 1621.1/5/2568
ลว 6 พ.ย. 67</t>
  </si>
  <si>
    <t>นายศุภกร ใจขันธ์ 15,000 บาท</t>
  </si>
  <si>
    <t>ทส 1621.1/6/2568
ลว 6 พ.ย. 67</t>
  </si>
  <si>
    <t>นางสาวพิชญานิน มณีศรี 15,000 บาท</t>
  </si>
  <si>
    <t>ทส 1621.1/7/2568
ลว 6 พ.ย. 67</t>
  </si>
  <si>
    <t>นางสาวฐิติมา คิดงาม 15,000 บาท</t>
  </si>
  <si>
    <t>ทส 1621.1/8/2568
ลว 6 พ.ย. 67</t>
  </si>
  <si>
    <t>นางสาวจารุวรรณ วรรณวงษ์ 15,000 บาท</t>
  </si>
  <si>
    <t>ทส 1621.1/9/2568
ลว 6 พ.ย. 67</t>
  </si>
  <si>
    <t>จ้างเหมาบริการ (ผู้ช่วย GIS)</t>
  </si>
  <si>
    <t>นางสาวชัญยาภรณ์ ฉูดสูงเนิน 15,000 บาท</t>
  </si>
  <si>
    <t>ทส 1621.1/17/2568
ลว 3 ธ.ค. 67</t>
  </si>
  <si>
    <t>นางสาววัชราภรณ์ ควบพิมาย 15,000 บาท</t>
  </si>
  <si>
    <t>ทส 1621.1/18/2568
ลว 3 ธ.ค. 67</t>
  </si>
  <si>
    <t>นายวุฒิกร สุขสม 15,000 บาท</t>
  </si>
  <si>
    <t>ทส 1621.1/58/2568
ลว 10 ก.พ. 68</t>
  </si>
  <si>
    <t>นางสาวณัฐชยา ท้าวคำหลง 15,000 บาท</t>
  </si>
  <si>
    <t>ทส 1621.1/59/2568
ลว 10 ก.พ. 68</t>
  </si>
  <si>
    <t>จ้างเหมาบริการ (เจ้าหน้าที่ด้านระบบสารสนเทศภูมิศาสตร์ GIS)</t>
  </si>
  <si>
    <t>นางสาวอัฉริยา วัดสำโรง 15,000 บาท</t>
  </si>
  <si>
    <t>ทส 1621.1/86/2568
ลว 21 มี.ค. 68</t>
  </si>
  <si>
    <t>นางสาวชัญญารัตน์ ปัญญาภูมิสถิตย์ 15,000 บาท</t>
  </si>
  <si>
    <t>ทส 1621.1/87/2568
ลว 21 มี.ค. 68</t>
  </si>
  <si>
    <t>นายศราวุธ รักธรรม 15,000 บาท</t>
  </si>
  <si>
    <t>ทส 1621.1/88/2568
ลว 21 มี.ค. 68</t>
  </si>
  <si>
    <t>นางสาวชุตินันท์ สุตลาวดี 15,000 บาท</t>
  </si>
  <si>
    <t>ทส 1621.1/89/2568
ลว 21 มี.ค. 68</t>
  </si>
  <si>
    <t>นางสาวไพยะพร หล่าบรรเทา 15,000 บาท</t>
  </si>
  <si>
    <t>ทส 1621.1/90/2568
ลว 21 มี.ค. 68</t>
  </si>
  <si>
    <t>นางสาวศิตา ศิลา 15,000 บาท</t>
  </si>
  <si>
    <t>ทส 1621.1/93/2568
ลว 8 เม.ย. 68</t>
  </si>
  <si>
    <t>นายวรากร บุญเลิศ 15,000 บาท</t>
  </si>
  <si>
    <t>ทส 1621.1/98/2568
ลว 1 พ.ค. 68</t>
  </si>
  <si>
    <t>จ้างเหมาบริการเพื่อช่วยปฏิบัติงานจัดทำสมุดประจำตัวให้แก่ราษฎรผู้ได้รับการรับรองให้อยู่อาศัยทำกินในพื้นที่ป่าสงวนแห่งชาติ</t>
  </si>
  <si>
    <t>นายธนพนธ์ เต๋ากระโทก 10,500 บาท</t>
  </si>
  <si>
    <t>ทส 1621.1/126/2568
ลว 31 ก.ค. 68</t>
  </si>
  <si>
    <t>เป็นราคาที่ต่อรองต่ำที่สุดแล้ว</t>
  </si>
  <si>
    <t>ทส 1621.3/675 ลว 18 เม.ย. 2568</t>
  </si>
  <si>
    <t>ทส 1621.3/1424 ลว 25 ส.ค. 2568</t>
  </si>
  <si>
    <t>ทส 1621.3/1268 ลว 31 ก.ค. 2568</t>
  </si>
  <si>
    <t>ทส 1621.3/1473 ลว 1 ก.ย. 2568</t>
  </si>
  <si>
    <t>ค่าจ้างถ่ายเอกสาร</t>
  </si>
  <si>
    <t>ทส 1621.3/1647 ลว 29 ก.ย. 2568</t>
  </si>
  <si>
    <t>จ้างเหมาปฏิบัติงานเพาะชำกล้าไม้ทั่วไป(บร) งวดที่ 1</t>
  </si>
  <si>
    <t>นายสุธีร์ ต่ายกระโทก ราคา 13,200 บาท</t>
  </si>
  <si>
    <t>จ้างเหมาปฏิบัติงานเพาะชำกล้าไม้ทั่วไป (บร) งวดที่ 2</t>
  </si>
  <si>
    <t>นายสุธีร์ ต่ายกระโทก ราคา 17,100 บาท</t>
  </si>
  <si>
    <t>จ้างเหมาปฏิบัติงานเพาะชำกล้าไม้ทั่วไป(ชย) งวดที่ 1</t>
  </si>
  <si>
    <t>นายอิสรพงษ์ แก้วเรือง ราคา 21,300 บาท</t>
  </si>
  <si>
    <t>จ้างเหมาปฏิบัติงานเพาะชำกล้าไม้ทั่วไป (ชย) งวดที่ 2</t>
  </si>
  <si>
    <t>นายอิสรพงษ์ แก้วเรือง ราคา 9,000 บาท</t>
  </si>
  <si>
    <t>เทคนิคก๊อปปี้ ราคา 1,850 บาท</t>
  </si>
  <si>
    <t>วัสดุสำนักงาน</t>
  </si>
  <si>
    <t>ห้างหุ้นส่วนจำกัดบุ๊คเฮ้าส์ นครราชสีมา ราคา 10,590 บาท</t>
  </si>
  <si>
    <t>ค่าจ้างจัดทำป้ายไวนิล</t>
  </si>
  <si>
    <t>บริษัท โคราชอิงค์เจ็ท 2010 จำกัด 1,400 บาท</t>
  </si>
  <si>
    <t>ค่าเปลี่ยนยางรถยนต์ ยท-6184 นม</t>
  </si>
  <si>
    <t>ร้านยาวการยาง 27,600 บาท</t>
  </si>
  <si>
    <t>ทส 1621.1/140/2568 ลว.3 ก.ย.68</t>
  </si>
  <si>
    <t>ค่าจ้างจัดทำใบประกาศเกียรติคุณ</t>
  </si>
  <si>
    <t>ร้าน ส.สุทธิ 2,364 บาท</t>
  </si>
  <si>
    <t>ค่าจ้างจัดทำตรายาง</t>
  </si>
  <si>
    <t>ร้าน บล๊อกเราเอง 4,860 บาท</t>
  </si>
  <si>
    <t>ค่าวัสดุสำนักงานและหมึกพิมพ์</t>
  </si>
  <si>
    <t>บริษัท เค พี ฤทธ์วิชญ์ชัย เอ็นจิเนียริ่ง 72,592.50 บาท</t>
  </si>
  <si>
    <t>ทส 1621.1/148/2568 ลว.25 ก.ย.68</t>
  </si>
  <si>
    <t>ค่าวัสดุสำนักงาน</t>
  </si>
  <si>
    <t>ห้างหุ้นส่วนจำกัด บุ๊คเฮ้าส์ นครราชสีมา 182 บาท</t>
  </si>
  <si>
    <t>ห้างหุ้นส่วนจำกัด บุ๊คเฮ้าส์ นครราชสีมา 115,045 บาท</t>
  </si>
  <si>
    <t>ทส 1621.1/149/2568 ลว.25 ก.ย.68</t>
  </si>
  <si>
    <t>ค่าวัสดุงานบ้านงานครัว</t>
  </si>
  <si>
    <t>ห้างหุ้นส่วนจำกัด บุ๊คเฮ้าส์ นครราชสีมา 145 บาท</t>
  </si>
  <si>
    <t>จ้างเหมาบริการเจ้าหน้าที่รักษาความปลอดภัย</t>
  </si>
  <si>
    <t xml:space="preserve">นายสุวิทย์ ไชยจรัส 9,500 บาท </t>
  </si>
  <si>
    <t>ทส 1621.1/92/2568 ลว 21 มี.ค.68</t>
  </si>
  <si>
    <t>จ้างเหมาบริการพนักงานทำความสะอาด</t>
  </si>
  <si>
    <t xml:space="preserve">นางสาวมะลิ เขาโคกกรวด 9,500 บาท </t>
  </si>
  <si>
    <t>ทส 1621.1/91/2568 ลว.21 มี.ค.68</t>
  </si>
  <si>
    <t>ค่าเช่าเครื่องถ่ายเอกสาร (กันยายน 2568)</t>
  </si>
  <si>
    <t>ห้างหุ่นส่วนจำกัด ออฟฟิศ เซ็นเตอร์ กรุ๊ป 5,763.80 บาท</t>
  </si>
  <si>
    <t>ทส 1621.1/3/2568 ลว.1 พ.ย.67</t>
  </si>
  <si>
    <t>ค่าซ่อมเครื่องคอมพิวเตอร์</t>
  </si>
  <si>
    <t>ร้าน เอส พี คอมเซอร์วิส 1,550 บาท</t>
  </si>
  <si>
    <t>ห้างหุ้นส่วนจำกัด บุ๊คเฮ้าส์ นครราชสีมา (สำนักงานใหญ่)</t>
  </si>
  <si>
    <t>เนื่องจากส่งมอบของได้ภายในกำหนด และมีวงเงินในการจัดซื้อจัดจ้างไม่เกินวงเงินตามที่กำหนด</t>
  </si>
  <si>
    <t>ใบกำกับภาษี/ใบส่งสินค้า เลขที่ BDS256808/0048 ลว. 4 ส.ค. 68</t>
  </si>
  <si>
    <t>จัดทำป้ายโครงการ จำนวน 10 ป้าย</t>
  </si>
  <si>
    <t>หจก.โดเรม่อน - ไทยเทรดดิ้ง 40,000 บาท</t>
  </si>
  <si>
    <t>ที่ ทส 1621.100809/103/2568 ลว 6 ส.ค.68</t>
  </si>
  <si>
    <t>ค่าวัสดุการเกษตร (กล้าไม้) จำนวน 5 รายการ</t>
  </si>
  <si>
    <t>นายสมาน แก้วอุบล 318,000 บาท</t>
  </si>
  <si>
    <t>ที่ ทส 1621.100603/41/2568 ลว. 8 ส.ค.68</t>
  </si>
  <si>
    <t>ค่าวัสดุการเกษตร จำนวน 7 รายการ</t>
  </si>
  <si>
    <t>สุทธิพงษ์การเกษตร 188,400 บาท</t>
  </si>
  <si>
    <t>ที่ ทส 1621.100603/40/2568 ลว. 8 ส.ค.68</t>
  </si>
  <si>
    <t>ส่งเบิกเงินค่าวัสดการเกษตร จำนวน 6 รายการ</t>
  </si>
  <si>
    <t>เอื้อบุญการเกษตร 495,300 บาท</t>
  </si>
  <si>
    <t>เป็นราคาต่ำที่สุดแล้ว</t>
  </si>
  <si>
    <t>ทส 1621.100603.02/7/2568 ลว 21 ส.ค. 2568</t>
  </si>
  <si>
    <t>สุทธิพงษ์การเกษตร 256,720 บาท</t>
  </si>
  <si>
    <t>เป็นราคาต่ำสุดแล้ว</t>
  </si>
  <si>
    <t>ที่ ทส 1621.100603.04/1/2568 ลว. 8 ส.ค. 68</t>
  </si>
  <si>
    <t>ค่าวัสดุการเกษตร จำนวน 6 รายการ</t>
  </si>
  <si>
    <t>ร้านเอื้อบุญการเกษตร 387,885 บาท</t>
  </si>
  <si>
    <t>ที่ ทส 1621.100603.04/6/2568 ลว. 25 ส.ค. 68</t>
  </si>
  <si>
    <t xml:space="preserve">จ้างเหมาปฏิบัติงานเพาะชำหญ้าแฝก (งานที่ 1) จำนวน 250,000 กล้า </t>
  </si>
  <si>
    <t>นางสาวสุธาดา พันนา 61,870 บาท</t>
  </si>
  <si>
    <t>ที่ ทส 1621.100809/36/2568 ลว 6 มิ.ย..68</t>
  </si>
  <si>
    <t xml:space="preserve">จ้างเหมาปฏิบัติงานเพาะชำหญ้าแฝก (งานที่ 2) จำนวน 250,000 กล้า </t>
  </si>
  <si>
    <t>นางชลธิชา มือชัยภูมิ 74,250 บาท</t>
  </si>
  <si>
    <t>ที่ ทส 1621.100809/39/2568 ลว 13 มิ.ย.68</t>
  </si>
  <si>
    <t xml:space="preserve">จ้างเหมาปฏิบัติงานเพาะชำหญ้าแฝก (งานที่ 3) จำนวน 250,000 กล้า </t>
  </si>
  <si>
    <t>นางลำพร กงจีน 82,500 บาท</t>
  </si>
  <si>
    <t>ที่ ทส 1621.100809/44/2568 ลว 3 ก.ค.68</t>
  </si>
  <si>
    <t xml:space="preserve">จ้างเหมาปฏิบัติงานเพาะชำหญ้าแฝก (งานที่ 4) จำนวน 250,000 กล้า </t>
  </si>
  <si>
    <t>นายปิติ อาญาเมือง 90,750 บาท</t>
  </si>
  <si>
    <t>ที่ ทส 1621.100809/48/2568 ลว 9 ก.ค.68</t>
  </si>
  <si>
    <t>ค่าจ้างเหมาปฏิบัติงาน การสำรวจรังวัดแนวเขตแปลงปลูกป่าและทางตรวจการ จำนวน 480 ไร่</t>
  </si>
  <si>
    <t>นายณัฐสิทธิ์ บับภาวัน 24,000 บาท</t>
  </si>
  <si>
    <t>เป็นราคาที่ต่ำสุดแล้ว</t>
  </si>
  <si>
    <t>ทส 1621.100603/42/2568 ลว. 14 ส.ค. 2568</t>
  </si>
  <si>
    <t>ส่งเบิกเงินค่าจ้างเหมาปฏิบัติงาน การทำทางตรวจการ จำนวน 440 ไร่</t>
  </si>
  <si>
    <t>นายสมาน แก้วอุบล 48,000 บาท</t>
  </si>
  <si>
    <t>ทส 1621.100603/43/2568 ลว. 18 ส.ค. 2568</t>
  </si>
  <si>
    <t>ส่งเบิกเงินค่าจ้างเหมาปฏิบัติงาน การถาง จำนวน 480 ไร่</t>
  </si>
  <si>
    <t>นายอิสรพงษ์ แก้วเรือง 304,800 บาท</t>
  </si>
  <si>
    <t>ทส 1621.100603/44/2568 ลว. 20 ส.ค. 2568</t>
  </si>
  <si>
    <t>ส่งเบิกเงินค่าจ้างเหมาปฏิบัติงาน การเก็บ ริบ สุม เผา จำนวน 480 ไร่</t>
  </si>
  <si>
    <t>นายสมาน แก้วอุบล 292,800 บาท</t>
  </si>
  <si>
    <t>ทส 1621.100603/45/2568 ลว. 21 ส.ค. 2568</t>
  </si>
  <si>
    <t>ส่งเบิกเงินค่าจ้างเหมาปฏิบัติงานการทำหลักและปักหมายแนวปลูกป่า จำนวน 480 ไร่</t>
  </si>
  <si>
    <t>นายอิสรพงษ์ แก้วเรือง 192,000 บาท</t>
  </si>
  <si>
    <t>ทส 1621.100603/389/2568 ลว. 1 ก.ย. 2568</t>
  </si>
  <si>
    <t>ส่งเบิกเงินค่าจ้างเหมาปฏิบัติงานการปลูกและการขนกล้าไม้ จำนวน 480 ไร่</t>
  </si>
  <si>
    <t>นายสมาน แก้วอุบล 288,000 บาท</t>
  </si>
  <si>
    <t>ทส 1621.100603/47/2568 ลว. 5 ก.ย. 2568</t>
  </si>
  <si>
    <t xml:space="preserve">ส่งเบิกเงินจ้างเหมาปฏิบัติงานสำรวจและรังวัดแนวเขตแปลงปลูก </t>
  </si>
  <si>
    <t>นายคำสอน   ชาติสุภาพ 30,000 บาท</t>
  </si>
  <si>
    <t>ทส 1621.100603.01/3/2568 ลว 14 ส.ค. 2568</t>
  </si>
  <si>
    <t xml:space="preserve">ส่งเบิกเงินจ้างเหมาปฏิบัติงานถาง จำนวน 600 ไร่ </t>
  </si>
  <si>
    <t>นางสาวมัจฉา บุญศรีทา 381,000 บาท</t>
  </si>
  <si>
    <t>ทส 1621.100603.01/5/2568 ลว 19 ส.ค. 2568</t>
  </si>
  <si>
    <t>ส่งเบิกเงินจ้างเหมาปฏิบัติงานทำทางตรวจการ</t>
  </si>
  <si>
    <t>นางสาวมัจฉา บุญศรีทา 60,000 บาท</t>
  </si>
  <si>
    <t>ทส 1621.100603.01/4/2568 ลว 14 ส.ค. 2568</t>
  </si>
  <si>
    <t>ส่งเบิกเงินจ้างเหมาปฏิบัติงานเก็บ ริบ สุม เผา จำนวน 600 ไร่</t>
  </si>
  <si>
    <t>นายแพร พรมประโคน 366,000 บาท</t>
  </si>
  <si>
    <t>ทส 1621.100603.01/6/2568 ลว 22 ส.ค. 2568</t>
  </si>
  <si>
    <t>ส่งเบิกเงินจ้างเหมาปฏิบัติงานปลูกและการขนกล้า จำนวน 600 ไร่</t>
  </si>
  <si>
    <t>นายคำสอน   ชาติสุภาพ 360,000 บาท</t>
  </si>
  <si>
    <t>ทส 1621.100603.01/8/2568 ลว 28 ส.ค. 2568</t>
  </si>
  <si>
    <t>ส่งเบิกเงินจ้างเหมาปฏิบัติงานทำหลักปักหมายแนว จำนวน 600 ไร่</t>
  </si>
  <si>
    <t>นายคณาธิป ธงยศ 240,000 บาท</t>
  </si>
  <si>
    <t>ทส 1621.100603.01/7/2568 ลว 26 ส.ค. 2568</t>
  </si>
  <si>
    <t>ส่งเบิกเงินค่าจ้างเหมาปฏิบัติงานนับอัตรา การรอดตายและปลูกซ่อม จำนวน 600 ไร่</t>
  </si>
  <si>
    <t>นายคณาธิป ธงยศ 168,000 บาท</t>
  </si>
  <si>
    <t>ทส 1621.100603.01/10/2568 ลว 5 ก.ย. 2568</t>
  </si>
  <si>
    <t> ส่งเบิกเงินจ้างเหมาปฏิบัติงานดายวัชพืชหลังปลูก จำนวน 600ไร่</t>
  </si>
  <si>
    <t>นายสุชาติ ดาหนองเป็ด 180,000 บาท</t>
  </si>
  <si>
    <t>ส่งเบิกเงินจ้างเหมาปฏิบัติงานจัดทำแนวกันไฟ จำนวน 600 ไร่</t>
  </si>
  <si>
    <t>นายแพร พรมประโคน 120,000 บาท</t>
  </si>
  <si>
    <t>ทส 1621.100603.01/9/2568 ลว 5 ก.ย. 2568</t>
  </si>
  <si>
    <t> ส่งเบิกเงินจ้างเหมาปฏิบัติงานเก็บ ริบ สุม เผา จำนวน 780 ไร่</t>
  </si>
  <si>
    <t>นางสาวสุธาดา   พันนา 475,800 บาท</t>
  </si>
  <si>
    <t>ทส1621.100603.02/5/2568 ลว 22 ส.ค. 2568</t>
  </si>
  <si>
    <t>จ้างเหมาปฏิบัติงานทำหลักและปักหมายแนว จำนวน 780 ไร่</t>
  </si>
  <si>
    <t>นางสมพร   พันนา 312,000 บาท</t>
  </si>
  <si>
    <t>ทส1621.100603.02/6/2568 ลว 26 ส.ค. 2568</t>
  </si>
  <si>
    <t>ส่งเบิกเงินจ้างเหมาปฏิบัติงานทำทางตรวจการ จำนวน 780 ไร่</t>
  </si>
  <si>
    <t>นายปิติ อาญาเมือง 78,000 บาท</t>
  </si>
  <si>
    <t>ทส1621.100603.02/3/2568 ลว 14 ส.ค. 2568</t>
  </si>
  <si>
    <t>ส่งเบิกเงินจ้างเหมาปฏิบัติงานถาง จำนวน 780 ไร่</t>
  </si>
  <si>
    <t>นางชลธิชา   มือชัยภูมิ 495,300 บาท</t>
  </si>
  <si>
    <t>ทส1621.100603.02/4/2568 ลว 22 ส.ค. 2568</t>
  </si>
  <si>
    <t>ส่งเบิกเงินจ้างเหมาปฏิบัติงานปลูกและการชนกล้า จำนวน 780 ไร่</t>
  </si>
  <si>
    <t>นางสาววรรณา  นัดธี 468,000 บาท</t>
  </si>
  <si>
    <t>ทส1621.100603.02/8/2568 ลว 28 ส.ค. 2568</t>
  </si>
  <si>
    <t>ส่งเบิกเงินจ้างเหมาปฏิบัติงานการสำรวจและรังวัดแนวเขตแปลงปลูก จำนวน 780 ไร่</t>
  </si>
  <si>
    <t>นางสาวสุธาดา   พันนา 39,000 บาท</t>
  </si>
  <si>
    <t>ทส1621.100603.02/2/2568 ลว 14 ส.ค. 2568</t>
  </si>
  <si>
    <t>จ้างเหมาปฏิบัติงานการสำรวจและรังวัดแนวเขตแปลงปลูกป่าและทางตรวจการ จำนวน 323 ไร่</t>
  </si>
  <si>
    <t>นายสงกรานต์ บุบผา 16,150 บาท</t>
  </si>
  <si>
    <t>ที่ ทส 1621.100603.03/3/2568 ลว 15 ส.ค.68</t>
  </si>
  <si>
    <t>จ้างเหมาปฏิบัติงานการทำทางตรวจการ จำนวน 323 ไร่</t>
  </si>
  <si>
    <t>นายสถิตย์ กลางเสนา 32,300 บาท</t>
  </si>
  <si>
    <t>ที่ ทส 1621.100603.03/4/2568 ลว 15 ส.ค.68</t>
  </si>
  <si>
    <t>จ้างเหมาปฏิบัติงานการถาง จำนวน 323 ไร่</t>
  </si>
  <si>
    <t>นางสุจิตรา บุญพันธุ์ 215,105 บาท</t>
  </si>
  <si>
    <t>ที่ ทส 1621.100603.03/7/2568 ลว 19 ส.ค.68</t>
  </si>
  <si>
    <t>จ้างเหมาปฏิบัติงานการเก็บ ริบ สุม เผา จำนวน 323 ไร่</t>
  </si>
  <si>
    <t>นายสถิตย์ กลางเสนา 197,030 บาท</t>
  </si>
  <si>
    <t>ที่ ทส 1621.100603.03/10/2568 ลว 22 ส.ค.68</t>
  </si>
  <si>
    <t>จ้างเหมาปฏิบัติงานการทำหลักและปักหมายแนว จำนวน 323 ไร่</t>
  </si>
  <si>
    <t>นางสุจิตรา บุญพันธุ์ 129,200 บาท</t>
  </si>
  <si>
    <t>ที่ ทส 1621.100603.03/13/2568 ลว 26 ส.ค.68</t>
  </si>
  <si>
    <t>จ้างเหมาปฏิบัติงานการปลูกและการขนกล้า จำนวน 323 ไร่</t>
  </si>
  <si>
    <t>นายสถิตย์ กลางเสนา 193,800 บาท</t>
  </si>
  <si>
    <t>ที่ ทส 1621.100603.03/14/2568 ลว 26 ส.ค.68</t>
  </si>
  <si>
    <t>ส่งเบิกเงินค่าจ้างเหมาปฏิบัติงาน การเก็บ ริบ สุม เผา จำนวน 611 ไร่</t>
  </si>
  <si>
    <t>นางสมพร  พันนา 372,710 บาท</t>
  </si>
  <si>
    <t>ทส 1621.100603.04/5/2568 ลว 20 ส.ค. 2568</t>
  </si>
  <si>
    <t>ส่งเบิกจ้างเหมาปฏิบัติงาน การสำรวจและรังวัดแนวเขตแปลงปลูกและทางตรวจการ จำนวน 611 ไร่</t>
  </si>
  <si>
    <t>นางสมพร  พันนา 30,550 บาท</t>
  </si>
  <si>
    <t>ทส 1621.100603.04/2/2568 ลว 13 ส.ค. 2568</t>
  </si>
  <si>
    <t>ส่งเบิกจ้างเหมาปฏิบัติงาน การถาง จำนวน 611 ไร่</t>
  </si>
  <si>
    <t>นายธนาธิป   อาญาเมือง 387,985 บาท</t>
  </si>
  <si>
    <t>ทส 1621.100603.04/4/2568 ลว 18 ส.ค. 2568</t>
  </si>
  <si>
    <t>ส่งเบิกจ้างเหมาปฏิบัติงาน การทำทางตรวจการ จำนวน 611 ไร่ (ระยะทาง 6.11 กิโลเมตร)</t>
  </si>
  <si>
    <t>นางสาวสุธาดา   พันนา 61,100 บาท</t>
  </si>
  <si>
    <t>ทส 1621.100603.04/3/2568 ลว 18 ส.ค. 2568</t>
  </si>
  <si>
    <t>ส่งเบิกเงินค่าจ้างเหมาปฏิบัติงานการทำหลักและปักหมายแนวปลูก จำนวน 611 ไร่</t>
  </si>
  <si>
    <t>นายสมสุข สินวิลัย 244,400 บาท</t>
  </si>
  <si>
    <t>ทส 1621.100603.04/7/2568 ลว 2 ก.ย. 2568</t>
  </si>
  <si>
    <t>ส่งเบิกเงินค่าจ้างเหมาปฏิบัติงานการปลูกและการขนกล้าไม้ จำนวน 611 ไร่</t>
  </si>
  <si>
    <t>นางสมพร  พันนา 366,600 บาท</t>
  </si>
  <si>
    <t>ทส 1621.100603.04/8/2568 ลว 2 ก.ย. 2568</t>
  </si>
  <si>
    <t xml:space="preserve">จ้างเหมาบริการพนักงานปฏิบัติงานตรวจสอบและออกหลักฐานการอนุญาตเข้าทำประโยชน์ในพื้นที่ป่าไม้ (นายสฤษดิ์ นาใจคง) </t>
  </si>
  <si>
    <t>นายสฤษดิ์ นาใจคง ราคา 15,000.00 บาท</t>
  </si>
  <si>
    <t>เป็นผู้มีคุณสมบัติตรงตามลักษณะงาน</t>
  </si>
  <si>
    <t>ทส 1621.1/135/2568 ลงวันที่ 8/28/2568</t>
  </si>
  <si>
    <t xml:space="preserve">จ้างเหมาบริการพนักงานปฏิบัติงานตรวจสอบและออกหลักฐานการอนุญาตเข้าทำประโยชน์ในพื้นที่ป่าไม้ (นางสาววันรัก น้อยวัน) </t>
  </si>
  <si>
    <t>นางสาววันรัก  น้อยวัน ราคา 15,000.00 บาท</t>
  </si>
  <si>
    <t>ทส 1621.1/136/2568 ลงวันที่ 8/28/2568</t>
  </si>
  <si>
    <t>ค่าวัสดุสำนักงาน จำนวน 6 รายการ</t>
  </si>
  <si>
    <t>นางสาวเนตรชนก  คงนุรัตน์</t>
  </si>
  <si>
    <t>เป็นราคาต่อรองต่ำสุด</t>
  </si>
  <si>
    <t>-</t>
  </si>
  <si>
    <t>นางจริยา  ปัตแวว</t>
  </si>
  <si>
    <t>ค่าวัสดุสำนักงาน จำนวน 7 รายดาร</t>
  </si>
  <si>
    <t>ร้านอักษรภัณฑ์</t>
  </si>
  <si>
    <t>เป็นราคาที่ต่อรองต่ำสุด</t>
  </si>
  <si>
    <t>รายงานขอซื้อขอจ้าง ที่ ทส 1607.455.4/171 ลว.27 สิงหาคม 2568</t>
  </si>
  <si>
    <t>ค่าวัสดุน้ำมันเชื้อเพลิง จำนวน 1 รายการ</t>
  </si>
  <si>
    <t>ห้างหุ้นส่วนจำกัด รุ่งเรืองกิจเกษมปิโตรเลียม</t>
  </si>
  <si>
    <t>หนังสือสั่งซื้อสั่งจ้าง ที่ ทส 1607.555/17/2568 ลว.1 กันยายน 2568</t>
  </si>
  <si>
    <t>ค่าวัสดุสำนักงาน จำนวน 1 รายการ</t>
  </si>
  <si>
    <t>เค.แอล.เครื่องเขียน</t>
  </si>
  <si>
    <t>รายงานขอซื้อ ที่ ทส 1607.555/886 ลว.8 กันยายน 2568</t>
  </si>
  <si>
    <t>ค่าวัสดุการเกษตร จำนวน 5 รายการ</t>
  </si>
  <si>
    <t>อาเรเซีย เคมีภัณฑ์</t>
  </si>
  <si>
    <t>หนังสือสั่งซื้อสั่งจ้าง ที่ ทส 1607.555/21/2568 ลว.12 กันยายน 2568</t>
  </si>
  <si>
    <t>ค่าวัสดุสำนักงาน จำนวน 5 รายการ</t>
  </si>
  <si>
    <t>"เค แอล เครื่องเขียน"</t>
  </si>
  <si>
    <t>หนังสือสั่งซื้อสั่งจ้าง ที่ ทส 1607.555/20/2568 ลว.12 กันยายน 2568</t>
  </si>
  <si>
    <t>งานดูแลรักษากล้าไม้</t>
  </si>
  <si>
    <t>นายบุญจันทร์  สังข์สีแก้ว</t>
  </si>
  <si>
    <t>ทส 1621.90301/13/2568  ลว 3 มั.ค.2568</t>
  </si>
  <si>
    <t>ค่าจ้างเหมาดูแลรักษาต้นไม้ และงานแจกจ่ายกล้าไม้</t>
  </si>
  <si>
    <t>นายดอน  ลิอ่อนรัมย์</t>
  </si>
  <si>
    <t>ทส 1621.90301/13/2568  ลว 3 มี.ค.2568</t>
  </si>
  <si>
    <t>นางสาวชวิน  ใบบัวดง</t>
  </si>
  <si>
    <t>ทส 1621.70301/16/2568 ลว 28 เม.ย.2568</t>
  </si>
  <si>
    <t>ทส 1621.70301/17/2568  ลว 28 เม.ย.2568</t>
  </si>
  <si>
    <t>ทส 1621.70301/15/2568  ลว 5 ก.พ.2568</t>
  </si>
  <si>
    <t>นางอุไรรัตน์  บุญคง</t>
  </si>
  <si>
    <t>ทส 1621.70701/17/2568</t>
  </si>
  <si>
    <t>จ้างเหมาดูแลรักษากล้าไม้</t>
  </si>
  <si>
    <t>นางวลัยพร  กุลแจ้ง</t>
  </si>
  <si>
    <t>ทส 1621.70701/19/2568  ลว 1 พ.ค.2568</t>
  </si>
  <si>
    <t>ทส 1621.70701/18/2568  ลว 1 พ.ค.2568</t>
  </si>
  <si>
    <t>ค่าจ้างเหมาดูแลรักษากล้าไม้</t>
  </si>
  <si>
    <t>นายอนุรักษ์  ป้องทองหลาง</t>
  </si>
  <si>
    <t>ทส 1621.70501/16/2568  ลว 4 เม.ย 2568</t>
  </si>
  <si>
    <t>นางสาวสังวาล  ป้องทองหลาง</t>
  </si>
  <si>
    <t>ทส1621.70501/15/2568  ลว 11 มี.ค.2568</t>
  </si>
  <si>
    <t>ทส 1621.70501/17/2568  4 เม.ย.2568</t>
  </si>
  <si>
    <t>ค่าจ้างดูแลรักษากล้าไม้</t>
  </si>
  <si>
    <t>นายสุพบ  เทือกจอหอ</t>
  </si>
  <si>
    <t>ทส 1621.90701/12/2568  ลว 3 ธ.ค.2568</t>
  </si>
  <si>
    <t>ค่าซ่อมรถแทรกเตอร์</t>
  </si>
  <si>
    <t>ส.การช่าง</t>
  </si>
  <si>
    <t>หนังสือสั่งซื้อสั่งจ้าง ที่ ทส 1607.555/18/2568 ลว.2 กัน่ยายน 2568</t>
  </si>
  <si>
    <t>ค่าจ้างเหมาปฏิบัติงานเพาะชำกล้าของป่า (งานที่ 3)</t>
  </si>
  <si>
    <t>นายนัทธวัช ภักดี</t>
  </si>
  <si>
    <t>หนังสือข้อตกลงจ้างฯ เลขที่ ทส 1607.555/14/2568 ลว.9 กรกฎาคม 2568</t>
  </si>
  <si>
    <t>ค่าจ้างเหมาปฏิบัติงานเพาะชำกล้าของป่า (งานงวดที่ 3)</t>
  </si>
  <si>
    <t>หนังสือข้อตกลงจ้างฯ เลขที่ ทส 1607.555/15/2568 ลว.9 กรกฎาคม 2568</t>
  </si>
  <si>
    <t>ค่าซ่อมรถยนต์</t>
  </si>
  <si>
    <t>หนังสือสั่งซื้อสั่งจ้าง ที่ ทส 1607.555/19/2568 ลว.3 กันยายน 2568</t>
  </si>
  <si>
    <t>ค่าจ้างดายวัชพืช ครั้งที่ 2</t>
  </si>
  <si>
    <t>นางสาวโสภา  พันธ์ไธสง</t>
  </si>
  <si>
    <t xml:space="preserve">ทส 1621.100803/61/2568 ลงวันที่ 6 สิงหาคม 2568 </t>
  </si>
  <si>
    <t>ค่าจ้างปลูกซ่อมและนับอัตราการรอดตาย</t>
  </si>
  <si>
    <t>นางสาวสุกัญญา  ภักดีนอก</t>
  </si>
  <si>
    <t>ทส 1621.100803/64/2568 ลงวันที่ 15 สิงหาคม 2568</t>
  </si>
  <si>
    <t>ค่าจ้างดายวัชพืช</t>
  </si>
  <si>
    <t>นายประเสริฐ  วงค์พรม</t>
  </si>
  <si>
    <t>ทส 1621.100803/60/2568 ลงวันที่ 6 สิงหาคม 2568</t>
  </si>
  <si>
    <t>นายอิสรพงษ์  แก้วเรือง</t>
  </si>
  <si>
    <t>ทส 1621.100601/78/2568 ลงวันที่ 6 สิงหาคม 2568</t>
  </si>
  <si>
    <t>ทส 1621.100601/37/2568 ลงวันที่ 5 สิงหาคม 2568</t>
  </si>
  <si>
    <t>นายสมาน  แก้วอุบล</t>
  </si>
  <si>
    <t>ทส 1621.100601/81/2568 ลงวันที่ 15 สิงหาคม 2568</t>
  </si>
  <si>
    <t>ค่าจ้างปลูกซ่อม</t>
  </si>
  <si>
    <t>ทส 1621.100601/73/2568 ลงวันที่ 3 กรกฎาคม 2568</t>
  </si>
  <si>
    <t>ค่าจ้างลิดกิ่ง</t>
  </si>
  <si>
    <t>น.ส.กัลยรัตน์  พันธ์เดช</t>
  </si>
  <si>
    <t>ทส 1621.70810/131/2568 ลงวันที่ 2 กค 2568</t>
  </si>
  <si>
    <t>ทส 1621.70304/127/2568 ลงวันที่ 2 กค 2568</t>
  </si>
  <si>
    <t>นางธนูศรี  นันกระโทก</t>
  </si>
  <si>
    <t>ทส 1621.70823/84/2568 ลงวันที่ 30 มิถุนายน 2568</t>
  </si>
  <si>
    <t>ทส 1621.70810/122/2568 ลงวันที่ 2 กรกฎาคม 2568</t>
  </si>
  <si>
    <t>นายสุธีร์  ต่ายกระโทก</t>
  </si>
  <si>
    <t>ทส 1621.90613/10/2568 ลงวันที่ 2 พฤษภาคม 2568</t>
  </si>
  <si>
    <t>ทส 1621.90613/11/2568 ลงวันที่ 2 พฤษภาคม 2568</t>
  </si>
  <si>
    <t>ทส 621.90302/4/2568 ลงวันที่ 2 พฤษภาคม 2568</t>
  </si>
  <si>
    <t>ทส 1621.90613/14/2568 ลงวันที่ 2 กรกฎาคม 2568</t>
  </si>
  <si>
    <t>ทส.90613/13/2568 ลงวันที่ 2 กรกฎาคม 2568</t>
  </si>
  <si>
    <t>ทส 1621.90613/12/2568 ลงวันที่ 2 กค 2568</t>
  </si>
  <si>
    <t>ทส 1621.90302/5/2568 ลงวันที่ 2 กรกฎาคม 2568</t>
  </si>
  <si>
    <t>ทส 1621.90613/15/2568 ลงวันที่ 2 กรกฎาคม 2568</t>
  </si>
  <si>
    <t>น.ส.จิดาภา  เอียะรัมย์</t>
  </si>
  <si>
    <t>ทส 1621.70305/128/2568 ลงวันที่ 2 กรกฎาคม 2568</t>
  </si>
  <si>
    <t>ค่าจ้างยามป้องกันไฟป่า</t>
  </si>
  <si>
    <t>ทส 1621.70305/18/2568 ลงวันที่ 17 มกราคม 2568</t>
  </si>
  <si>
    <t xml:space="preserve">ร้าน บุษบง </t>
  </si>
  <si>
    <t>ร้าน บุษบง</t>
  </si>
  <si>
    <t>ใช้เกณฑ์ราคา</t>
  </si>
  <si>
    <t>ใบสั่งซื้อ 1623.1/2.38/2568</t>
  </si>
  <si>
    <t>เสนอราคา  8,600.00 บาท</t>
  </si>
  <si>
    <t>ลงวันที่ 5 กันยายน 2568</t>
  </si>
  <si>
    <t>จ้างเปลี่ยนกระจกรถยนต์</t>
  </si>
  <si>
    <t>บ.เจบีจอมบึงเซอร์วิส จำกัด</t>
  </si>
  <si>
    <t>ใบสั่งจ้าง 1623.1/2.30/2568</t>
  </si>
  <si>
    <t>เสนอราคา  6,955.00 บาท</t>
  </si>
  <si>
    <t>ใบสั่งจ้าง 1623.1/2.31/2568</t>
  </si>
  <si>
    <t>เสนอราคา  7,200.00 บาท</t>
  </si>
  <si>
    <t>ซื้อหมึกเครื่องพิมพ์</t>
  </si>
  <si>
    <t>บจ.ทริปเปิ้ลเจ 333 จำกัด</t>
  </si>
  <si>
    <t>ใบสั่งซื้อ 1623.1/2.39/2568</t>
  </si>
  <si>
    <t>เสนอราคา 8,600.00 บาท</t>
  </si>
  <si>
    <t>ลงวันที่ 9 กันยายน 2568</t>
  </si>
  <si>
    <t>จ้างเหมาบุคคลภายนอกช่วยปฏิบัติงาน</t>
  </si>
  <si>
    <t>นายดนัย สุวรรรวิเศษ</t>
  </si>
  <si>
    <t>ข้อตกลง 1623.1/1.39/2568</t>
  </si>
  <si>
    <t>ต่อหนังสืออนุญาตให้เข้าทำประโยชน์</t>
  </si>
  <si>
    <t>เสนอราคา  12,500.00 บาท</t>
  </si>
  <si>
    <t>ลงวันที่ 15 กันยายน 2568</t>
  </si>
  <si>
    <t>นายธนณัฏฐ์ สุวัฒนากิจกุล</t>
  </si>
  <si>
    <t>ข้อตกลง 1623.1/1.40/2568</t>
  </si>
  <si>
    <t>ซื้อวัสดุคอมพิวเตอร์</t>
  </si>
  <si>
    <t>บ.พงษ์ไพบูลย์ ไฮเทค จำกัด</t>
  </si>
  <si>
    <t>ใบสั่งซื้อ 1623.1/2.40/2568</t>
  </si>
  <si>
    <t>เสนอราคา  32,000.00 บาท</t>
  </si>
  <si>
    <t>ซื้อวัสดุงานบ้านงานครัว</t>
  </si>
  <si>
    <t>ใบสั่งซื้อ 1623.1/2.41/2568</t>
  </si>
  <si>
    <t>เสนอราคา 7,524.00 บาท</t>
  </si>
  <si>
    <t>ลงวันที่ 18 กันยายน 2568</t>
  </si>
  <si>
    <t>นายสุวิทย์ วังกาญจน์สิริกุล</t>
  </si>
  <si>
    <t>ใบสั่งซื้อ 1623.1/2.42/2568</t>
  </si>
  <si>
    <t>เสนอราคา 13,000.00 บาท</t>
  </si>
  <si>
    <t>ซื้อไฟโซล่าเซลล์</t>
  </si>
  <si>
    <t>หจก.ช กัญามาศ ก่อสร้าง</t>
  </si>
  <si>
    <t>ใบสั่งซื้อ 1623.1/2.43/2568</t>
  </si>
  <si>
    <t>เสนอราคา 371,800.00 บาท</t>
  </si>
  <si>
    <t>ลงวันที่ 23 กันยายน 2568</t>
  </si>
  <si>
    <t>ใบสั่งซื้อ 1623.1/2.44/2568</t>
  </si>
  <si>
    <t>เสนอราคา  25,000.00 บาท</t>
  </si>
  <si>
    <t>ลงวันที่ 24 กันยายน 2568</t>
  </si>
  <si>
    <t>ซื้อวัสดุก่อสร้าง</t>
  </si>
  <si>
    <t>เสนอราคา 32,120.00 บาท</t>
  </si>
  <si>
    <t>ลงวันที่ 25 กันยายน 2568</t>
  </si>
  <si>
    <t>ราคาและคุณภาพเหมาะสม</t>
  </si>
  <si>
    <t>ราคาและคุณภาพเหมาะสมและเป็นผู้ประกอบ การ SMEs</t>
  </si>
  <si>
    <t>เฉพาะเจาะจงมาตรา ๕๖ (๒) (ข)</t>
  </si>
  <si>
    <t>บริษัท ซี แอนด์ ซี เทคโนโลยีส์ คอร์ปอเรชั่น จำกัด152,300 บาท</t>
  </si>
  <si>
    <t xml:space="preserve">ซื้อครุภัณฑ์สำนักงาน เครื่องปรับอากาศแบบแยกส่วน จำนวน 2 รายการ -เครื่องปรับอากาศแบบแขวน ขนาด 26,225 BTU ยี่ห้อ Saijo Denki จำนวน 4 เครื่อง -เครื่องปรับอากาศแบบแขวน ขนาด 15,649 BTU ยี่ห้อ Saijo Denki จำนวน 1 เครื่อง   </t>
  </si>
  <si>
    <t>จ้างเหมาบริการทำความสะอาดบริเวณสถานที่ปฏิบัติงานของ กลุ่มตรวจสอบภายในจำนวน ๑๒ เดือน</t>
  </si>
  <si>
    <t>๘๔,๐๐๐ บาท (๗,๐๐๐ บาท/เดือน)</t>
  </si>
  <si>
    <t>นางเพ็ญ อุรีรักษ์ ๘๔,๐๐๐ บาท (๗,๐๐๐ บาท/เดือน)</t>
  </si>
  <si>
    <t>นางเพ็ญ อุรีรักษ์ ๘๔,๐๐๐ บาท(๗,๐๐๐ บาท/เดือน)</t>
  </si>
  <si>
    <t xml:space="preserve">พระราชบัญญัติการจัดซื้อ จัดจ้างและการบริหารพัสดุภาครัฐ พ.ศ. ๒๕๖๐ มาตรา ๙๖ วรรคสอง ในกรณีที่การจัดซื้อจัดจ้างมีวงเงินเล็กน้อยตามที่กำหนดในกฎกระทรวงจะไม่ทำข้อตกลงเป็นหนังสือไว้ต่อกันก็ได้  </t>
  </si>
  <si>
    <t xml:space="preserve">ใบสั่งซื้อ เลขที่ 1600.8/3/2568 ลงวันที่ 8 สิงหาคม 2568 </t>
  </si>
  <si>
    <t>ซื้อวัสดุคอมพิวเตอร์ฮาร์ดดิสก์(HDD)</t>
  </si>
  <si>
    <t>บริษัท เวสต์เกต เทค จำกัด</t>
  </si>
  <si>
    <t>จ้างทำตรายาง จำนวน 35 อัน</t>
  </si>
  <si>
    <t>ร้านมิดไนท์ ไซเบอร์เนต</t>
  </si>
  <si>
    <t>จ้างซ่อมบำรุง และล้างเครื่องปรับอากาศ</t>
  </si>
  <si>
    <t>บริษัท แอร์เวนเจอร์ แมเนจเม้นท์ จำกัด</t>
  </si>
  <si>
    <t>ซื้อกระดาษถ่ายเอกสาร A4 และหมึกพิมพ์</t>
  </si>
  <si>
    <t>บริษัท อรุณพลัส คอร์ปอเรชั่น จำกัด</t>
  </si>
  <si>
    <t>14/2568 ลงวันที่ 31 กรกฎาคม 2568</t>
  </si>
  <si>
    <t>15/2568 ลงวันที่ 18 สิงหาคม 2568</t>
  </si>
  <si>
    <t>13/2568 ลงวันที่ 23 กรกฎาคม 2568</t>
  </si>
  <si>
    <t>16/2568 ลงวันที่ 18 สิงหาคม 2568</t>
  </si>
  <si>
    <t>บ. ซี แอนด์ ซี เทคโนโลยีส์   คอร์ปอเรชั่น จก.</t>
  </si>
  <si>
    <t>วงเงินไม่เกินกฎกระทรวง</t>
  </si>
  <si>
    <t>สัญญาเลขที่ 1603.1/1 ลว. 10 ต.ค. 2567</t>
  </si>
  <si>
    <t>ค่าเช่าคอมพิวเตอร์ จำนวน 1 ชุด ประจำเดือน ส.ค. 68 (งวดที่ 5) (ส่วนอำนวยการ)</t>
  </si>
  <si>
    <t>บ. ออลกู๊ด56 จก.</t>
  </si>
  <si>
    <t>ค่าเช่าคอมพิวเตอร์ จำนวน 1 เครื่อง ประจำเดือน ส.ค. 68 (งวดที่ 5) (ส่วนกำหนดเขตฯ)</t>
  </si>
  <si>
    <t>สัญญาเลขที่              1603.1/231/2568 ลว. 31 มี.ค. 2568</t>
  </si>
  <si>
    <t>ค่าเช่าคอมพิวเตอร์โน้ตบุ๊ก จำนวน 1 เครื่อง ประจำเดือน ส.ค. 68 (งวดที่ 4) (ส่วนกำหนดเขตฯ)</t>
  </si>
  <si>
    <t>ค่าเช่าเครื่องพิมพ์ จำนวน 1 เครื่อง ประจำเดือน ส.ค. 68 (งวดที่ 5) (ส่วนสำรวจฯ)</t>
  </si>
  <si>
    <t>บ. พีเพิล อินเตอร์เทรด จก.</t>
  </si>
  <si>
    <t>ค่าเช่าคอมพิวเตอร์ จำนวน 2 เครื่อง ประจำเดือน ส.ค. 68 (งวดที่ 5) (ส่วนสำรวจฯ)</t>
  </si>
  <si>
    <t>ค่าเช่าคอมพิวเตอร์โน้ตบุ๊ก จำนวน 2 เครื่อง ประจำเดือน ส.ค. 68 (งวดที่ 5) (ส่วนสำรวจฯ)</t>
  </si>
  <si>
    <t>ค่าเช่าคอมพิวเตอร์ จำนวน 3 เครื่อง ประจำเดือน ส.ค. 68   (งวดที่ 3) (ส่วนภูมิฯ)</t>
  </si>
  <si>
    <t>หจก. วิสารัตน์ซัพพลาย 2004</t>
  </si>
  <si>
    <t>P.R.Y. CENTER</t>
  </si>
  <si>
    <t>ซื้อหมึกพิมพ์ จำนวน 19 รายการ (ส่วนกำหนดเขตฯ)</t>
  </si>
  <si>
    <t>กรมแผนที่ทหาร</t>
  </si>
  <si>
    <t>จ้างล้างทำความสะอาดเครื่องปรับอากาศ จำนวน 38 เครื่อง</t>
  </si>
  <si>
    <t>สุรพล แอร์ เซอร์วิส</t>
  </si>
  <si>
    <t>ใบสั่งจ้างเลขที่ ทส 1603.1/3493/2568  ลว. 4 ส.ค. 2568</t>
  </si>
  <si>
    <t xml:space="preserve">เช่าสถานที่จัดประชุม ระหว่างวันที่ 20-23 สิงหาคม 2568 (จำนวน 4 วัน) (ส่วนกำหนดเขตฯ) </t>
  </si>
  <si>
    <t>บ. บางแสนบีชรีสอร์ท จก.</t>
  </si>
  <si>
    <t>บ. บางแสนีชรีสอร์ท จก.</t>
  </si>
  <si>
    <t>จ้างจัดงานเพื่อสื่อสารเชิงรุกถ่ายทอดข้อมูลสู่ประชาชน ในการแก้ไขปัญหาพื้นที่ทับซ้อนระหว่างป่าสงวนแห่งชาติป่าไม้แก่น จ. ปัตตานี และนิคมสหกรณ์บาเจาะ จ. นราธิวาส ท้องที่ปัตตานี (ส่วนกำหนดเขตฯ)</t>
  </si>
  <si>
    <t xml:space="preserve">บ. ไอเดีย ครีเอท จก. </t>
  </si>
  <si>
    <t>บ. ไอเดีย ครีเอท จก.</t>
  </si>
  <si>
    <t>จ้างจัดทำสมุดประจำตัวผู้ได้รับการแก้ไขปัญหาการอยู่อาศัยทำกิน ในพื้นที่ป่าสงวนแห่งชาติตามมติคณะรัฐมนตรี เมื่อวันที่ 26 พฤศจิกายน 2561</t>
  </si>
  <si>
    <t>นางสาวชญาดา ศิริเวชช</t>
  </si>
  <si>
    <t>จ้างเปลี่ยนถ่ายน้ำมันเครื่องและเช็คสภาพรถยนต์ราชการ หมายเลขทะเบียน 3ขบ 3397 กทม.</t>
  </si>
  <si>
    <t>บ. สยามนิสสัน เซลส์ จก.</t>
  </si>
  <si>
    <t>บ. สยามนิสสันเซลส์ จก.</t>
  </si>
  <si>
    <t>ซื้อหมึกพิมพ์ จำนวน 4 รายการ (ส่วนกำหนดเขตฯ)</t>
  </si>
  <si>
    <t>บ. ซี แอนด์ ซี เทคโนโลยีส์ จก.</t>
  </si>
  <si>
    <t>ซื้อภาพถ่ายทางอากาศบริเวณพื้นที่เขาสัน หมู่ที่ 3 ต. บางริ้น อ. เมืองระนอง จ. ระนอง (ส่วนสำรวจฯ)</t>
  </si>
  <si>
    <t>ซื้อภาพถ่ายทางอากาศบริเวณพื้นที่ ต. บางไทร อ. ตะกั่วป่า จ. พังงา (ส่วนสำรวจฯ)</t>
  </si>
  <si>
    <t>ปรับปรุงภูมิทัศน์บริเวณหน้าสำนักจัดการที่ดินป่าไม้</t>
  </si>
  <si>
    <t>หจก. สาธิตเอ็นจิเนียริ่ง   ซัพพลาย</t>
  </si>
  <si>
    <t>จ้างจัดทำกระเป๋า เพื่อใช้สำหรับโครงการประชุมเชิงปฏิบัติการ จำนวน 159 ใบ (ส่วนอำนวยการ)</t>
  </si>
  <si>
    <t>บ. เน็กซ์ ซับลิเมชั่น (ประเทศไทย) จก.</t>
  </si>
  <si>
    <t>จ้างจัดทำตรายาง จำนวน 18 รายการ (ส่วนจัดการสิทธิ์ฯ)</t>
  </si>
  <si>
    <t>บ. ลักซ์เพอร์ตี้แพลนเน็ท จก.</t>
  </si>
  <si>
    <t xml:space="preserve">ซื้อโต๊ะทำงาน จำนวน 10 ตัว และเก้าอี้สำนักงาน จำนวน   14 ตัว </t>
  </si>
  <si>
    <t>ซื้อวัสดุสำนักงาน จำนวน 33 รายการ (ส่วนกำหนดเขตฯ)</t>
  </si>
  <si>
    <t>ซื้อข้อมูลดาวเทียมรายละเอียดสูง เพื่อตรวจสอบสภาพการใช้ประโยชน์ที่ดินในพื้นที่ป่าสงวนแห่งชาติ (ส่วนจัดการสิทธิ์ฯ)</t>
  </si>
  <si>
    <t>สำนักงานพัฒนาเทคโนโลยีอวกาศและภูมิสารสนเทศ (องค์การมหาชน)  (GISTDA)</t>
  </si>
  <si>
    <t>ซื้อเครื่องพิมพ์สมุด (Passbook Printer) (ส่วนจัดการสิทธิ์ฯ)</t>
  </si>
  <si>
    <t>วิธีประกวดราคา (e-bidding)</t>
  </si>
  <si>
    <t>ซื้อวัสดุสำนักงาน จำนวน 8 รายการ (ส่วนสำรวจฯ)</t>
  </si>
  <si>
    <t>เช่าสถานที่ฝึกอบรม ระหว่างวันที่ 24 - 26 กันยายน 2568 (ส่วนอำนวยการ)</t>
  </si>
  <si>
    <t xml:space="preserve">ค่าเช่าเครื่องถ่ายเอกสาร จำนวน 2 เครื่อง ประจำเดือน ส.ค. 68 </t>
  </si>
  <si>
    <t>บ. ซี แอนด์ ซี เทคโนโลยีส์ คอร์ปอเรชั่น จก.</t>
  </si>
  <si>
    <t>ล้างทำความสะอาดดูดสิ่งปฏิกูล และบ่อพักสิ่งปฏิกูล ของสำนักจัดการที่ดินป่าไม้</t>
  </si>
  <si>
    <t>หจก. สาธิตเอ็นจิเนียริ่ง ซัพพลาย</t>
  </si>
  <si>
    <t>ซื้อวัสดุอุปกรณ์โครงการประชุมเชิงปฏิบัติการฯ จำนวน 50 ชุด (ส่วนกำหนดเขตฯ)</t>
  </si>
  <si>
    <t>ซื้อวัสดุเครื่องเขียนและอุปกรณ์ (ปากกา สมุด) จำนวน 159 ชุด (ส่วนอำนวยการ)</t>
  </si>
  <si>
    <t>ซื้อภาพถ่ายทางอากาศ บริเวณพื้นที่ ต. วังมดแดง อ. ศรีประจันต์ จ. สุพรรณบุรี (ส่วสำรวจฯ)</t>
  </si>
  <si>
    <t>ซื้อภาพถ่ายทางอากาศ บริเวณพื้นที่บ้านโป่งกุ่ม หมู่ที่ 4 ต. ป่าเมี่ยง จ. เชียงใหม่ (ส่วนสำรวจฯ)</t>
  </si>
  <si>
    <t>ซื้อภาพถ่ายทางอากาศ บริเวณท้องที่ ต. วังน้ำซับ อ. ศรีประจันต์ จ. สุพรรณบุรี (ส่วนสำรวจฯ)</t>
  </si>
  <si>
    <t>ซื้อภาพถ่ายทางอากาศ บริเวณ ต. เก่าย่าดี อ. แก้งคร้อ จ. ชัยภูมิ (ส่วนสำรวจฯ)</t>
  </si>
  <si>
    <t>จ้างจัดทำเอกสารโครงการอบรมเชิงปฏิบัติการฯ จำนวน 159 ชุด (ส่วนกำหนดเขตฯ)</t>
  </si>
  <si>
    <t>ซื้ออุปกรณ์จัดเก็บข้อมูล Harddisk External จำนวน 135 ตัว (ส่วนกำหนดเขตฯ)</t>
  </si>
  <si>
    <t>จ้างติดฟิล์มรถยนต์ราชการ หมายเลขทะเบียน 1ฒฬ 8555 จก. (ส่วนอำนวยการ)</t>
  </si>
  <si>
    <t>ใบสั่งจ้างเลขที่ ทส 1603.1/412/2568 ลว. 12 ก.ย. 2568</t>
  </si>
  <si>
    <t>ใบสั่งจ้างเลขที่ ทส 1603.1/391/2568 ลว. 29 ส.ค. 2568</t>
  </si>
  <si>
    <t>ใบสั่งจ้างเลขที่ ทส 1603.1/401/2568 ลว. 29 ส.ค. 2568</t>
  </si>
  <si>
    <t>สัญญาเลขที่ ทส 1603.1/455/2568 ลว. 16 ก.ย. 2568</t>
  </si>
  <si>
    <t>ใบสั่งจ้างเลขที่ ทส 1603.1/398/2568 ลว. 26 ส.ค. 2568</t>
  </si>
  <si>
    <t>ใบสั่งจ้างเลขที่ ทส 1603.1/404/2568 ลว. 9 ก.ย. 2568</t>
  </si>
  <si>
    <t>ใบสั่งซื้อเลขที่ ทส 1603.1/396/2568 ลว. 25 ส.ค. 2568</t>
  </si>
  <si>
    <t>ใบสั่งซื้อเลขที่ ทส 1603.1/360/2568 ลว. 7 ส.ค. 2568</t>
  </si>
  <si>
    <t>ใบสั่งซื้อเลขที่ ทส 1603.1/362/2568 ลว. 6 ส.ค. 2568</t>
  </si>
  <si>
    <t>ใบสั่งซื้อเลขที่ ทส 1603.1/350/2568 ลว. 4 ส.ค. 2568</t>
  </si>
  <si>
    <t>ใบสั่งซื้อเลขที่ ทส 1603.1/369/2568 ลว. 13 ส.ค. 2568</t>
  </si>
  <si>
    <t>ใบสั่งซื้อเลขที่ ทส 1603.1/351/2568 ลว. 4 ส.ค. 2568</t>
  </si>
  <si>
    <t>ใบสั่งจ้างเลขที่ ทส 1603.1/364/2568 ลว. 10 ก.ย. 2568</t>
  </si>
  <si>
    <t>ใบสั่งจ้างเลขที่ ทส 1603.1/250/2568 ลว. 4 ส.ค. 2568</t>
  </si>
  <si>
    <t>ใบสั่งซื้อเลขที่ ทส 1603.1/361/2568 ลว. 7 ส.ค. 2568</t>
  </si>
  <si>
    <t>สัญญาเลขที่ 1603.1/230/2568 ลว. 31 มี.ค. 2568</t>
  </si>
  <si>
    <t>สัญญาเลขที่             1603.1/232/2568 ลว. 31 มี.ค. 2568</t>
  </si>
  <si>
    <t>สัญญาเลขที่             1603.1/233/2568 ลว. 31 มี.ค. 2568</t>
  </si>
  <si>
    <t>สัญญาเลขที่             1603.1/236/2568 ลว. 31 มี.ค. 2568</t>
  </si>
  <si>
    <t>สัญญาเลขที่             1603.1/234/2568 ลว. 31 มี.ค. 2568</t>
  </si>
  <si>
    <t>สัญญาเลขที่             1603.1/235/2568 ลว. 31 มี.ค. 2568</t>
  </si>
  <si>
    <t>สัญญาเลขที่ 1603.1/310/2568 ลว. 21 พ.ค. 2568</t>
  </si>
  <si>
    <t>ใบสั่งจ้างเลขที่ ทส 1603.1/370/2568 ลว. 13 ส.ค. 2568</t>
  </si>
  <si>
    <t>ใบสั่งจ้างเลขที่ ทส 1603.1/384/2568 ลว. 20 ส.ค. 2568</t>
  </si>
  <si>
    <t>ใบสั่งจ้างเลขที่ ทส 1603.1/395/2568 ลว. 25 ส.ค. 2568</t>
  </si>
  <si>
    <t>ใบสั่งจ้างเลขที่ ทส 1603.1/341/2568 ลว. 18 ก.ค. 2568</t>
  </si>
  <si>
    <t>สัญญาเลขที่ 1603.1/402/2568 ลว. 28 ส.ค. 2568</t>
  </si>
  <si>
    <t>ใบสั่งจ้างเลขที่ ทส 1603.1/338/2568 ลว. 4 ก.ค. 2568</t>
  </si>
  <si>
    <t>ใบสั่งจ้างเลขที่ ทส 1603.1/393/2568 ลว. 28 ส.ค. 2568</t>
  </si>
  <si>
    <t>ใบสั่งจ้างเลขที่ ทส 1603.1/414/2568 ลว. 11 ก.ย. 2568</t>
  </si>
  <si>
    <t>ใบสั่งจ้างเลขที่ ทส 1603.1/405/2568 ลว. 5 ก.ย. 2568</t>
  </si>
  <si>
    <t>ใบสั่งจ้างเลขที่ ทส 1603.1/394/2568 ลว. 25 ส.ค. 2568</t>
  </si>
  <si>
    <t>ใบสั่งจ้างเลขที่ ทส 1603.1/406/2568 ลว. 9 ก.ย. 2568</t>
  </si>
  <si>
    <t>ใบสั่งซื้อเลขที่ ทส 1603.1/378/2568 ลว. 15 ส.ค. 2568</t>
  </si>
  <si>
    <t>จ้างเหมางานผลิตสื่อประชาสัมพันธ์พื้นที่ 5 ลุ่มน้ำคลองลำกง จ.เพชรบูรณ์</t>
  </si>
  <si>
    <t>บริษัท แม็ก-ไซน์ มีเดีย จำกัด</t>
  </si>
  <si>
    <t>ราคาต่ำสุด</t>
  </si>
  <si>
    <t>เลขที่ 8/2568 ลว. 13 ส.ค. 68</t>
  </si>
  <si>
    <t>จ้างเหมาปฏิบัติงานบำรุงป่าปีที่ 2-6 ป่าเขากระยางที่ 16 จ.พิษณุโลก</t>
  </si>
  <si>
    <t>นายธนิสร บางศรี</t>
  </si>
  <si>
    <t>เลขที่ 3/2568 ลว. 17 ม.ค. 68</t>
  </si>
  <si>
    <t>จ้างเหมาปฏิบัติงานบำรุงป่าปีที่ 2-6 ป่าน้ำภาตและป่าลำแควน้อยฝั่งซ้ายที่ 17 จ.พิษณุโลก</t>
  </si>
  <si>
    <t>จ้างเหมาปฏิบัติงานบำรุงรักษาป่า 7-10 ของหน่วยฟื้นฟูป่าสงวนแห่งชาติและพื้นที่บุกรุกที่ 2 จ.เพชรบูรณ์</t>
  </si>
  <si>
    <t>นายชัยนาจ แก้วเจิม</t>
  </si>
  <si>
    <t>เลขที่ 6/2568 ลว. 3 ธ.ค. 67</t>
  </si>
  <si>
    <t>จ้างเหมาปฏิบัติงานบำรุงรักษาป่า 7-10 ของหน่วยฟื้นฟูป่าสงวนแห่งชาติ ป่าภูเปือย ป่าภูขี้เถ้าและป่าภูเรือที่ 11 จ.เพชรบูรณ์</t>
  </si>
  <si>
    <t>นางหนูจันทร์ บุญสายยัง</t>
  </si>
  <si>
    <t>จ้างเหมาปฏิบัติงานบำรุงรักษาป่า 7-10 ของหน่วยฟื้นฟูป่าต้นน้ำที่ 1/7 จ.เพชรบูรณ์</t>
  </si>
  <si>
    <t>จ้างเหมาปฏิบัติงานบำรุงรักษาป่า 7-10 ของหน่วยฟื้นฟูป่าซำบุ่นที่ 2 จ.เพชรบูรณ์</t>
  </si>
  <si>
    <t>นายกองเมือง คำเพียร</t>
  </si>
  <si>
    <t>จ้างเหมาปฏิบัติงานบำรุงป่าปีที่ 7-10 ป่าภูเปือย ป่าภูขี้เถ้า และป่าภูเรือที่ 11 จ.เพชรบูรณ์</t>
  </si>
  <si>
    <t>นางอำไพ อินทร์คำ</t>
  </si>
  <si>
    <t>เลขที่ 9/2568 ลว. 9 ม.ค. 68</t>
  </si>
  <si>
    <t>จ้างเหมาปฏิบัติงานบำรุงป่าปีที่ 7-10 ป่าภูเปือย ป่าภูขี้เถ้า และป่าภูเรือที่ 12 จ.เพชรบูรณ์</t>
  </si>
  <si>
    <t>นายสายสุริยัน แสนเรืองเดช</t>
  </si>
  <si>
    <t>เลขที่ 3/2568 ลว. 9 ม.ค. 68</t>
  </si>
  <si>
    <t>จ้างเหมาปฏิบัติงานบำรุงป่าปีที่ 2-6 ป่าลุ่มน้ำป่าสักที่ 7 จ.เพชรบูรณ์</t>
  </si>
  <si>
    <t>นายสมชาย หลำแสงกุล</t>
  </si>
  <si>
    <t>จ้างเหมาปฏิบัติงานบำรุงป่าปีที่ 2-6 ป่าลุ่มน้ำป่าสักที่ 16 จ.เพชรบูรณ์</t>
  </si>
  <si>
    <t>นายอภินันท์ ชัยทรัพย์มงคล</t>
  </si>
  <si>
    <t>เลขที่ 4/2568 ลว. 24 ม.ค. 68</t>
  </si>
  <si>
    <t>เลขที่ 6/2568 ลว. 24 ม.ค. 68</t>
  </si>
  <si>
    <t>จ้างเหมาปฏิบัติงานดายวัชพืช ป่าลุ่มน้ำป่าสักที่ 3  จ.เพชรบูรณ์</t>
  </si>
  <si>
    <t>น.ส.สมฤทัย ทุมมา</t>
  </si>
  <si>
    <t>เลขที่ 10/2568 ลว. 18 ธ.ค. 67</t>
  </si>
  <si>
    <t>จ้างเหมาปฏิบัติงานดายวัชพืชและสำรวจข้อมูลไม้ของสถานีวนวัฒนวิจัยพิษณุโลก</t>
  </si>
  <si>
    <t>นางมณี แซ่ฟุ้ง</t>
  </si>
  <si>
    <t>เลขที่ 3/2568 ลว. 19 ธ.ค. 67</t>
  </si>
  <si>
    <t>จ้างเหมาปฏิบัติงานกิจกรรมเพาะชำกล้าไม้ทั่วไปของสถานีวนวัฒนวิจัยพิษณุโลก</t>
  </si>
  <si>
    <t>น.ส.กันยา บุญอาจ</t>
  </si>
  <si>
    <t>เลขที่ 8/2568 ลว. 20 ธ.ค. 67</t>
  </si>
  <si>
    <t>จ้างเหมาปฏิบัติงานบำรุงป่าปีที่ 2-6 ป่าน้ำภาคและป่าลำแควน้อยฝั่งซ้ายที่ 14 จ.พิษณุโลก</t>
  </si>
  <si>
    <t>นายแสวง คำตุ้ม</t>
  </si>
  <si>
    <t>จ้างเหมาเพาะชำหญ้าแฝกห้วยน้ำขาว จ.เพชรบูรณ์</t>
  </si>
  <si>
    <t>นายบุญเนต แสงรัตน์</t>
  </si>
  <si>
    <t>เลขที่ 1/2568 ลว. 8 พ.ค. 68</t>
  </si>
  <si>
    <t>จ้างเหมาปฏิบัติงานบำรุงป่าปีที่ 2-6 ป่าโป่งแคที่ 3 จ.พิษณุโลก</t>
  </si>
  <si>
    <t>นายอมร จันทร์ผ่อง</t>
  </si>
  <si>
    <t>เลขที่ 2/2568 ลว. 11 มี.ค. 68</t>
  </si>
  <si>
    <t>จ้างเหมาปฏิบัติงานบำรุงป่าปีที่ 2-6 ป่าน้ำภาคและป่าลำแควน้อยฝั่งซ้ายที่ 15 จ.พิษณุโลก</t>
  </si>
  <si>
    <t>น.ส.วิไลวรรณ แตงกลัด</t>
  </si>
  <si>
    <t>เลขที่ 2/2568 ลว. 5 ก.พ. 68</t>
  </si>
  <si>
    <t>ค่าวัสดุสำนักงาน จำนวน 9 รายการ</t>
  </si>
  <si>
    <t>ร้านสวัสดีพานิช</t>
  </si>
  <si>
    <t>เลขที่ 13/2568 ลว. 27 ส.ค. 68</t>
  </si>
  <si>
    <t>ซื้อวัสดุสำนักงาน จำนวน 12 รายการ</t>
  </si>
  <si>
    <t>ห้างหุ้นส่วนจำกัด พีพี เวิร์คเมท กรุ๊ป</t>
  </si>
  <si>
    <t>เลขที่ 25/2568 ลว. 1 ก.ย. 68</t>
  </si>
  <si>
    <t>วัสดุการเกษตร เขื่อนแควน้อยส่วนที่ 6 จ.พิษณุโลก</t>
  </si>
  <si>
    <t>น.ส.อำพร กลมพั้ว</t>
  </si>
  <si>
    <t>เลขที่ 9/2568 ลว. 18 ส.ค. 68</t>
  </si>
  <si>
    <t>วัสดุการเกษตร เขื่อนแควน้อยส่วนที่ 2 จ.พิษณุโลก</t>
  </si>
  <si>
    <t>เลขที่ 22/2568 ลว. 18 ส.ค. 68</t>
  </si>
  <si>
    <t>วัสดุการเกษตร เขื่อนแควน้อยส่วนที่ 5 จ.พิษณุโลก</t>
  </si>
  <si>
    <t>เลขที่ 15/2568 ลว. 18 ส.ค. 68</t>
  </si>
  <si>
    <t>จ้างเหมาปฏิบัติงานกิจกรรมบำรุงรักษาป่าปีที่ 7-10 ป่าต้นน้ำที่ 1/7 จ.พิษณุโลก</t>
  </si>
  <si>
    <t>นางกาญจนา สีแก้ว</t>
  </si>
  <si>
    <t>เลขที่ 2/2568 ลว. 3 ธ.ค. 67</t>
  </si>
  <si>
    <t>จ้างเหมาปฏิบัติงานกิจกรรมบำรุงรักษาป่าปีที่ 7-10 ป่าต้นน้ำที่ 1/6 จ.พิษณุโลก</t>
  </si>
  <si>
    <t>จ้างเหมาปฏิบัติงานบำรุงป่าปีที่ 2-6 ป่าเนินเพิ่มที่ 4 จ.พิษณุโลก</t>
  </si>
  <si>
    <t>เลขที่ 2/2568 ลว. 21 ก.พ. 68</t>
  </si>
  <si>
    <t>จ้างเหมาปฏิบัติงานบำรุงป่าปีที่ 2-6 ป่าเนินเพิ่มที่ 12 จ.พิษณุโลก</t>
  </si>
  <si>
    <t>เลขที่ 4/2568 ลว. 21 ก.พ. 68</t>
  </si>
  <si>
    <t>จ้างเหมาปฏิบัติงานบำรุงป่าปีที่ 2-6 ป่าเนินเพิ่มที่ 6 จ.พิษณุโลก</t>
  </si>
  <si>
    <t>จ้างเหมาบริการเพื่อช่วยปฏิบัติงานกิจกรรมจัดทำแผนที่แนบท้าย</t>
  </si>
  <si>
    <t>นายไชยา จันทร์แอด</t>
  </si>
  <si>
    <t>เลขที่ 10/2568 ลว. 28 ม.ค. 68</t>
  </si>
  <si>
    <t>จ้างเหมาปฎิบัติงานรวบรวมและวิเคราะห์ข้อมูลชุมชน จังหวัดเพชรบูรณ์</t>
  </si>
  <si>
    <t>นางวาสนา มุขทั่ง</t>
  </si>
  <si>
    <t>เลขที่ 3/2568 ลว. 8 พ.ค. 68</t>
  </si>
  <si>
    <t>จ้างเหมาปฏิบัติงานเพาะชำกล้าไม้</t>
  </si>
  <si>
    <t>นางพยุง ขวัญอ่อน</t>
  </si>
  <si>
    <t>เลขที่ 16/2568 ลว. 21 เม.ย. 68</t>
  </si>
  <si>
    <t>น.ส.วัชราลักษ์ ม่วงตุ่น</t>
  </si>
  <si>
    <t>เลขที่ 17/2568 ลว. 21 เม.ย. 68</t>
  </si>
  <si>
    <t>จ้างเหมาปฏิบัติงานปลูกต้นไม้ กิจกรรมสร้างป่า สร้างรายได้</t>
  </si>
  <si>
    <t>เลขที่ 2/2568 ลว. 8 พ.ค. 68</t>
  </si>
  <si>
    <t>ค่าวัสดุการเกษตรโครงการอนุรักษ์และฟื้นฟูฯ พื้นที่ 1 ลุ่มน้ำห้วยน้ำก้อ จ.เพชรบูรณ์</t>
  </si>
  <si>
    <t>สหพัฒน์การเกษตร</t>
  </si>
  <si>
    <t>เลขที่ 5/2568 ลว. 9 ก.ย. 68</t>
  </si>
  <si>
    <t>จ้างเหมาปฎิบัติงานการติดตามและเก็บข้อมูลทางวิชาการโครงการสร้างป่า สร้างรายได้ จ.เพชรบูรณ์</t>
  </si>
  <si>
    <t>เลขที่ 2/2568 ลว. 7 มี.ค. 68</t>
  </si>
  <si>
    <t>จ้างทำป้ายประจำแปลงของสมาชิกสร้างป่าสร้างรายได้</t>
  </si>
  <si>
    <t>เจ ปริ้นท์</t>
  </si>
  <si>
    <t>เลขที่ 1/2568 ลว. 4 ก.ย. 68</t>
  </si>
  <si>
    <t>E-bidding</t>
  </si>
  <si>
    <t>หจก.จิระ 888 คอนสตรัคชั่น</t>
  </si>
  <si>
    <t>(ส่วนอำนวยการ)</t>
  </si>
  <si>
    <t>ประกวดราคาจ้างก่อสร้างอาคารสำนักงาน ในป่านันทนาการน้ำตกหินตั้ง
ต.กุดหมากไฟ อ.หนองวัวซอ จ.อุดรธานี จำนวน 1 แห่ง</t>
  </si>
  <si>
    <t>หจก.สุคนชะศิริ</t>
  </si>
  <si>
    <t>จ้างทำป้ายไวนิล จำนวน 1 ป้าย</t>
  </si>
  <si>
    <t>ร้านพีพีสติ๊กเกอร์ (ป้ายอุดร)</t>
  </si>
  <si>
    <t>(ส่วนป้องกันรักษาป่าและควบคุมไฟป่า)</t>
  </si>
  <si>
    <t>จ้างซ่อมบำรุงรักษารถยนต์ราชการหมายเลขทะเบียน ฒฬ 9721 กทม. จำนวน 1 งาน</t>
  </si>
  <si>
    <t>ร้านศรีสุขศูนย์ล้อ</t>
  </si>
  <si>
    <t>จ้างทำป้ายสื่อประชาสัมพันธ์ จำนวน 3 รายการ</t>
  </si>
  <si>
    <t>ร้านซูโม่ อาร์ต</t>
  </si>
  <si>
    <t>จ้างเหมาบริการเพื่อช่วยปฏิบัติงานตรวจสอบทบทวนข้อมูลที่ได้
ทำการสำรวจรังวัด จำนวน 12 วัน</t>
  </si>
  <si>
    <t>นางสาวศิริกานต์ สันโดษ</t>
  </si>
  <si>
    <t>จ้างถ่ายเอกสาร ประจำเดือน กันยายน 2568 จำนวน 5,000 แผ่น</t>
  </si>
  <si>
    <t>ร้านโอเอคอนเนอร์</t>
  </si>
  <si>
    <t>(ส่วนส่งเสริมการปลูกป่า)</t>
  </si>
  <si>
    <t>จ้างเปลี่ยนยางรถยนต์ราชการหมายเลขทะเบียน 2ฒร 921 กทม. 
จำนวน 1 งาน</t>
  </si>
  <si>
    <t>หจก.อุดรฮะเฮง เซอร์วิส</t>
  </si>
  <si>
    <t>จ้างเปลี่ยนฟิล์มรถยนต์ราชการ หมายเลขทะเบียน 2ฒร 921 กทม. 
จำนวน  1 งาน</t>
  </si>
  <si>
    <t>ร้านอุดรฟิล์มซิ่ง</t>
  </si>
  <si>
    <t>จ้างเปลี่ยนฟิล์มรถยนต์ราชการ หมายเลขทะเบียน 2ฒร 927 กทม. 
จำนวน  1 งาน</t>
  </si>
  <si>
    <t>จ้างถ่ายเอกสาร จำนวน 1,468 แผ่น</t>
  </si>
  <si>
    <t>ร้านเจ๊อ้อม</t>
  </si>
  <si>
    <t>ประกวดราคาจ้างก่อสร้างอาคารชมวิว ในป่านันทนาการถ้ำสิงห์ ต.ขอนยูง อ.กุดจับ จ.อุดรธานี จำนวน 1 แห่ง</t>
  </si>
  <si>
    <t>24/2568 22/9/2025</t>
  </si>
  <si>
    <t>25/2568 23/9/2025</t>
  </si>
  <si>
    <t>ทส 1619.103/412 1/9/2025</t>
  </si>
  <si>
    <t>293/2568 8/9/2025</t>
  </si>
  <si>
    <t>296/2568 11/9/2025</t>
  </si>
  <si>
    <t>298/2568 11/9/2025</t>
  </si>
  <si>
    <t>ทส 1619.103/424 15/9/2025</t>
  </si>
  <si>
    <t>299/2568 19/9/2025</t>
  </si>
  <si>
    <t>ทส 1619.103/427 18/9/2025</t>
  </si>
  <si>
    <t>ทส 1619.103/428 18/9/2025</t>
  </si>
  <si>
    <t>ทส 1619.103/430 24/9/2025</t>
  </si>
  <si>
    <t>ประกวดราคาซื้อและติดตั้งระบบไฟโซล่าเซลล์ ในป่านันทนาการ
น้ำตกหินตั้ง ต.กุดหมากไฟ อ.หนองวัวซอ จ.อุดรธานี จำนวน 1 แห่ง</t>
  </si>
  <si>
    <t>บริษัท ไครอน จำกัด</t>
  </si>
  <si>
    <t>บรษ.ไครอน จำกัด</t>
  </si>
  <si>
    <t>ซื้อวัสดุสำนักงาน จำนวน 7 รายการ</t>
  </si>
  <si>
    <t>หจก.ลิ่มหมงเชียง (สำนักงานใหญ่)</t>
  </si>
  <si>
    <t>(ส่วนการอนุญาต)</t>
  </si>
  <si>
    <t>ซื้อวัสดุคอมพิวเตอร์ จำนวน 5 รายการ</t>
  </si>
  <si>
    <t>ซื้อวัสดุสำนักงาน จำนวน 9 รายการ</t>
  </si>
  <si>
    <t>ซื้อวัสดุสำนักงาน จำนวน 15 รายการ</t>
  </si>
  <si>
    <t>บริษัท เจริญวิทยาเครื่องเขียน จำกัด</t>
  </si>
  <si>
    <t>บรษ.เจริญวิทยาเครื่องเขียน</t>
  </si>
  <si>
    <t>ซื้อวัสดุสำนักงาน จำนวน 2 รายการ</t>
  </si>
  <si>
    <t>ร้านมั่งมีทวีทรัพย์</t>
  </si>
  <si>
    <t>ซื้ออุปกรณ์และระบบคอมพิวเตอร์ จำนวน 45 รายการ</t>
  </si>
  <si>
    <t>บริษัท บี.ดี.คอมพิวเตอร์ จำกัด</t>
  </si>
  <si>
    <t>ซื้อวัสดุสำนักงานและวัสดุคอมพิวเตอร์ จำนวน 14 รายการ</t>
  </si>
  <si>
    <t>26/2568 24/9/2025</t>
  </si>
  <si>
    <t>292/2568 8/9/2025</t>
  </si>
  <si>
    <t>294/2568 8/9/2025</t>
  </si>
  <si>
    <t>295/2568 8/9/2025</t>
  </si>
  <si>
    <t>297/2568 11/9/2025</t>
  </si>
  <si>
    <t>300/2568 19/9/2025</t>
  </si>
  <si>
    <t>301/2568 24/9/2025</t>
  </si>
  <si>
    <t>302/2568 25/9/2025</t>
  </si>
  <si>
    <t xml:space="preserve"> -</t>
  </si>
  <si>
    <t>ซื้อวัสดุสำนักงาน กิจกรรมผลิตกล้าไม้ (งานผลิตกล้าไม้) ส่วนส่งเสริมการปลูกป่า</t>
  </si>
  <si>
    <t>เพื่อแก้ไขปัญหาที่ดินของราษฎรในพื้นที่ป่า ส่วนอำนวยการ</t>
  </si>
  <si>
    <t>ซื้อวัสดุสำนักงาน กิจกรรมจัดที่ดินทำกินให้ชุใชนตามนโยบายรัฐบาลภายใต้คณะกรรมการ'นโยบายที่ดินแห่งชาติ</t>
  </si>
  <si>
    <t>ซื้อครุภัณฑ์คอมพิวเตอร์ จำนวน 4 รายการ กิจกรรมอำนวยการงานแผนงานและสารสนเทศ (ส่วนกลาง)</t>
  </si>
  <si>
    <t>ส่วนส่งเสริมการปลูกป่า</t>
  </si>
  <si>
    <t>ร้านเจแอนด์เอส เจริญพาณิชย์ ราคาที่เสนอ 15,000.00 บาท</t>
  </si>
  <si>
    <t>มีคุณสมบัติครบถ้วน และราคาเหมาะสม</t>
  </si>
  <si>
    <t>ร้านเจแอนด์เอส เจริญพาณิชย์ ราคาที่เสนอ 43,200.00 บาท</t>
  </si>
  <si>
    <t>ใบสั่งซื้อ เลขที่ 94/2568 ลงวันที่ 18 ก.ย.2568</t>
  </si>
  <si>
    <t>ใบสั่งซื้อ เลขที่ 93/2568 ลงวันที่ 15 ก.ย.2568</t>
  </si>
  <si>
    <t>ร้านนานาภัณฑ์ ราคาที่เสนอ 19,740.00 บาท</t>
  </si>
  <si>
    <t>ใบสั่งซื้อ เลขที่ 95/2568 ลงวันที่ 18 ก.ย.2568</t>
  </si>
  <si>
    <t>จ้างเหมาบุคคลภายนอกเพื่อปฏิบัติงานปรับปรุงระบบท่อส่งน้ำและซ่อมแซมเปลี่ยน</t>
  </si>
  <si>
    <t>จ้างทำสื่อประชาสัมพันธ์ กิจกรรมการจัดทำเครื่องหมายแสดงแนวเขตป่าสงวนแห่งชาติ</t>
  </si>
  <si>
    <t xml:space="preserve">จ้างซ่อมเครื่องปรับอากาศ หมายเลข ปม.62-4120-001-0024-022-0002 </t>
  </si>
  <si>
    <t>กิจกรรมพัฒนาระบบเทคโนโลยีสารสนเทศ ส่วนอำนวยการ</t>
  </si>
  <si>
    <t>จ้างเหมาบุคคลภายนอกเพื่อปรับปรุงห้องประชุมใหญ่ สำนักจัดการทรัพยากรป่าไม้ที่ 5</t>
  </si>
  <si>
    <t xml:space="preserve"> เฉพาะเจาะจง</t>
  </si>
  <si>
    <t>(สระบุรี) กิจกรรมการจัดทำโครงข่ายหมุดหลักฐานแผนที่ ส่วนจัดการที่ดินป่าไม้</t>
  </si>
  <si>
    <t>จ้างเหมาบุคคลภายนอกเพื่อปฏิบัติงานฝังหลักเขตป่าสงวนแห่งชาติ ป่าเขาช่องลม และ</t>
  </si>
  <si>
    <t>ป่าเขาหลัก ท้องที่จังหวัดชัยนาท จำนวน 78 กิโลเมตร กิจกรรมการจัดทำเครื่องหมาย</t>
  </si>
  <si>
    <t>แสดงแนวเขตป่าสงวนแห่งชาติ ภายหลังจากการปรับปรุงแนวเขตที่ดินของรัฐ แบบบูร</t>
  </si>
  <si>
    <t xml:space="preserve">ณาการ (One Map) ส่วนจัดการที่ดินป่าไม้ </t>
  </si>
  <si>
    <t>จ้างเหมาบุคคลภายนอกเพื่อปฏิบัติงานฝังหลักเขตป่าสงวนแห่งชาติ ป่าเขาราวเทียน</t>
  </si>
  <si>
    <t>ท้องที่จังหวัดชัยนาท จำนวน 57 กิโลเมตร กิจกรรมการจัดทำเครื่องหมายแสดงแนว</t>
  </si>
  <si>
    <t>เขตป่าสงวนแห่งชาติ ภายหลังจากการปรับปรุงแนวเขตที่ดินของรัฐ แบบบูณาการ</t>
  </si>
  <si>
    <t xml:space="preserve">(One Map) ส่วนจัดการที่ดินป่าไม้ </t>
  </si>
  <si>
    <t>จ้างเหมาบุคคลภายนอกเพื่อปฏิบัติงานฝังหลักเขตป่าสงวนแห่งชาติ ป่าพระพุทธบาทและ</t>
  </si>
  <si>
    <t>ป่าพุแค ท้องที่จังหวัดสระบุรี จำนวน 54 กิโลเมตร กิจกรรมการจัดทำเครื่องหมายแสดง</t>
  </si>
  <si>
    <t>เขตป่าสงวนแห่งชาติ ภายหลังจากการปรับปรุงแนวเขตที่ดินของรัฐ แบบบูรณาการ</t>
  </si>
  <si>
    <t>จ้างเหมาบุคคลภายนอกเพื่อปฏิบัติงานฝังหลักเขตป่าสงวนแห่งชาติ ป่าพระฉาย ท้องที่</t>
  </si>
  <si>
    <t>จ้างเหมาบุคคลภายนอกเพื่อปฏิบัติงานฝังหลักเขตป่าสงวนแห่งชาติ ป่าเขาโป่ง และป่า</t>
  </si>
  <si>
    <t>จ้างเหมาบุคคลภายนอกเพื่อปฏิบัติงานฝังหลักเขตป่าสงวนแห่งชาติ ป่าเขาพระ ท้องที่</t>
  </si>
  <si>
    <t>จังหวัดสระบุรี จำนวน 10 กิโลเมตร กิจกรรมการจัดทำเครื่องหมายแสดงแนวเขต</t>
  </si>
  <si>
    <t xml:space="preserve">ป่าสงวนแห่งชาติ ภายหลังจากการปรับปรุงแนวเขตที่ดินของรัฐ แบบบูรณาการ (One </t>
  </si>
  <si>
    <t xml:space="preserve">Map) ส่วนจัดการที่ดินป่าไม้ </t>
  </si>
  <si>
    <t>จ้างเหมาบุคคลภายนอกเพื่อปฏิบัติงานจัดสร้าง ปรับปรุง ดูแล บำรุงรักษา สิ่งก่อสร้าง'ปรับแต่งภูมิทัศน์และสิ่งอำนวย</t>
  </si>
  <si>
    <t>ความสะดวก (ห้องสุขา) กิจกรรมการจัดทำพื้นที่สีเขียว 'ในเมืองและชนบท ส่วนส่งเสริมการปลูกป่า</t>
  </si>
  <si>
    <t>นางสาวลาวัลย์ เอียดผักแว่น ราคาที่เสนอ 150,000.00 บาท</t>
  </si>
  <si>
    <t>ใบสั่งจ้าง เลขที่ 91/2568 ลงวันที่ 5 ก.ย.2568</t>
  </si>
  <si>
    <t xml:space="preserve">จ้างเหมาบุคคลภายนอกเพื่อดำเนินการปรับปรุงห้องปฏิบัติงาน ผอ.สจป.5 </t>
  </si>
  <si>
    <t>(สระบุรี) 'กิจกรรมอำนวยการงานแผนงานและสารสนเทศ (ส่วนกลาง) ส่วนอำนวยการ</t>
  </si>
  <si>
    <t>หจก.แฮปปี้ดีไซน์ แอนด์ คอนสตรัคชั่นราคาที่เสนอ 19,870.00 บาท</t>
  </si>
  <si>
    <t>หจก.แฮปปี้ดีไซน์ แอนด์ คอนสตรัคชั่น ราคาที่เสนอ 19,870.00 บาท</t>
  </si>
  <si>
    <t xml:space="preserve">มีคุณสมบัติครบถ้วนและราคาเหมาะสม </t>
  </si>
  <si>
    <t>ใบสั่งจ้าง เลขที่ 92/2568 ลงวันที่ 11 ก.ย.2568</t>
  </si>
  <si>
    <t>จ้างเหมาบุคคลภายนอกเพื่อปกิบัติงานซ่อมแซมปรับปรุงหลังคาบ้านพักข้าราชการของ'หน่วยป้องกันรักษาป่า</t>
  </si>
  <si>
    <t>ที่ ลบ.1 (ห้วยหิน) สำนักจัดการทรัพยากรป่าไม้ที่ 5 (สระบุรี) กิจกรรม</t>
  </si>
  <si>
    <t>อำนวยการงานแผนงานและสารสนเทศ หน่วยป้องกันรักษาป่าที่ ลบ.1 (ห้วยหิน)</t>
  </si>
  <si>
    <t>นายเฉลิม ศรนิกร ราคาที่เสนอ 50,000.00 บาท</t>
  </si>
  <si>
    <t xml:space="preserve">มีคุณสมบัติครบถ้วน และราคาเหมาะสม </t>
  </si>
  <si>
    <t>ใบสั่งจ้าง เลขที่ 96/2568 ลงวันที่ 25 ก.ย.2568</t>
  </si>
  <si>
    <t>สุขภัณฑ์ภายในห้องน้ำ กิจกรรมอำนวยการงานแผนงานและสารสนเทศ (ส่วนกลาง) ส่วนอำนนวยการ</t>
  </si>
  <si>
    <t>นายเฉลิม ศรนิกร ราคาที่เสนอ 48,000.00 บาท</t>
  </si>
  <si>
    <t>ใบสั่งจ้าง เลขที่ 97/2568 ลงวันที่ 25 ก.ย.2568</t>
  </si>
  <si>
    <t>ภายหลังจากการปรับปรุงแนวเขตที่ดินของรัฐ แบบบูรณาการ (One map) ส่วนจัดการที่ดินป่าไม้</t>
  </si>
  <si>
    <t>หจก.แฮปปี้ดีไซน์ แอนด์ คอนสตรัคชั่น ราคาที่เสนอ 62,008.64 บาท</t>
  </si>
  <si>
    <t>ใบสั่งจ้าง เลขที่ 98/2568 ลงวันที่ 25 ก.ย.2568</t>
  </si>
  <si>
    <t>ปิยะพงษ์ แอร์เซอรวิส ราคาที่เสนอ 3,638.00 บาท</t>
  </si>
  <si>
    <t>ใบสั่งจ้าง เลขที่ 99/2568 ลงวันที่ 24 ก.ย.2568</t>
  </si>
  <si>
    <t>นายสมพงษ์ ผาไขย์ ราคาที่เสนอ 264,300.00 บาท</t>
  </si>
  <si>
    <t>ใบสั่งจ้าง เลขที่ 100/2568 ลงวันที่ 25 ก.ย.2568</t>
  </si>
  <si>
    <t>ร้านใจกมล ราคาที่เสนอ 351,000.00 บาท</t>
  </si>
  <si>
    <t>ข้อตกลงจ้าง เลขที่ 49/2568 ลงวันที่ 2 ก.ย.2568</t>
  </si>
  <si>
    <t>บริษัท จรัณยวัฒน์ ราคาที่เสนอ 256,500.00 บาท</t>
  </si>
  <si>
    <t>ข้อตกลงจ้าง เลขที่ 50/2568 ลงวันที่ 2 ก.ย.2568</t>
  </si>
  <si>
    <t>บริษัม แชมป์บิลด์ จำกัด ราคาที่เสนอ 243,000.00 บาท</t>
  </si>
  <si>
    <t>ข้อตกลงจ้าง เลขที่ 51/2568 ลงวันที่ 23 ก.ย.2568</t>
  </si>
  <si>
    <t>จ้างเหมาบุคคลภายนอกเพื่อปฏิบัติงานฝังหลักเขตป่าสงวนแห่งชาติ ป่าเขาเพนียด ท้องที่ จังหวัดลพบุรี จำนวน 28 กิโลเมตร</t>
  </si>
  <si>
    <t>บริษัท ณ ชัญพัชร์ จำกัด ราคาที่เสนอ 126,000.00 บาท</t>
  </si>
  <si>
    <t>ข้อตกลงจ้าง เลขที่ 52/2568 ลงวันที่ 23 ก.ย.2568</t>
  </si>
  <si>
    <t xml:space="preserve">สงวนแห่งชาติ ภายหลังจากการปรับปรุงแนวเขตที่ดินของรัฐ แบบบูรณาการ (One Map) ส่วนจัดการที่ดินป่าไม้  </t>
  </si>
  <si>
    <t xml:space="preserve">ปรับปรุงแนวเขตที่ดินของรัฐ แบบบูรณาการ (One Map) ส่วนจัดการที่ดินป่าไม้ </t>
  </si>
  <si>
    <t>กิจกรรมการจัดทำเครื่องหมายแสดงแนวเขตป่าสงวนแห่งชาติ ภายหลังจากการ</t>
  </si>
  <si>
    <t>จังหวัดสระบุรี จำนวน 6 กิโลเมตร กิจกรรมการจัดทำเครื่องหมายแสดงแนวเขตป่า</t>
  </si>
  <si>
    <t>ร้านดวงพร คอนกรีต ราคาที่เสนอ 27,000.00 บาท</t>
  </si>
  <si>
    <t>ข้อตกลงจ้าง เลขที่ 53/2568 ลงวันที่ 23 ก.ย.2568</t>
  </si>
  <si>
    <t>เขาถ้ำเสือ ท้องที่จังหวัดสระบุรี จำนวน 22 กิโลเมตร กิจกรรมการจัดทำเครื่องหมาย</t>
  </si>
  <si>
    <t>นางณิชกมล ล่วงลือ ราคาที่เสนอ 99,000.00 บาท</t>
  </si>
  <si>
    <t>ข้อตกลงจ้าง เลขที่ 54/2568 ลงวันที่ 23 ก.ย.2568</t>
  </si>
  <si>
    <t>ร้านเบลล์เสารั้ว ราคาที่เสนอ 45,000.00 บาท</t>
  </si>
  <si>
    <t>ข้อตกลงจ้าง เลขที่ 55/2568 ลงวันที่ 23 ก.ย.2568</t>
  </si>
  <si>
    <t>จ้างเหมาบริการบำรุงรักษาต้นไม้ที่ได้รับการปลูกป่า เพื่อใช้ปฏิบัติงานปลูกป่า 3 อย่าง ประโยชน์ 4 อย่าง ในพื้นที่ป่าสงวนแห่งชาติ ลุ่มน้ำชั้นที่ 1 และ 2 ตามกรอบมาตรการคณะรัฐมนตรี เมื่อวันที่ 26 พฤศจิกายน 2561 ประจำปี พ.ศ.2568 (บำรุงป่าปีที่ 2) จำนวน 25 ไร่ ส่วนจัดการที่ดินป่าไม้</t>
  </si>
  <si>
    <t>นางจรรยงค์ เชื้อช่างเหล็ก       จำนวน 2,526.00 บาท</t>
  </si>
  <si>
    <t>นางสาววรรษมล เบ้าจรรยา      จำนวน 4,992.00 บาท</t>
  </si>
  <si>
    <t>นางสาวยุภาวดี สารสี           จำนวน 732.00 บาท</t>
  </si>
  <si>
    <t>732.00 </t>
  </si>
  <si>
    <t>91,787.22 </t>
  </si>
  <si>
    <t>ซื้อวัสดุสำนักงาน จำนวน 32 รายการ   ส่วนจัดการที่ดินป่าไม้</t>
  </si>
  <si>
    <t>ซื้อครุภัณฑ์คอมพิวเตอร์                  ส่วนส่งเสริมการปลูกป่า</t>
  </si>
  <si>
    <t>ทส 1620.1/1553 ลงวันที่ 24/09 /2568</t>
  </si>
  <si>
    <t>ทส 1620.1/1511 ลงวันที่ 16/09 /2568</t>
  </si>
  <si>
    <t>ทส 1620.1/1466 ลงวันที่ 10/09 /2568</t>
  </si>
  <si>
    <t>ทส 1620.1/1465 ลงวันที่ 10/09 /2568</t>
  </si>
  <si>
    <t>ทส 1620.1/1481 ลงวันที่ 15/09 /2568</t>
  </si>
  <si>
    <t>สวนแก่นพฤกษา จำนวน 46,617.00 บาท</t>
  </si>
  <si>
    <t>นางสาวยุภาวดี สารสี จำนวน 732.00 บาท</t>
  </si>
  <si>
    <t>บริษัท ภูมิภัณฑ์ ดีเวลล็อปเมนท์ จำกัด จำนวน 91,786.73 บาท</t>
  </si>
  <si>
    <t>เอ็มเอส สปอร์ตเทค จำนวน 43,200.00 บาท</t>
  </si>
  <si>
    <t>เอ็มเอส สปอร์ตเทค จำนวน 39,200.00 บาท</t>
  </si>
  <si>
    <t xml:space="preserve">ซื้อครุภัณฑ์โฆษณาและเผยแพร่ จำนวน 2 รายการ </t>
  </si>
  <si>
    <t>ซื้อกล้าไม้และวัสดุการเกษตร เพื่อใช้ปฏิบัติงานปลูกป่า 3 อย่าง ประโยชน์ 4 อย่าง ในพื้นที่ป่าสงวนแห่งชาติ ลุ่มน้ำชั้นที่ 1 และ 2 ตามกรอบมาตรการคณะรัฐมนตรี เมื่อวันที่ 26 พฤศจิกายน 2561 ประจำปีพ.ศ.2568 (บำรุงป่าปีที่ 2) ส่วนจัดการที่ดินป่าไม้</t>
  </si>
  <si>
    <t>ทส 1620.1/1482 ลงวันที่ 15/09 /2568</t>
  </si>
  <si>
    <t>นายสุพจน์ ขาวผิว จำนวน 6,081.00 บาท</t>
  </si>
  <si>
    <t>ทส 1620.1/1483 ลงวันที่ 15/09 /2568</t>
  </si>
  <si>
    <t>ทส 1620.1/1484 ลงวันที่ 15/09 /2568</t>
  </si>
  <si>
    <t>นางสาวบุญน้อม งานแข็ง จำนวน 459.00 บาท</t>
  </si>
  <si>
    <t>นางสาววรรษมล เบ้าจรรยา จำนวน 4,992.00 บาท</t>
  </si>
  <si>
    <t>นางจรรยงค์ เชื้อช่างเหล็ก จำนวน 2,526.00 บาท</t>
  </si>
  <si>
    <t>ทส 1620.1/1487 ลงวันที่ 15/09 /2568</t>
  </si>
  <si>
    <t>นางปวีนัส เกื้อกูล จำนวน 618.00 บาท</t>
  </si>
  <si>
    <t>ทส 1620.1/1488 ลงวันที่ 15/09 /2568</t>
  </si>
  <si>
    <t>นางสุดา โมรานอก จำนวน 5,841.00 บาท</t>
  </si>
  <si>
    <t>ทส 1620.1/1489 ลงวันที่ 15/09 /2568</t>
  </si>
  <si>
    <t>นางประกาย สารสี จำนวน 1,233.00 บาท</t>
  </si>
  <si>
    <t>ทส 1620.1/1490 ลงวันที่ 15/09 /2568</t>
  </si>
  <si>
    <t>นางคำผัน ละลี จำนวน 7,518.00 บาท</t>
  </si>
  <si>
    <t>ทส 1620.1/1491 ลงวันที่ 15/09 /2568</t>
  </si>
  <si>
    <t>ซื้อวัสดุคอมพิวเตอร์ ประจำส่วนจัดการที่ดินป่าไม้</t>
  </si>
  <si>
    <t>ห้างหุ้นส่วนจำกัด เค.บี.คอม จำนวน 100,660.00 บาท</t>
  </si>
  <si>
    <t>ทส 1620.1/1440 ลงวันที่ 08/09 /2568</t>
  </si>
  <si>
    <t>ใบสั่งซื้อ เลขที่ทส 1632/5592/2568 ลงวันที่ 26 ก.ย.2572</t>
  </si>
  <si>
    <t>เป็นราคาที่เหมาะสม</t>
  </si>
  <si>
    <t>ห้างหุ้งส่วนจำกัดบัวชมพู เทรดดิ้ง</t>
  </si>
  <si>
    <t>ซื้อวัสดุสำนักงาน จำนวน 13 รายการ ของศูนย์ถ่ายทอดเทคโนโลยีด้านป่าไม้ ภาคตะวันออกเฉียงเหนือ จังหวัดอุบลราชธานี</t>
  </si>
  <si>
    <t>ใบสั่งซื้อ เลขที่ทส 1632/590/2568 ลงวันที่ 24 ก.ย.2572</t>
  </si>
  <si>
    <t>ร้านอนันต การช่าง</t>
  </si>
  <si>
    <t>อนุมัติจัดทำตรายาง จำนวน 8 รายการ ของส่วนอำนวยการ</t>
  </si>
  <si>
    <t>ใบสั่งซื้อ เลขที่ทส 1632/589/2568 ลงวันที่ 24 ก.ย.2572</t>
  </si>
  <si>
    <t>ร้านอีสีค คอมพิวเตอร์</t>
  </si>
  <si>
    <t>ซื้อครุภัณฑ์คอมพิวเตอร์ จำนวน 12 รายการ ของส่วนอำนวยการ</t>
  </si>
  <si>
    <t>ใบสั่งซื้อ เลขที่ทส 1632/588/2568 ลงวันที่ 23 ก.ย.2572</t>
  </si>
  <si>
    <t>บริษัท ตั้งซุ่นเส่งเฟอร์นิเจอร์ จำกัด</t>
  </si>
  <si>
    <t>ซื้อครุภัณฑ์สำนักงานประจำหน่วยป้องกันรักษาป่าที่ อบ.5 (ดงนาแก) จำนวน 5 รายการ ขอส่วนส่งเสริมการปลูกป่า</t>
  </si>
  <si>
    <t>ใบสั่งซื้อ เลขที่ทส 1632/582/2568 ลงวันที่ 4 ก.ย.2572</t>
  </si>
  <si>
    <t>ร้านไฮเทค</t>
  </si>
  <si>
    <t>ซื้อครุภัณฑ์คอมพิวเตอร์ จำนวน 5 รายการ ของส่วนส่งเสริมการปลูกป่า</t>
  </si>
  <si>
    <t>ใบสั่งซื้อ เลขที่ทส 1632/581/2568 ลงวันที่ 4 ก.ย.2572</t>
  </si>
  <si>
    <t>บริษัท ออฟฟิศเมศ จำกัด</t>
  </si>
  <si>
    <t>ใบสั่งซื้อ เลขที่ทส 1632/580/2568 ลงวันที่ 4 ก.ย.2571</t>
  </si>
  <si>
    <t>ใบสั่งซื้อ เลขที่ทส 1632/579/2568 ลงวันที่ 4 ก.ย.2570</t>
  </si>
  <si>
    <t>ร้านทุ่งศิลป์โฆษณา</t>
  </si>
  <si>
    <t>ซื้อวัสดุสำนักงาน จำนวน 17 รายการ ของส่วนอำนวยการ</t>
  </si>
  <si>
    <t>ใบสั่งซื้อ เลขที่ทส 1632/578/2568 ลงวันที่ 3 ก.ย.2569</t>
  </si>
  <si>
    <t>ซื้อวัสดุสำนักงานจำนวน 20 รายการ ของป่านันทนาการโบกลึก ประจำปีงบประมาณ พ.ศ.2568</t>
  </si>
  <si>
    <t>ใบสั่งซื้อ เลขที่ทส 1632/577/2568 ลงวันที่ 3 ก.ย.2568</t>
  </si>
  <si>
    <t>ซื้อวัสดุคอมพิวเตอร์และวัสดุสำนักงาน ของส่วนจัดการป่าชุมชน</t>
  </si>
  <si>
    <t>จ้างก่อสร้างลานจอดรถ (จอดเฉียง    90 องศา) ของป่านันทนาการโบกลึก</t>
  </si>
  <si>
    <t>ผู้รับจ้าง นายพงศ์สิริ 
ชีวาพรมีคุณ</t>
  </si>
  <si>
    <t>สัญญาจ้างก่อสร้าง เลขที่ทส 1632/7/2568 ลงวันที่ 3 ก.ย.2568</t>
  </si>
  <si>
    <t>จ้างก่อสร้างอาคารศาลาชมวิว จำนวน 1 แห่ง ของ ป่านันทนาการโบกลึก</t>
  </si>
  <si>
    <t>ห้างหุ้นส่วนจำกัด ส.นริศเจริญการช่าง</t>
  </si>
  <si>
    <t>สัญญาจ้างก่อสร้างเลขที่ทส1632/10/2568 ลงวันที่ 18 ก.ย.2568</t>
  </si>
  <si>
    <t>จ้างก่อสร้างอาคารอเนกประสงค์  จำนวน 1 แห่ง ของ ป่านันทนาการโบกลึก</t>
  </si>
  <si>
    <t>ห้างหุ้นส่วนจำกัดประเสริฐโชคก่อสร้าง</t>
  </si>
  <si>
    <t>สัญญาจ้างก่อสร้าง เลขที่ทส1632/9/2568 ลงวันที่ 23 ก.ย.2568</t>
  </si>
  <si>
    <t>จ้างก่อสร้างลานจอดรถ (จอดเฉียง    90 องศา) ในป่านันทนาการน้ำตกถ้ำพวง</t>
  </si>
  <si>
    <t xml:space="preserve">บริษัท ซีบีดี-โฮม จำกัด
</t>
  </si>
  <si>
    <t>สัญญาจ้างก่อสร้าง เลขที่ทส1632/8/2568 ลงวันที่ 5 ก.ย.2568</t>
  </si>
  <si>
    <t>จ้างก่อสร้างอาคารสำนักงาน ในป่านันทนาการน้ำตกถ้ำพวง</t>
  </si>
  <si>
    <t>ห้างหุ้นส่วนจำกัดภูมิพิรัชย์ คอนสตรัคชั่น</t>
  </si>
  <si>
    <t>สัญญาจ้างก่อสร้าง เลขที่ทส1632/15/2568 ลงวันที่ 29 ก.ย.2568</t>
  </si>
  <si>
    <t>ห้างหุ้นส่วนจำกัดป.ประสงค์ทรัพย์ อีควิปเมนท์</t>
  </si>
  <si>
    <t>สัญญาจ้างก่อสร้าง เลขที่ทส1632/14/2568 ลงวันที่ 29 ก.ย.2569</t>
  </si>
  <si>
    <t>สัญญาจ้างก่อสร้าง เลขที่ทส1632/13/2568 ลงวันที่ 29 ก.ย.2570</t>
  </si>
  <si>
    <t>ห้างหุ้นส่วนจำกัดอุบลชวนชัยคอนสตรัคชั่น</t>
  </si>
  <si>
    <t>สัญญาจ้างก่อสร้าง เลขที่ทส1632/11/2568 ลงวันที่ 19 ก.ย.2571</t>
  </si>
  <si>
    <t>จ้างก่อสร้างห้องน้ำชาย-หญิง ในสถานีเพาะชำกล้าไม้ศรีเมืองใหม่</t>
  </si>
  <si>
    <t>ผู้รับจ้างนายพงศ์สิริ 
ชีวาพรมีคุณ</t>
  </si>
  <si>
    <t>สัญญาจ้างก่อสร้าง เลขที่ทส1632/12/2568 ลงวันที่ 19 ก.ย.2572</t>
  </si>
  <si>
    <t>จ้างซ่อมเปลี่ยนอะไหล่รักษารถยนต์ราชการ หมายเลขทะเบียน บ-5777 ศรีสะเกษ ของศูนย์ป่าไม้ศรีสะเกษ</t>
  </si>
  <si>
    <t xml:space="preserve">อู่ ผลการช่าง
</t>
  </si>
  <si>
    <t>ใบสั่งจ้าง เลขที่ ทส 1632/574/2568 ลงวันที่ 2 ก.ย. 2568</t>
  </si>
  <si>
    <t>จ้างซ่อมเปลี่ยนอะไหล่รักษารถยนต์ราชการ หมายเลขทะเบียน บ-1041 ศรีสะเกษ ของศูนย์ป่าไม้ศรีสะเกษ</t>
  </si>
  <si>
    <t>ใบสั่งจ้าง เลขที่ ทส 1632/575/2568 ลงวันที่ 2 ก.ย. 2569</t>
  </si>
  <si>
    <t>จ้างซ่อมเปลี่ยนอะไหล่รักษารถยนต์ราชการ หมายเลขทะเบียน บ-9966 ศรีสะเกษ ของศูนย์ป่าไม้ศรีสะเกษ</t>
  </si>
  <si>
    <t>ใบสั่งจ้าง เลขที่ ทส 1632/576/2568 ลงวันที่ 2 ก.ย. 2570</t>
  </si>
  <si>
    <t xml:space="preserve">ห้างหุ้งส่วนจำกัดโตโยต้าอุบลราชธานีผู้จำหน่ายโตโยต้า </t>
  </si>
  <si>
    <t>ใบสั่งจ้าง เลขที่ ทส 1632/583/2568 ลงวันที่ 12 ก.ย. 2571</t>
  </si>
  <si>
    <t>ร้าน ส.ก๊อปปี๊</t>
  </si>
  <si>
    <t>ใบสั่งจ้าง เลขที่ ทส 1632/585/2568 ลงวันที่ 12 ก.ย. 2572</t>
  </si>
  <si>
    <t xml:space="preserve">จ้างซ่อมและบำรุงรักษาเครื่องคอมพิวเตอร์ ,คอมพิวเตอร์โน๊คบุ๊คและเครื่องพิมพ์ จำนวน 7รายการ ของส่วนอำนวยการ </t>
  </si>
  <si>
    <t>ใบสั่งจ้าง เลขที่ ทส 1632/591/2568 ลงวันที่ 24 ก.ย. 2573</t>
  </si>
  <si>
    <t>จ้างซ่อม/เปลี่ยนอะไหล่และบำรุงรักษารถยนต์ราชการ หมายเลขทะเบียน 1 ฒฆ 730 กรุงเทพมหานคร</t>
  </si>
  <si>
    <t xml:space="preserve">อู่ วิรัตน์การช่าง
</t>
  </si>
  <si>
    <t>ใบสั่งจ้าง เลขที่ ทส 1632/593/2568 ลงวันที่ 26 ก.ย. 2572</t>
  </si>
  <si>
    <t>ใบสั่งจ้าง เลขที่ ทส 1632/593/2568 ลงวันที่ 26 ก.ย. 2573</t>
  </si>
  <si>
    <t>ซื้อครุภัณฑ์สำนักงาน จำนวน 3รายการ ของสำนักจัดการทรัพยากรป่าไม้ที่ 7 สาขาอุบลราชธานี</t>
  </si>
  <si>
    <t>ซื้อครุภัณฑ์สำนักงานโทรศัพท์ ของสำนักจัดการทรัพยากรป่าไม้ที่ 7 สาขาอุบลราชธานี</t>
  </si>
  <si>
    <t>จ้างก่อสร้างอาคารศาลาชมวิว ในป่านันทนาการน้ำตกถ้ำพวง</t>
  </si>
  <si>
    <t>จ้างก่อสร้างอาคารอเนกประสงค์ ในป่านันทนาการน้ำตกถ้ำพวง</t>
  </si>
  <si>
    <t>จ้างก่อสร้างอาคารจอดโรงรถที่2 จำนวน 1 แห่ง ของสำนักจัดการทรัพยากรป่าไม้ที่ 7 สาขาอุบลราชธานี</t>
  </si>
  <si>
    <t>จ้างซ่อมและตรวจสภาพบำรุงรักษารถยนต์ราชการ หมายเลขเบียน ผฉ 4460 อุบลราชธานี หมายเลขครุภัณฑ์ ปม.61-2320-004-0506-034-0001</t>
  </si>
  <si>
    <t xml:space="preserve">จ้างถ่ายเอกสาร จำนวน 16,000 แผ่นของส่วนอำนวยการ </t>
  </si>
  <si>
    <t>จ้างซ่อม/เปลี่ยนอะไหล่และบำรุงรักษารถยนต์ราชการ หมายเลขทะเบียน ฒฎ 2961 กรุงเทพมหานคร</t>
  </si>
  <si>
    <t>จัดจ้างซ่อมครุภัณฑ์คอมพิวเตอร์</t>
  </si>
  <si>
    <t>ร้านมายด์คอมพิวเตอร์/6,600.- บาท</t>
  </si>
  <si>
    <t>จัดซื้อวัสดุสำนักงาน</t>
  </si>
  <si>
    <t>ร้านใจดีภัณฑ์เครื่องเขียน/3,874.- บาท</t>
  </si>
  <si>
    <t>จัดซื้อวัสดุคอมพิวเตอร์</t>
  </si>
  <si>
    <t>ร้านมายด์คอมพิวเตอร์/3,000.- บาท</t>
  </si>
  <si>
    <t>ศูนย์ถ่ายเอกสารดอนคาน .38 สต./6,240.- บาท</t>
  </si>
  <si>
    <t>จัดซื้อครุภัณฑ์คอมพิวเตอร์</t>
  </si>
  <si>
    <t>ร้านมายด์คอมพิวเตอร์/43,200.- บาท</t>
  </si>
  <si>
    <t>ศูนย์ถ่ายเอกสารดอนคาน .38 สต./6,254.57 บาท</t>
  </si>
  <si>
    <t>ร้าน COPY SHOP/7,760.- บาท</t>
  </si>
  <si>
    <t>ร้านมายด์คอมพิวเตอร์/30,870.- บาท</t>
  </si>
  <si>
    <t>ร้านใจดีภัณฑ์เครื่องเขียน/54,503.93 บาท</t>
  </si>
  <si>
    <t>ร้านใจดีภัณฑ์เครื่องเขียน/917.03 บาท</t>
  </si>
  <si>
    <t xml:space="preserve"> e-bidding</t>
  </si>
  <si>
    <t xml:space="preserve">บริษัท วี ดีไซน์ แอนด์ คอนสตรัคชั่น จำกัด/ 3,130,000.- บาท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</si>
  <si>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บริษัท วี ดีไซน์ แอนด์ คอนสตรัคชั่น  จำกัด  /3,130,000.- บาท </t>
  </si>
  <si>
    <t>เป็นผู้เสนอราคารายเดียว และเป็นไปตามระเบียบฯ</t>
  </si>
  <si>
    <t>e-bidding</t>
  </si>
  <si>
    <t xml:space="preserve">บริษัท บ้านรุ่งเรืองดี จำกัด/ราคา1,000,000.- บาท </t>
  </si>
  <si>
    <t>เสนอราคาต่ำสุดบริการรวดเร็ว</t>
  </si>
  <si>
    <t>ใบสั่งซื้อ/สั่งจ้าง ที่ ทส 1634.21/2.25/2568 ลงวันที่ 2 กันยายน พ.ศ. 2568</t>
  </si>
  <si>
    <t>รายงานขอซื้อขอจ้าง ที่ ทส 1634.21/91 ลงวันที่ 2 กันยายน พ.ศ. 2568</t>
  </si>
  <si>
    <t>รายงานขอซื้อขอจ้างที่ ทส 1634.21/93ลงวันที่ 2 กันยายน พ.ศ. 2568</t>
  </si>
  <si>
    <t xml:space="preserve">ใบสั่งซื้อ/สั่งจ้าง ที่ ทส 1634.4/2.26/2568 </t>
  </si>
  <si>
    <t>รายงานขอซื้อขอจ้างที่ ทส 1634.4/98ลงวันที่ 9 กันยายน พ.ศ. 2568</t>
  </si>
  <si>
    <t>ใบสั่งซื้อ/สั่งจ้างที่ ทส 1634.5/2.27/2568 ลงวันที่ 10 กันยายน พ.ศ. 2568</t>
  </si>
  <si>
    <t>ใบสั่งซื้อ/สั่งจ้าง ที่ ทส 1634.11/2.28/2568 ลงวันที่ 10 กันยายน พ.ศ. 2568</t>
  </si>
  <si>
    <t xml:space="preserve">จัดจ้างถ่ายเอกสารส่วนอำนวยการ (เดือน ก.ย. 68) </t>
  </si>
  <si>
    <t>ใบสั่งซื้อ/สั่งจ้าง ที่ ทส 1634.1/2.29/2568 ลงวันที่ 16 กันยายน พ.ศ. 2568</t>
  </si>
  <si>
    <t>ใบสั่งซื้อ/สั่งจ้าง ที่ ทส 1634.1/2.30/2568 ลงวันที่ 17 กันยายน พ.ศ. 2568</t>
  </si>
  <si>
    <t>จัดซื้อวัสดุสำนักงานและวัสดุงานบ้านงานครัว</t>
  </si>
  <si>
    <t>ใบสั่งซื้อ/สั่งจ้าง ที่ ทส 1634.1/2.31/2568 ลงวันที่ 24 กันยายน พ.ศ. 2568</t>
  </si>
  <si>
    <t>รายงานขอซื้อขอจ้าง ที่ ทส 1634.1/110 ลงวันที่ 24 กันยายน พ.ศ. 2568</t>
  </si>
  <si>
    <t>สัญญาเลขที่ 1634.25/1.21/2568 ลงวันที่ 24 กันยายน พ.ศ. 2568</t>
  </si>
  <si>
    <t>ประกวดราคาจ้างก่อสร้างจัดทำลานจอดรถ (จอดเอียง 90 องศา) 1 แห่ง ก่อสร้างอาคารสำนักงาน 1 หลัง  และก่อสร้างอาคารสุขารวม 1 หลัง ในโครงการพัฒนาพื้นที่เตรียมการป่านันทนาการป่าสนเหมืองแร่ ตำบลนาหูกวาง อำเภอทับสะแก จังหวัดประจวบคีรีขันธ์</t>
  </si>
  <si>
    <t xml:space="preserve">ประกวดราคาจ้างก่อสร้างอาคารสุขารวม ในโครงการพัฒนาพื้นที่เตรียมการป่านันทนาการ  สวนป่าท่องเที่ยวแก่งกระจาน  ตำบลสองพี่น้อง อำเภอแก่งกระจาน จังหวัดเพชรบุรี </t>
  </si>
  <si>
    <t>สัญญาเลขที่ 1634.25/1.22/2568 ลงวันที่ 25 กันยายน พ.ศ. 2568</t>
  </si>
  <si>
    <t xml:space="preserve">1. บริษัท บ้านรุ่งเรืองดี จำกัด/ราคา 1,000,000.- บาท 2. ห้างหุ้นส่วนจำกัด พงษ์พราหมณ์ 2002/ราคา 1,185,000.- บาท 3. บริษัท เอไอ เอ็นจิเนียริ่ง แอนด์ คอนสตรัคชั่น จำกัด/ราคา 1,200,000.- บาท 4. บริษัท ไฮ อาร์คิเทคท์ แอนด์ คอนสตรัคชั่น จำกัด/ราคา 1,235,000.- บาท 5. ห้างหุ้นส่วนจำกัด เพชรหิรัญก่อสร้าง/ราคา 1,267,000.- บาท 6. ห้างหุ้นส่วนจำกัด โชควันฉัตร ท่ายาง  ก่อสร้าง/ราคา 1,292,000.- บาท </t>
  </si>
  <si>
    <t>จ้างซ่อมแซมพื้นกระเบื้องห้องผู้อำนวยการสำนักจัดการทรัพยากรป่าไม้ ที่ ๑๓ (สงขลา) ห้องผู้อำนวยการส่วนอำนวยการ และห้องฝ่ายการเงิน</t>
  </si>
  <si>
    <t>นายนิคม  อุไรรัตน์ ราคาที่เสนอ 59,340.00 บาท</t>
  </si>
  <si>
    <t>นายนิคม  อุไรรัตน์ ราคา59,340.00 บาท</t>
  </si>
  <si>
    <t>ข้อตกลงที่ ทส1626/105/2568 ลงวันที่ 15 ก.ย. 2568</t>
  </si>
  <si>
    <t>ร้านเอพีซี คอมพิวเตอร์ ราคาที่เสนอ 8,580.00 บาท</t>
  </si>
  <si>
    <t>ร้านเอพีซี คอมพิวเตอร์ ราคา 8,580.00 บาท</t>
  </si>
  <si>
    <t>จ้างเปลี่ยนยางรถยนต์ราชการหมายเลขทะเบียน  3ฒฆ 718 กรุงเทพมหานคร (ปม.63-2320-004-0503-007-0110)</t>
  </si>
  <si>
    <t>ใบสั่งจ้างเลขที่ ทส 1626/1๒๒/2568  ลงวันที่ 9 ก.ย. 2568</t>
  </si>
  <si>
    <t>จ้างซ่อมแซมบำรุงรักษายานพาหนะรถยนต์ราชการหมายเลขทะเบียน 3ฒว 2634 กรุงเทพมหานคร (ปม.66-2320-004-0536-011-0138)</t>
  </si>
  <si>
    <t>บริษัท โตโยต้า จำกัด สำนักงานใหญ่ ราคาที่เสนอ 2,434.25 บาท</t>
  </si>
  <si>
    <t>บริษัท โตโยต้า จำกัด สำนักงานใหญ่ ราคา 2,434.25 บาท</t>
  </si>
  <si>
    <t>ใบสั่งจ้างเลขที่ ทส 1626/1๒3/2568  ลงวันที่ 9 ก.ย. 2568</t>
  </si>
  <si>
    <t>บริษัท สถานียา อินเตอร์ เทรดดิ้ง จำกัด ราคาที่เสนอ 8,400.00 บาท</t>
  </si>
  <si>
    <t>บริษัท สถานียา อินเตอร์ เทรดดิ้ง จำกัด ราคา 8,400.00 บาท</t>
  </si>
  <si>
    <t>จ้างซ่อมบำรุงรถยนต์ราชการหมายเลขทะเบียน ฒฎ 2088 กรุงเทพมหานคร (ปม. ๕4-011-03-0304-0061)</t>
  </si>
  <si>
    <t>ร้านอู่จิ๋วการช่าง ราคาที่เสนอ 4,150.00 บาท</t>
  </si>
  <si>
    <t>ร้านอู่จิ๋วการช่าง ราคา 4,150.00 บาท</t>
  </si>
  <si>
    <t>ใบสั่งจ้างเลขที่ ทส 1626/1๒5/2568  ลงวันที่ 12 ก.ย. 2568</t>
  </si>
  <si>
    <t>ห้างหุ้นส่วนจำกัด        ปรินทรการค้า ราคาที่เสนอ 6,000.00 บาท</t>
  </si>
  <si>
    <t>ห้างหุ้นส่วนจำกัด        ปรินทรการค้า ราคา 6,000.00 บาท</t>
  </si>
  <si>
    <t>ร้านเอพีซี คอมพิวเตอร์ ราคาที่เสนอ 17,200.00 บาท</t>
  </si>
  <si>
    <t>ร้านเอพีซี คอมพิวเตอร์ ราคา 17,200.00 บาท</t>
  </si>
  <si>
    <t>ห้างหุ้นส่วนจำกัด ศิริเวชยางยนต์ แอนด์ เซอร์วิส ราคาที่เสนอ 10,850.00 บาท</t>
  </si>
  <si>
    <t>ห้างหุ้นส่วนจำกัด ศิริเวชยางยนต์ แอนด์ เซอร์วิส ราคา 10,850.00 บาท</t>
  </si>
  <si>
    <t>ใบสั่งจ้างเลขที่ ทส 1626/1๒8/2568  ลงวันที่ 15 ก.ย. 2568</t>
  </si>
  <si>
    <t>จ้างซ่อมบำรุงรักษารถยนต์ราชการหมายเลขทะเบียน บร 1920 นครศรีธรรมราช (อส-5015-07001-0005)</t>
  </si>
  <si>
    <t>ใบสั่งจ้างเลขที่ ทส 1626/1๒9/2568  ลงวันที่ 16 ก.ย. 2568</t>
  </si>
  <si>
    <t>จ้างซ่อมเปลี่ยนแบตเตอรี่ รถยนต์ราชการหมายเลขทะเบียน 51-9835 กรุงเทพมหานคร (ปม. 60-011-03-0307-014)</t>
  </si>
  <si>
    <t>อู่ช่างยงควนเนียง ราคาที่เสนอ 4,700.00 บาท</t>
  </si>
  <si>
    <t>อู่ช่างยงควนเนียง ราคา 4,700.00 บาท</t>
  </si>
  <si>
    <t>ใบสั่งจ้างเลขที่ ทส 1626/130/2568  ลงวันที่ 17 ก.ย. 2568</t>
  </si>
  <si>
    <t>ร้านสุดยอดยานยนต์ ราคาที่เสนอ 19,700.00 บาท</t>
  </si>
  <si>
    <t>ร้านสุดยอดยานยนต์ ราคา 19,700.00 บาท</t>
  </si>
  <si>
    <t>ใบสั่งจ้างเลขที่ ทส 1626/131/2568  ลงวันที่ 17 ก.ย. 2568</t>
  </si>
  <si>
    <t>จ้างซ่อมบำรุงรถยนต์ราชการ หมายเลขทะเบียน งฉ 4391 สงขลา (ปม. 60-025-03-0304-027)</t>
  </si>
  <si>
    <t>ร้านอู่ช่างจูน (หูแร่) ราคาที่เสนอ 25,790.00 บาท</t>
  </si>
  <si>
    <t>ร้านอู่ช่างจูน (หูแร่) ราคา 25,790.00 บาท</t>
  </si>
  <si>
    <t>ใบสั่งจ้างเลขที่ ทส 1626/132/2568  ลงวันที่ 17 ก.ย. 2568</t>
  </si>
  <si>
    <t>จ้างเปลี่ยนแบตเตอรี่ และซ่อมบำรุงรักษารถยนต์ราชการหมายเลขทะเบียน 51-4835 กรุงเทพมหานคร (ปม. ๕8-011-03-0309-005)</t>
  </si>
  <si>
    <t>ร้าน ช.กลการ ราคาที่เสนอ 8,700.00 บาท</t>
  </si>
  <si>
    <t>ร้าน ช.กลการ ราคา 8,700.00 บาท</t>
  </si>
  <si>
    <t>ใบสั่งจ้างเลขที่ ทส 1626/133/2568  ลงวันที่ 18 ก.ย. 2568</t>
  </si>
  <si>
    <t>จ้างเปลี่ยนยางและซ่อมบำรุงรถยนต์ราชการหมายเลขทะเบียน ฒฎ 2274 กรุงเทพมหานคร (ปม. ๕4-011-03-0304-0050)</t>
  </si>
  <si>
    <t>ห้างหุ้นส่วนจำกัด ทักษิณออโต้โทร์ ราคาที่เสนอ 26,460.00 บาท</t>
  </si>
  <si>
    <t>ห้างหุ้นส่วนจำกัด ทักษิณออโต้โทร์ ราคา 26,460.00 บาท</t>
  </si>
  <si>
    <t>ใบสั่งจ้างเลขที่ ทส 1626/134/2568  ลงวันที่ 19 ก.ย. 2568</t>
  </si>
  <si>
    <t>จ้างเปลี่ยนถ่ายน้ำมันเครื่อง และบำรุงรักษารถยนต์ราชการหมายเลขทะเบียน 5ขย-8363 กรุงเทพมหานคร (ปม. 67-2320-004-0001-030-0014)</t>
  </si>
  <si>
    <t>บริษัท โตโยต้า จำกัด สำนักงานใหญ่ ราคาที่เสนอ 6,599.76 บาท</t>
  </si>
  <si>
    <t>บริษัท โตโยต้า จำกัด สำนักงานใหญ่ ราคา 6,599.76 บาท</t>
  </si>
  <si>
    <t>ใบสั่งจ้างเลขที่ ทส 1626/135/2568  ลงวันที่ 19 ก.ย. 2568</t>
  </si>
  <si>
    <t>จ้างเปลี่ยนถ่ายน้ำมันเครื่อง และบำรุงรักษารถยนต์ราชการหมายเลขทะเบียน 3ฒฌ 9867 กรุงเทพมหานคร (ปม.65-2320-004-0536-007-069)</t>
  </si>
  <si>
    <t>บริษัท โตโยต้า จำกัด สำนักงานใหญ่ ราคาที่เสนอ 6,541.98 บาท</t>
  </si>
  <si>
    <t>บริษัท โตโยต้า จำกัด สำนักงานใหญ่ ราคา 6,541.98 บาท</t>
  </si>
  <si>
    <t>ใบสั่งจ้างเลขที่ ทส 1626/136/2568  ลงวันที่ 19 ก.ย. 2568</t>
  </si>
  <si>
    <t>ซื้อชุดโปรแกรมจัดการสำนักงาน แบบที่ 3 ที่มีลิขสิทธิ์ถูกต้องตามกฎหมาย จำนวน 1 ชุด</t>
  </si>
  <si>
    <t>มาสเตอร์คอม แอนด์ เซอร์วิส ราคาที่เสนอ 4,500.00 บาท</t>
  </si>
  <si>
    <t>มาสเตอร์คอม แอนด์ เซอร์วิส ราคา 4,500.00 บาท</t>
  </si>
  <si>
    <t>ซื้อเครื่องคอมพิวเตอร์ สำหรับงานประมวลผลแบบที่ 2 จำนวน 1 เครื่อง</t>
  </si>
  <si>
    <t>มาสเตอร์คอม แอนด์ เซอร์วิส ราคาที่เสนอ 32,000.00 บาท</t>
  </si>
  <si>
    <t>มาสเตอร์คอม แอนด์ เซอร์วิส ราคา 32,000.00 บาท</t>
  </si>
  <si>
    <t>ซื้อเครื่องสำรองไฟฟ้า ขนาด 800 VA จำนวน 1 เครื่อง</t>
  </si>
  <si>
    <t>มาสเตอร์คอม แอนด์ เซอร์วิส ราคาที่เสนอ 2,500.00 บาท</t>
  </si>
  <si>
    <t>มาสเตอร์คอม แอนด์ เซอร์วิส ราคา 2,500.00 บาท</t>
  </si>
  <si>
    <t>มาสเตอร์คอม แอนด์ เซอร์วิส ราคาที่เสนอ 4,200.00 บาท</t>
  </si>
  <si>
    <t>มาสเตอร์คอม แอนด์ เซอร์วิส ราคา 4,200.00 บาท</t>
  </si>
  <si>
    <t>จ้างซ่อมบำรุงรักษารถยนต์ราชการหมายเลขทะเบียน บร 1920 นครศรีธรรมราช (อส.5015-07001-0005)</t>
  </si>
  <si>
    <t>ห้างหุ้นส่วนจำกัด สตูลปั๊มเซอร์วิส ราคา 3,500.00บาท</t>
  </si>
  <si>
    <t>ใบสั่งจ้างเลขที่ ทส 1626/141/2568  ลงวันที่ 25 ก.ย. 2568</t>
  </si>
  <si>
    <t>ใบสั่งจ้างเลขที่ ทส 1626/142/2568  ลงวันที่ 25 ก.ย. 2568</t>
  </si>
  <si>
    <t>จ้างบำรุงรักษารถยนต์ราชการ หมายเลขทะเบียน ฒห 6947 กรุงเทพมหานคร                       (ปม.๕6-011-03-0304-0020)</t>
  </si>
  <si>
    <t>ร้านสุดยอดยานยนต์ ราคาที่เสนอ 4,700.00 บาท</t>
  </si>
  <si>
    <t>ร้านสุดยอดยานยนต์ ราคา 4,700.00 บาท</t>
  </si>
  <si>
    <t>จ้างเปลี่ยนยางรถยนต์ราชการ หมายเลขทะเบียน ๑ฒท 8700 กรุงเทพมหานคร (ปม. 65-2320-004-0536-007-0015)</t>
  </si>
  <si>
    <t>ร้านสุดยอดยานยนต์ ราคาที่เสนอ 14,800.00 บาท</t>
  </si>
  <si>
    <t>ร้านสุดยอดยานยนต์ ราคา 14,800.00 บาท</t>
  </si>
  <si>
    <t>จ้างเปลี่ยนยางรถยนต์ราชการ หมายเลขทะเบียน๑ฒฎ 2990 กรุงเทพมหานคร</t>
  </si>
  <si>
    <t>จ้างซ่อมบำรุงรักษารถยนต์ของราชการ หมายเลขทะเบียน ๑ฒฎ ๒๙๙๐ กรุงเทพมหานคร</t>
  </si>
  <si>
    <t>ร้านเพื่อนรถเซอร์วิส ราคาที่เสนอ 38,940.00 บาท</t>
  </si>
  <si>
    <t>ร้านเพื่อนรถเซอร์วิส ราคา 38,940.00 บาท</t>
  </si>
  <si>
    <t>ห้างหุ้นส่วนจำกัด ปรินทรการค้า ราคาที่เสนอ 2,410.00 บาท</t>
  </si>
  <si>
    <t>ห้างหุ้นส่วนจำกัด ปรินทรการค้า ราคา 2,410.00 บาท</t>
  </si>
  <si>
    <t>ห้างหุ้นส่วนจำกัด ปรินทรการค้า ราคาที่เสนอ 580.00 บาท</t>
  </si>
  <si>
    <t>ห้างหุ้นส่วนจำกัด ปรินทรการค้า ราคา 580.00 บาท</t>
  </si>
  <si>
    <t>ห้างหุ้นส่วนจำกัด ปรินทรการค้า ราคาที่เสนอ 12,994.00 บาท</t>
  </si>
  <si>
    <t>ห้างหุ้นส่วนจำกัด ปรินทรการค้า ราคา 12,994.00 บาท</t>
  </si>
  <si>
    <t>ใบสั่งซื้อเลขที่ ทส 1626/121/2568 ลงวันที่ 9 ก.ย. 2568</t>
  </si>
  <si>
    <t>ใบสั่งซื้อเลขที่ ทส 1626/124/2568 ลงวันที่ 10 ก.ย. 2568</t>
  </si>
  <si>
    <t>ใบสั่งซื้อเลขที่ ทส 1626/126/2568 ลงวันที่ 15 ก.ย. 2568</t>
  </si>
  <si>
    <t>ใบสั่งซื้อเลขที่ ทส 1626/127/2568 ลงวันที่ 15 ก.ย. 2568</t>
  </si>
  <si>
    <t>ใบสั่งซื้อเลขที่ ทส 1626/137/2568 ลงวันที่ 19 ก.ย. 2568</t>
  </si>
  <si>
    <t>ใบสั่งซื้อเลขที่ ทส 1626/138/2568 ลงวันที่ 19 ก.ย. 2568</t>
  </si>
  <si>
    <t>ใบสั่งซื้อเลขที่ ทส 1626/139/2568 ลงวันที่ 19 ก.ย. 2568</t>
  </si>
  <si>
    <t>ใบสั่งซื้อเลขที่ ทส 1626/140/2568 ลงวันที่ 19 ก.ย. 2568</t>
  </si>
  <si>
    <t>ใบสั่งซื้อเลขที่ ทส 1626/147/2568 ลงวันที่ 26 ก.ย. 2568</t>
  </si>
  <si>
    <t>ใบสั่งซื้อเลขที่ ทส 1626/148/2568 ลงวันที่ 26 ก.ย. 2568</t>
  </si>
  <si>
    <t>ใบสั่งซื้อเลขที่ ทส 1626/149/2568 ลงวันที่ 26 ก.ย. 2568</t>
  </si>
  <si>
    <t>ซื้อชุดโปรแกรมระบบปฏิบัติการสำหรับเครื่องคอมพิวเตอร์ และเครื่องคอมพิวเตอร์โน๊ตบุ๊คแบบสิทธิการใช้งาน ประเภทติดตั้งมาจากโรงงาน (CEM) ที่มีลิขสิทธิ์ถูกต้องตามกฎหมาย จำนวน 1 ชุด</t>
  </si>
  <si>
    <t>ห้างหุ้นส่วนจำกัด เนปจูน ออโต้ ราคา 19,800.00 บาท</t>
  </si>
  <si>
    <t>ห้างหุ้นส่วนจำกัด เนปจูน ออโต้ ราคาที่เสนอ 19,800.00 บาท</t>
  </si>
  <si>
    <t>บริษัท โตโยต้าสงขลา ผู้จำหน่ายโตโยต้า จำกัด ราคาที่เสนอ 65,575.34 บาท</t>
  </si>
  <si>
    <t>บริษัท โตโยต้าสงขลา ผู้จำหน่ายโตโยต้า จำกัดราคา 65,575.34 บาท</t>
  </si>
  <si>
    <t>ห้างหุ้นส่วนจำกัด สตูลปั๊ม เซอร์วิส ราคาที่เสนอ 3,500.00 บาท</t>
  </si>
  <si>
    <t>บริษัท โตโยต้าสงขลา ผู้จำหน่ายโตโยต้า จำกัด ราคา 9,390.32 บาท</t>
  </si>
  <si>
    <t>บริษัท โตโยต้าสงขลา ผู้จำหน่ายโตโยต้า จำกัด ราคาที่เสนอ 9,390.32บาท</t>
  </si>
  <si>
    <t>ห้างหุ้นส่วนจำกัด อิบยางยนต์ สตูล ราคาที่เสนอ 19,500.00 บาท</t>
  </si>
  <si>
    <t>ห้างหุ้นส่วนจำกัด อิบยางยนต์ สตูล ราคา 19,500.00 บาท</t>
  </si>
  <si>
    <t>ใบสั่งจ้างเลขที่ ทส 1626/145/2568 ลงวันที่ 25 ก.ย. 2568</t>
  </si>
  <si>
    <t>ใบสั่งจ้างเลขที่ ทส 1626/146/2568 ลงวันที่ 26 ก.ย. 2568</t>
  </si>
  <si>
    <t>ใบสั่งจ้างเลขที่ ทส 1626/144/2568 ลงวันที่ 25 ก.ย. 2568</t>
  </si>
  <si>
    <t>ใบสั่งจ้างเลขที่ ทส 1626/143/2568 ลงวันที่ 25 ก.ย. 2568</t>
  </si>
  <si>
    <t>จ้างเปลี่ยนยางและซ่อมบำรุงเบรครถยนต์ราชการหมายเลขทะเบียน 2ฒร 968 กรุงเทพมหานคร (ปม.62-2320-004-0006-011-0043)</t>
  </si>
  <si>
    <t>จ้างเปลี่ยนแบตเตอรี่ ถ่ายน้ำมันเครื่อง และบำรุงรักษารถยนต์ราชการหมายเลขทะเบียน 1ฒท 6318 กรุงเทพมหานคร (ปม.58-009-03-0304-079)</t>
  </si>
  <si>
    <t xml:space="preserve">(ราคา 2,617,755) </t>
  </si>
  <si>
    <t xml:space="preserve">บริษัท อำนวยวิศวกรรม จำกัด </t>
  </si>
  <si>
    <t>ราคา (2,626,000)</t>
  </si>
  <si>
    <t xml:space="preserve">บริษัท พีดีพี คอร์ปอเรท จำกัด </t>
  </si>
  <si>
    <t xml:space="preserve">ราคา (2,627,000) </t>
  </si>
  <si>
    <t xml:space="preserve">บริษัท เวลตี้ โกลด์ เมดิคอล </t>
  </si>
  <si>
    <t xml:space="preserve">ราคา (2,625,000) </t>
  </si>
  <si>
    <t>บริษัท โตโยต้า กรุงไทย จำกัด (ราคา 8,528.97)</t>
  </si>
  <si>
    <t xml:space="preserve">บริษัท โตโยต้า กรุงไทย จำกัด </t>
  </si>
  <si>
    <t>ห้างหุ้นส่วนจำกัด เอ็น.พี.จี.เอ็นเตอร์ไพรส์ (ราคา 343,450.74)</t>
  </si>
  <si>
    <t>มีคุณสมบัติถูกต้องตรงตามข้อกำหนด</t>
  </si>
  <si>
    <t xml:space="preserve"> ใบสั่งจ้างเลขที่ 1645.1/2.10/2568วันที่ 26 ก.ย. 68		</t>
  </si>
  <si>
    <t>เฉพาะเจาะจง(ข)</t>
  </si>
  <si>
    <t>ซื้อวัสดุ เพื่อใช้ในราชการประจำสำนักจัดการป่านันทนาการ ประจำปีงบประมาณ พ.ศ. 2568 </t>
  </si>
  <si>
    <t xml:space="preserve"> ใบสั่งจ้างเลขที่ 1645.1/2.08/2568วันที่ 3 ก.ย. 68	</t>
  </si>
  <si>
    <t>เฉพาะเจาะจง (ข)</t>
  </si>
  <si>
    <t>บริษัท ซี.เอส.ที. เซอร์วิสเซส (2000) จำกัด (ราคา 7,344.05)</t>
  </si>
  <si>
    <t>บริษัท โตโยต้า กรุงไทย จำกัด (ราคา 7,344.05)</t>
  </si>
  <si>
    <t xml:space="preserve"> ใบสั่งจ้างเลขที่ 1645.1/2.09/2568 วันที่ 3 ก.ย. 68	</t>
  </si>
  <si>
    <t>ห้างหุ้นส่วนจำกัด ชัยกร ซีแอนด์พี ครีเอชั่น (ราคา 192,600.00)</t>
  </si>
  <si>
    <t xml:space="preserve"> ใบสั่งจ้างเลขที่ 1645.4/2.11/2568วันที่ 25 ก.ย. 68	</t>
  </si>
  <si>
    <t>จ้างล้างเครื่องปรับอากาศประจำปีงบประมาณ พ.ศ. 2568 </t>
  </si>
  <si>
    <t>สุรพล แอร์ เซอร์วิส (ราคา 12,985.00)</t>
  </si>
  <si>
    <t xml:space="preserve">ประกวดราคาซื้ออุปกรณ์กู้ชีพฉุกเฉิน พร้อมอุปกรณ์ปฐมพยาบาลอื่น ๆ ในแหล่งท่องเที่ยวทางธรรมชาติ จำนวน 21 ชุด </t>
  </si>
  <si>
    <t>ด้วยวิธีประกวดราคาอิเล็กทรอนิกส์</t>
  </si>
  <si>
    <t>พ.ศ. 2568 </t>
  </si>
  <si>
    <t xml:space="preserve">(e-bidding) ประจำปีงบประมาณ </t>
  </si>
  <si>
    <t>ประกวดราคาอิเล็กทรอนิกส์(e-bidding)</t>
  </si>
  <si>
    <t>บริษัท แอดวานซ์ เมดิคอล อินสตรูเมนท์ จำกัด (ราคา 2,612,586.90)</t>
  </si>
  <si>
    <t>สัญญาเลขที่ 1645.3/1.01/2568วันที่ 16 ก.ย. 68</t>
  </si>
  <si>
    <t xml:space="preserve"> ใบสั่งจ้างเลขที่ 1645.1/2.11/2568วันที่ 30 ก.ย. 68		</t>
  </si>
  <si>
    <t>จ้างตรวจเช็คสภาพทั่วไป และเปลี่ยนอะไหล่ที่เกี่ยวข้องของรถยนต์ราชการ หมายเลขทะเบียน ๑ นช ๒๙๓๑ กรุงเทพมหานคร  ประจำปีงบประมาณ พ.ศ. 2568 </t>
  </si>
  <si>
    <t>จ้างจัดทำสื่อประชาสัมพันธ์สร้างการรับรู้ และส่งเสริมการท่องเที่ยว ในพื้นที่ป่านันทนาการ ประจำปี พ.ศ. 2569  ประจำปีงบประมาณ พ.ศ. 2568 </t>
  </si>
  <si>
    <t xml:space="preserve">ห้างหุ้นส่วนจำกัด ดีทรัพย์ อินเตอร์เทรดดิ้ง ราคา (2,399,000) </t>
  </si>
  <si>
    <t xml:space="preserve">บริษัท แอดวานซ์ เมดิคอล อินสตรูเมนท์จำกัด (ราคา 2,612,586.90)บริษัท เมดิ โกรท จำกัด  </t>
  </si>
  <si>
    <t>จ้างตรวจเช็คสภาพทั่วไป และเปลี่ยนอะไหล่ที่เกี่ยวข้องของรถยนต์ราชการ หมายเลขทะเบียน ๑ ฒฬ ๘๕๖๗ กรุงเทพมหานครประจำปีงบประมาณ พ.ศ. 2568 </t>
  </si>
  <si>
    <t>จ้างล้างทำความสะอาดและซ่อมบำรุงรักษาเครื่องปรับอากาศ จำนวน 23 เครื่อง</t>
  </si>
  <si>
    <t>ห้างหุ้นส่วนจำกัด ช้างเย็นจัง คลู บริษัท ทีเจ เทคโนโลยี จำกัด บริษัท เอทีซีโฮลดิ้ง จำกัด</t>
  </si>
  <si>
    <t>ห้างหุ้นส่วนจำกัด ช้างเย็นจัง คลู จำนวนเงิน 36,500 บาท</t>
  </si>
  <si>
    <t>1606.12/2.35/2568 ลงวันที่ 10 กันยายน 2568</t>
  </si>
  <si>
    <t>จ้างซ่อมเครื่องพิมพ์ แคนนอน</t>
  </si>
  <si>
    <t>บริษัท ซี.เอส.ที.</t>
  </si>
  <si>
    <t>ราคาเหมาะสม</t>
  </si>
  <si>
    <t>ใบสั่งจ้าง เลขที่ 1604.23/</t>
  </si>
  <si>
    <t>(ข)</t>
  </si>
  <si>
    <t>เซอร์วิสเซส (2000) จำกัด</t>
  </si>
  <si>
    <t>และถูกต้องตาม พรบ.</t>
  </si>
  <si>
    <t>2.81/2568 ลว. 9 ก.ย. 68</t>
  </si>
  <si>
    <t>3,000 บาท</t>
  </si>
  <si>
    <t>การจัดซื้อจัดจ้าง</t>
  </si>
  <si>
    <t>จ้างเหมาบริการด้านงานดูแลรักษา</t>
  </si>
  <si>
    <t>นางศิริพร  แฮนเกตุ</t>
  </si>
  <si>
    <t>ข้อตกลง เลขที่ 1604.51/</t>
  </si>
  <si>
    <t>อาคารสถานที่</t>
  </si>
  <si>
    <t>7,000 บาท</t>
  </si>
  <si>
    <t>1.02/2568 ลว. 17 ต.ค. 67</t>
  </si>
  <si>
    <t>เดือนสิงหาคม 2568</t>
  </si>
  <si>
    <t>นางสมพร  ก๋าขัติ</t>
  </si>
  <si>
    <t>1.01/2568 ลว. 17 ต.ค. 67</t>
  </si>
  <si>
    <t>จ้างซ่อมรถยนต์หมายเลขทะเบียน</t>
  </si>
  <si>
    <t>บริษัท เจบี จอมบึง</t>
  </si>
  <si>
    <t>ใบสั่งจ้าง เลขที่ 1604.707/</t>
  </si>
  <si>
    <t>กจ 9772 เพชรบุรี</t>
  </si>
  <si>
    <t>เซอร์วิส จำกัด</t>
  </si>
  <si>
    <t>2.09/2568 ลว. 13 ส.ค. 68</t>
  </si>
  <si>
    <t>41,047.34 บาท</t>
  </si>
  <si>
    <t>ร้านปรีชา คาร์แคร์</t>
  </si>
  <si>
    <t>ใบสั่งจ้าง เลขที่ 1604.701/</t>
  </si>
  <si>
    <t>ชร 6726 กทม.</t>
  </si>
  <si>
    <t>โดยนางสาวโสพิณ วิลาจันทร์</t>
  </si>
  <si>
    <t>2.14/2568 ลว. 29 ส.ค. 68</t>
  </si>
  <si>
    <t>20,900 บาท</t>
  </si>
  <si>
    <t>เช่าอาคารเก็บเอกสารและพัสดุ</t>
  </si>
  <si>
    <t>นางสาวญานี  โพธิ์เวียง</t>
  </si>
  <si>
    <t>ข้อตกลง เลขที่ 1604.23/</t>
  </si>
  <si>
    <t>ของสำนักจัดการป่าชุมชน</t>
  </si>
  <si>
    <t>10,000 บาท</t>
  </si>
  <si>
    <t>1.04/2568 ลว. 28 ต.ค. 67</t>
  </si>
  <si>
    <t>เช่าเครื่องถ่ายเอกสาร</t>
  </si>
  <si>
    <t>บริษัท ดั๊บเบิ้ล เอ</t>
  </si>
  <si>
    <t>สัญญาเช่า เลขที่ 1604.23/</t>
  </si>
  <si>
    <t>ดิจิตอล ซินเนอร์จี จำกัด</t>
  </si>
  <si>
    <t>1.05/2568 ลว. 4 พ.ย. 67</t>
  </si>
  <si>
    <t>6,758.40 บาท</t>
  </si>
  <si>
    <t>จ้างเหมาบริการด้านงานส่งเสริม</t>
  </si>
  <si>
    <t>นายปฐวี  พุฒิไพโรจน์</t>
  </si>
  <si>
    <t xml:space="preserve">และเผยแพร่ </t>
  </si>
  <si>
    <t>8,400 บาท</t>
  </si>
  <si>
    <t>1.10/2568 ลว. 15 ส.ค. 68</t>
  </si>
  <si>
    <t>จ้างเหมาบริการขับรถยนต์</t>
  </si>
  <si>
    <t>นายประสิทธิชัย วนเวียน</t>
  </si>
  <si>
    <t>เดือนกรกฎาคม 2568</t>
  </si>
  <si>
    <t>15,000 บาท</t>
  </si>
  <si>
    <t>1.06/2568 ลว. 5 พ.ย. 67</t>
  </si>
  <si>
    <t>ซื้อน้ำมันเชื้อเพลิง สำหรับ</t>
  </si>
  <si>
    <t>บมจ.ธนาคารกรุงไทย</t>
  </si>
  <si>
    <t>หนังสือที่ ทส 1604.23/166</t>
  </si>
  <si>
    <t>รถยนต์ราชการ</t>
  </si>
  <si>
    <t>1,000 บาท</t>
  </si>
  <si>
    <t>ลว. 27 ก.ย. 67</t>
  </si>
  <si>
    <t>จ้างทำกระเป๋าใส่เอกสาร สำหรับ</t>
  </si>
  <si>
    <t>นางสาวชญาดา  ศิริเวชช</t>
  </si>
  <si>
    <t>การสัมมนาเชิงปฏิบัติการฯ</t>
  </si>
  <si>
    <t>13,650 บาท</t>
  </si>
  <si>
    <t>2.73/2568 ลว. 20 ส.ค. 68</t>
  </si>
  <si>
    <t>จ้างบำรุงรักษาเครื่องปรับอากาศ</t>
  </si>
  <si>
    <t>ห้างหุ้นส่วนจำกัด</t>
  </si>
  <si>
    <t>ใบสั่งจ้าง เลขที่ 1604.41/</t>
  </si>
  <si>
    <t>ช้างเย็นจัง คูล</t>
  </si>
  <si>
    <t>2.77/2568 ลว. 4 ก.ย. 68</t>
  </si>
  <si>
    <t>2,400 บาท</t>
  </si>
  <si>
    <t>จ้างซ่อมเครื่องพิมพ์</t>
  </si>
  <si>
    <t>2.78/2568 ลว. 4 ก.ย. 68</t>
  </si>
  <si>
    <t>บริษัท ตรีเพชร อีซูซุ</t>
  </si>
  <si>
    <t>2กจ 7646 กทม.</t>
  </si>
  <si>
    <t>กรุงเทพบริการ จำกัด</t>
  </si>
  <si>
    <t>2.79/2568 ลว. 8 ก.ย. 68</t>
  </si>
  <si>
    <t>4,961.59 บาท</t>
  </si>
  <si>
    <t>จ้างทำเครื่องราชสักการะฯ วันสถาปนา</t>
  </si>
  <si>
    <t>นางสาวภารดา  พึ่งใหญ่</t>
  </si>
  <si>
    <t>กรมป่าไม้ ครบรอบ 129 ปี</t>
  </si>
  <si>
    <t>45,000 บาท</t>
  </si>
  <si>
    <t>2.76/2568 ลว. 3 ก.ย. 68</t>
  </si>
  <si>
    <t>จ้างทำป้ายประชาสัมพันธ์</t>
  </si>
  <si>
    <t>ร้านเจริญเทรดดิ้ง</t>
  </si>
  <si>
    <t>267,660 บาท</t>
  </si>
  <si>
    <t>2.82/2568 ลว. 11 ก.ย. 68</t>
  </si>
  <si>
    <t>จ้างซ่อมเครื่องคอมพิวเตอร์โน๊ตบุ๊ค</t>
  </si>
  <si>
    <t>2.83/2568 ลว. 11 ก.ย. 68</t>
  </si>
  <si>
    <t>1,808.30 บาท</t>
  </si>
  <si>
    <t>จ้างพิมพ์หนังสือ คู่มือการดำเนินงาน</t>
  </si>
  <si>
    <t>ด้านป่าชุมชน สำหรับเจ้าหน้าที่ป่าไม้</t>
  </si>
  <si>
    <t>เอ็น.พี.จี.เอ็นเตอร์ไพร์ส</t>
  </si>
  <si>
    <t>2.84/2568 ลว. 12 ก.ย. 68</t>
  </si>
  <si>
    <t>497,550 บาท</t>
  </si>
  <si>
    <t>ซื้อวัสดุสำนักงาน วัสดุคอมพิวเตอร์</t>
  </si>
  <si>
    <t>ใบสั่งซื้อ เลขที่ 1604.23/</t>
  </si>
  <si>
    <t>วัสดุไฟฟ้าและวิทยุ และวัสดุงานบ้าน</t>
  </si>
  <si>
    <t>2.86/2568 ลว. 15 ก.ย. 68</t>
  </si>
  <si>
    <t>งานครัว 61 รายการ</t>
  </si>
  <si>
    <t>73,344.22 บาท</t>
  </si>
  <si>
    <t>บริษัท โตโยต้า</t>
  </si>
  <si>
    <t>ฮอ 8501 กทม.</t>
  </si>
  <si>
    <t>กรุงไทย จำกัด</t>
  </si>
  <si>
    <t>2.88/2568 ลว. 16 ก.ย. 68</t>
  </si>
  <si>
    <t>2,695.33 บาท</t>
  </si>
  <si>
    <t>1,337.50 บาท</t>
  </si>
  <si>
    <t xml:space="preserve">จ้างทำโล่เพื่อประกาศยกย่อง </t>
  </si>
  <si>
    <t>บริษัท ชาโต เดอ</t>
  </si>
  <si>
    <t>ใบสั่งจ้าง เลขที่ 1604.31/</t>
  </si>
  <si>
    <t>เชิดชูเกียรติ ในพิธีสถาปนากรมป่าไม้</t>
  </si>
  <si>
    <t>อาร์ต จำกัด</t>
  </si>
  <si>
    <t>2.80/2568 ลว. 8 ก.ย. 68</t>
  </si>
  <si>
    <t>ครบรอบ 129 ปี</t>
  </si>
  <si>
    <t>11,556 บาท</t>
  </si>
  <si>
    <t>จ้างพิมพ์หนังสือพระราชบัญญัติ</t>
  </si>
  <si>
    <t>ร้าน พี.วี.ซัพพลาย</t>
  </si>
  <si>
    <t>ใบสั่งจ้าง เลขที่ 1604.61/</t>
  </si>
  <si>
    <t>ป่าชุมชน พ.ศ. 2562 และอนุบัญญัติฯ</t>
  </si>
  <si>
    <t>247,919 บาท</t>
  </si>
  <si>
    <t>2.85/2568 ลว. 12 ก.ย. 68</t>
  </si>
  <si>
    <t>ซื้อหมึกสีดำสำหรับเครื่องพิมพ์</t>
  </si>
  <si>
    <t>2.87/2568 ลว. 15 ก.ย. 68</t>
  </si>
  <si>
    <t>4,000 บาท</t>
  </si>
  <si>
    <t>ซื้อเม้าส์ไร้สาย  จำนวน 2 อัน</t>
  </si>
  <si>
    <t>2.89/568 ลว. 18 ก.ย. 68</t>
  </si>
  <si>
    <t>1,050 บาท</t>
  </si>
  <si>
    <t>จ้างจัดทำตรายาง เพื่อใช้ในการปฎิบัติงานประจำสำนักบริหารกลาง</t>
  </si>
  <si>
    <t>ร้านมิดไนท์ ไซเบอร์เนท</t>
  </si>
  <si>
    <t>ราคาต่ำกว่า 5,000 บาท</t>
  </si>
  <si>
    <t>(ห้องสำนักบริหารกลาง)</t>
  </si>
  <si>
    <t>ราคาที่เสนอ 3,770 บาท</t>
  </si>
  <si>
    <t>บริการรวดเร็ว</t>
  </si>
  <si>
    <t>ไม่ต้องทำ PO</t>
  </si>
  <si>
    <t>จ้างซ่อมเครื่องปรับอากาศ ประจำส่วนเสริมสร้างวินัย หมายเลขครุภัณฑ์</t>
  </si>
  <si>
    <t>บริษัท จี.ที.เอ็ม.แอร์ จำกัด</t>
  </si>
  <si>
    <t>(ปม 52-007-01-0140-0035)</t>
  </si>
  <si>
    <t>ราคาที่เสนอ 3,691.50 บาท</t>
  </si>
  <si>
    <t>จ้างทำป้ายประชาสัมพันธ์ พิธีถวายผ้าพระกฐินพระราชทาน กรมป่าไม้</t>
  </si>
  <si>
    <t>ร้านหนึ่ฃโฆษณา</t>
  </si>
  <si>
    <t>ใบสั่งจ้าง เลขที่ 1601.7/2.125/2568</t>
  </si>
  <si>
    <t>ประจำปี พ.ศ. 2568</t>
  </si>
  <si>
    <t>ราคาที่เสนอ 8,000 บาท</t>
  </si>
  <si>
    <t>ลงวันที่ 25 ส.ค. 2568</t>
  </si>
  <si>
    <t>จ้างทำโล่และประกาศเกียรติคุณสำหรับผู้เกษียณอายุราชการ และรางวัลสำหรับ</t>
  </si>
  <si>
    <t>ใบสั่งจ้าง เลขที่ 1601.7/2.127/2568</t>
  </si>
  <si>
    <t>ผู้ช่วยเหลือราชการกรมป่าไม้ เนื่องในโอกาศวันสถาปนากรมป่าไม้ ครบรอบ 129 ปี</t>
  </si>
  <si>
    <t>ราคาที่เสนอ 199,765 บาท</t>
  </si>
  <si>
    <t>จ้างตรวจเช็คสภาพทั่วไปและเปลี่ยนอะไหล่ที่เกี่ยวข้องรถรามชการ หมายเลขทะเบียน</t>
  </si>
  <si>
    <t>บริษัท โตโยต้า กรุงไทย จำกัด</t>
  </si>
  <si>
    <t>ใบสั่งจ้าง เลขที่ 1601.7/2.128/2568</t>
  </si>
  <si>
    <t>ฮจ 2123 กทม. ประจำห้องผู้ตราขราชการกรมป่าไม้ (นายพัฒนะ ศิริมัย)</t>
  </si>
  <si>
    <t>ราคาที่เสนอ 30,924.07 บาท</t>
  </si>
  <si>
    <t>ลงวันที่ 1 ก.ย. 2568</t>
  </si>
  <si>
    <t>จ้างประชาสัมพันธ์การแก้ไขปัญหาพื้นที่ทับซ้อนป่าสงวนแห่งชาติในท้องที่ จ.ปัตตานี</t>
  </si>
  <si>
    <t>นางสาวณฐภัทร ด่านขุนทด</t>
  </si>
  <si>
    <t>ราคาที่เสนอ 150,000 บาท</t>
  </si>
  <si>
    <t>ลงวันที่ 26 ส.ค. 2568</t>
  </si>
  <si>
    <t>ซื้อ Drum Original BrothervDR-2455 เครื่องพิมพ์ Brother HL L2370</t>
  </si>
  <si>
    <t>จำนวน 2 เครื่อง</t>
  </si>
  <si>
    <t>ร้านเอ็มทีม</t>
  </si>
  <si>
    <t>(ส่วนเสริมสร้างวินัย)</t>
  </si>
  <si>
    <t>ราคาที่เสนอ 2,730 บาท</t>
  </si>
  <si>
    <t>จ้างซ่อมแซมห้องปฎิบัติงานของส่วนการคลัง จำนวน 3 ห้อง</t>
  </si>
  <si>
    <t>นายปิยะ เพชรจำกัด</t>
  </si>
  <si>
    <t>ใบสั่งจ้าง เลขที่ 1601.7/2.131/2568</t>
  </si>
  <si>
    <t>(ห้องผู้อำนวยการส่วนการคลัง ห้องฝ่ายการเงิน และห้องฝ่ายงบประมาณ</t>
  </si>
  <si>
    <t>ราคาที่เสนอ 66,000 บาท</t>
  </si>
  <si>
    <t>จ้างเปลี่ยนบูชคันเกียร์รถยนราชการ หมายเลขทะเบียน 5 กอ 4850 กทม.</t>
  </si>
  <si>
    <t>บริษัท ตรีเพชรอีซูซุ จำกัด (สำนักงานใหญ่)</t>
  </si>
  <si>
    <t>ราคาที่เสนอ 1,891.76 บาท</t>
  </si>
  <si>
    <t xml:space="preserve">จ้างติดฟิล์มรถยนต์ราชการ ประจำส่วนการเจ้าหน้าที่ </t>
  </si>
  <si>
    <t>หจก. เอ็มเจ ออโต้ ฟิล์ม</t>
  </si>
  <si>
    <t>หมายเลขทะเบียน ฌท 8323 กทม. (ปม. 51-0708-00-0006)</t>
  </si>
  <si>
    <t>ราคาที่เสนอ 4,066 บาท</t>
  </si>
  <si>
    <t>จ้างซ่อมแซมเครื่องพิมพ์เลเซอร์ ประจำฝ่ายบัญชี ส่วนการคลัง</t>
  </si>
  <si>
    <t>หจก. เอ็ม.เอ.ปริ้นเตอร์ เซอร์วิส</t>
  </si>
  <si>
    <t>(ปม. 62-7430-003-0099359-0006)</t>
  </si>
  <si>
    <t>ราคาที่เสนอ 4,708 บาท</t>
  </si>
  <si>
    <t>จ้างซ่อมและเปลี่ยนอะไหล่เครื่องปรับอากาศ ประจำส่วนประชาสัมพันธ์และเผยแพร่</t>
  </si>
  <si>
    <t>ร้านสุรพล แอร์ เซอร์วิส</t>
  </si>
  <si>
    <t>(ปม. 64-4120-001-0092-011-0004)</t>
  </si>
  <si>
    <t>ราคาที่เสนอ 4,800 บาท</t>
  </si>
  <si>
    <t>ราคาที่เสนอ 2,675 บาท</t>
  </si>
  <si>
    <t>จ้างตรวจเช็คสภาพรถยนต์ราชการ  หมายเลขทะเบียน ชร 765 กทม.</t>
  </si>
  <si>
    <t>ใบสั่งจ้าง เลขที่ 1601.7/2.136/2568</t>
  </si>
  <si>
    <t>ประจำห้องผู้ตราขราชการกรมป่าไม้ (นางสาวพจนีย์ พจนะลาวัณย์) (ปม. 50-0756-00-0012)</t>
  </si>
  <si>
    <t>ราคาที่เสนอ 78,461.86 บาท</t>
  </si>
  <si>
    <t>ลงวันที่ 17 ก.ย. 2568</t>
  </si>
  <si>
    <t>ซื้อเครื่องปรับอากาศ เพื่อใช้ประจำห้องผู้ตรวจราชการกรมป่าไม้</t>
  </si>
  <si>
    <t>ใบสั่งจ้าง เลขที่ 1601.7/1.16/2568</t>
  </si>
  <si>
    <t>(นางสาวพจนีย์ พจนะลาวัณย์)</t>
  </si>
  <si>
    <t>ลงวันที่ 29 ส.ค. 2568</t>
  </si>
  <si>
    <t>ซื้อกล้องวงจรปิด เพื่อเพิ่มประสิทธิภาพในการปฎิบัติงานของกรมป่าไม้</t>
  </si>
  <si>
    <t>ใบสั่งจ้าง เลขที่ 1601.7/1.26/2568</t>
  </si>
  <si>
    <t>ลงวันที่ 29 ก.ย. 2568</t>
  </si>
  <si>
    <t>ซื้อผ้าและธงตราสัญญษลักษณ์ ประจำฝ่ายอาคารและสถานที่ สื่อสาร และยานพาหนะ</t>
  </si>
  <si>
    <t>บริษัท สยามพลัส อินเตอร์ เซอร์วิส แอน ซัพพลาย จำกัด</t>
  </si>
  <si>
    <t>ใบสั่งจ้าง เลขที่ 1601.7/2.139/2568</t>
  </si>
  <si>
    <t>ราคาที่เสนอ 77,601.75 บาท</t>
  </si>
  <si>
    <t>ลงวันที่ 12 ก.ย. 2568</t>
  </si>
  <si>
    <t xml:space="preserve">จ้างติดฟิล์มรถยนต์ราชการ ประจำส่วนอำนวยการ หมายเลขทะเบียน  </t>
  </si>
  <si>
    <t>1 นก 7342 กทม. (ปม. 63-2310-003-0003-007-0005)</t>
  </si>
  <si>
    <t>จ้างทำป้ายประชาสัมพันธ์ 21 ตุลาคม วันต้นไม้ประจำปีของชาติ</t>
  </si>
  <si>
    <t>ร้านหนึ่งโฆษณา</t>
  </si>
  <si>
    <t>ใบสั่งจ้าง เลขที่ 1601.7/2.142/2568</t>
  </si>
  <si>
    <t>ลงวันที่ 22 ก.ย. 2568</t>
  </si>
  <si>
    <t>ซื้อวัสดุเพื่อใช้ปฎิบัติงาน ประจำฝ่ายอาคารและสถานที่ สื่อสาร และยานพาหนะ</t>
  </si>
  <si>
    <t>ใบสั่งจ้าง เลขที่ 1601.7/2.143/2568</t>
  </si>
  <si>
    <t>ราคาที่เสนอ 35,310 บาท</t>
  </si>
  <si>
    <t>ลงวันที่ 30 ก.ย. 2568</t>
  </si>
  <si>
    <t>จ้างรื้อถอนลัติดตั้งเครื่องปรับอากาศ กรมป่าไม้</t>
  </si>
  <si>
    <t>ใบสั่งจ้าง เลขที่ 1601.7/2.144/2568</t>
  </si>
  <si>
    <t>ราคาที่เสนอ 37,450 บาท</t>
  </si>
  <si>
    <t>บริษัท เอส ซี ที ซี จำกัด ราคาที่เสนอ 4,526.10 บาท</t>
  </si>
  <si>
    <t>ราคาต่ำกว่า 5,000 บาท ไม่ต้องทำ PO</t>
  </si>
  <si>
    <t>หจก. สาธิตเอ็นจิเนียริ่ง ซัพพลาย ราคาที่เสนอ 19,500 บาท</t>
  </si>
  <si>
    <t>บริษัท โอกามิ เอ็นเตอร์ไพรส์ จำกัด ราคาที่เสนอ 278,300 บาท</t>
  </si>
  <si>
    <t>โครงการซื้อวัสดุครุภัณฑ์คอมพิวเตอร์</t>
  </si>
  <si>
    <t>บริษัท แอดไวซ์ ไอที อินฟินิท จำกัด มหาชน</t>
  </si>
  <si>
    <t>ทดแทนของเดิมที่ชำรุด</t>
  </si>
  <si>
    <t>ที่ ทส 1613.2/2.09/2568 ลว. 29 ส.ค. 2568</t>
  </si>
  <si>
    <t>จัดจ้างทำสื่อประชาสัมพันธ์</t>
  </si>
  <si>
    <t>บริษัท แพนด้า พริ้นติ้ง จำกัด</t>
  </si>
  <si>
    <t>เพื่อเผยแพร่และประชาสัมพันธ์ภารกิจอำนาจหน้าที่ของ สศม.</t>
  </si>
  <si>
    <t>ที่ ทส 1613.2/2.08/2568 ลว. 7 ส.ค. 2568</t>
  </si>
  <si>
    <t>ค่าจ้างเปลี่ยนแบตเตอรี่รถยนต์ราชการ (ฆน-4362 กทม.)</t>
  </si>
  <si>
    <t>สะดวกบริการรวดเร็ว</t>
  </si>
  <si>
    <t>ที่ ทส 1613.5/2.22/2568 ลว. 26 ส.ค.68</t>
  </si>
  <si>
    <t>ค่าล้างทำความสะอาดและซ่อมแซมเครื่องปรับอากาศ จำนวน 7 เครื่อง</t>
  </si>
  <si>
    <t>สุรพล แอร์ เซอร์วิส จำกัด</t>
  </si>
  <si>
    <t>ที่ ทส 1613.5/2.23/2568 ลว. 28 ส.ค.68</t>
  </si>
  <si>
    <t>ซื้อวัสดุสำนักงาน จำนวน 49 รายการ</t>
  </si>
  <si>
    <t>ร้านถูกดีบริการ</t>
  </si>
  <si>
    <t>ที่ ทส 1613.5/2.24/2568 ลว. 12 ก.ย.68</t>
  </si>
  <si>
    <t>ค่าจ้างตรวจเช็คระยะเปลี่ยนถ่ายน้ำมันเครื่องรถยนต์ราชการ (ฆน-4362 กทม.)</t>
  </si>
  <si>
    <t>ที่ ทส 1613.5/2.25/2568 ลว. 23 ก.ย.68</t>
  </si>
  <si>
    <t>นายภานุมาศ จันทร์สุวรรณ</t>
  </si>
  <si>
    <t>เป็นเกณฑ์ราคา</t>
  </si>
  <si>
    <t>1610.1/409 ลว. 12 ก.ย. 68</t>
  </si>
  <si>
    <t>จัดทำฐานข้อมูลพร้อมติดป้ายต้นไม้</t>
  </si>
  <si>
    <t>จ้างเหมารถบัส</t>
  </si>
  <si>
    <t>ห้างหุ้นส่วนจำกัด นำผลทัวร์</t>
  </si>
  <si>
    <t>1610.1/414 ลว. 12 ก.ย. 68</t>
  </si>
  <si>
    <t>ซ่อมแซมรถยนต์ 1 ฒท 7314 กทม.</t>
  </si>
  <si>
    <t>นายชฎาวุธ ไกลจันทร์</t>
  </si>
  <si>
    <t>1610.1/419 ลว. 23 ก.ย. 68</t>
  </si>
  <si>
    <t>ค่าเช่าเครื่องถ่ายเอกสาร</t>
  </si>
  <si>
    <t>0.36 บาท/แผ่น</t>
  </si>
  <si>
    <t>หจก.เอ็นเอ็นพี ออโตเมชั่น</t>
  </si>
  <si>
    <t>พิจารณาโดย</t>
  </si>
  <si>
    <t>สัญญา เลขที่ ทส 1608.1/2/2568</t>
  </si>
  <si>
    <t>ประจำเดือนสิงหาคม 2568</t>
  </si>
  <si>
    <t>1,323.72 บาท</t>
  </si>
  <si>
    <t>ลงวันที่ 30 ตุลาคม 2567</t>
  </si>
  <si>
    <t>ค่าจ้างเหมาบริการบุคคลภายนอก</t>
  </si>
  <si>
    <t>12,000/เดือน</t>
  </si>
  <si>
    <t>นางสาวจำปา กันทาแก้ว</t>
  </si>
  <si>
    <t>ข้อตกลงเลขที่ ทส 1608.4/1/2568</t>
  </si>
  <si>
    <t>ปฏิบัติงานตำแหน่ง เจ้าหน้าที่ธุรการ</t>
  </si>
  <si>
    <t>12,000 บาท/เดือน</t>
  </si>
  <si>
    <t>144,000 บาท/12 เดือน</t>
  </si>
  <si>
    <t>ลงวันที่ 11 ตุลาคม 2567</t>
  </si>
  <si>
    <t>นายเสกสรรค์ กลั่นหุ่น</t>
  </si>
  <si>
    <t>ข้อตกลงเลขที่ ทส 1608.4/2/2568</t>
  </si>
  <si>
    <t>ปฏิบัติงานตำแหน่ง พนักงานขับรถยนต์</t>
  </si>
  <si>
    <t>14,516.10/1 เดือน</t>
  </si>
  <si>
    <t>นายอาทินันท์ เกิดแก้ว</t>
  </si>
  <si>
    <t>ข้อตกลงเลขที่ ทส 1608.1/3/2568</t>
  </si>
  <si>
    <t>ปฏิบัติงานตำแหน่ง นักวิเคราะห์นโยบายและแผน</t>
  </si>
  <si>
    <t>15,000/9 เดือน</t>
  </si>
  <si>
    <t>15,000 บาท/1 เดือน</t>
  </si>
  <si>
    <t>149,516.10 บาท/10 เดือน</t>
  </si>
  <si>
    <t>ลงวันที่ 29 พฤศจิกายน 2567</t>
  </si>
  <si>
    <t>นายธนัชนัณฑ์ ดอกดวง</t>
  </si>
  <si>
    <t>ข้อตกลงเลขที่ ทส 1608.1/4/2568</t>
  </si>
  <si>
    <t>ปฏิบัติงานตำแหน่ง เจ้าหน้าที่บริหารงานทั่วไป</t>
  </si>
  <si>
    <t>15,000/6 เดือน</t>
  </si>
  <si>
    <t>นางสาวเพ็ญพิชชา จันทร์เจริญ</t>
  </si>
  <si>
    <t>ข้อตกลงเลขที่ ทส 1608.1/8/2568</t>
  </si>
  <si>
    <t>90,000 บาท/6 เดือน</t>
  </si>
  <si>
    <t>ลงวันที่ 31 มีนาคม 2568</t>
  </si>
  <si>
    <t>นายกานต์กวินท์ นิลพันธุ์</t>
  </si>
  <si>
    <t>ข้อตกลงเลขที่ ทส 1608.1/15/2568</t>
  </si>
  <si>
    <t>75,000 บาท/5 เดือน</t>
  </si>
  <si>
    <t>ลงวันที่ 30 เมษายน 2568</t>
  </si>
  <si>
    <t>บริษัท โตโยต้า เค.มอเตอร์ส</t>
  </si>
  <si>
    <t>ใบสังจ้าง เลขที่ ทส 1608.1/30/2568</t>
  </si>
  <si>
    <t>ลงวันที่ 23 กรกฎาคม 2568</t>
  </si>
  <si>
    <t>นายกฤษฎา ศรีสวัสดิ์</t>
  </si>
  <si>
    <t>ใบสังจ้าง เลขที่ ทส 1608.1/31/2568</t>
  </si>
  <si>
    <t>3,477.50 บาท</t>
  </si>
  <si>
    <t>ลงวันที่ 1 สิงหาคม 2568</t>
  </si>
  <si>
    <t>11,000/เดือน</t>
  </si>
  <si>
    <t>นางมณฑา แป้นศิริ</t>
  </si>
  <si>
    <t>ข้อตกลงจ้างบริการบุคคลภายนอก</t>
  </si>
  <si>
    <t>11,000 บาท/เดือน</t>
  </si>
  <si>
    <t>132,000 บาท/12 เดือน</t>
  </si>
  <si>
    <t>เลขที่ ทส 1608.3/1/2568</t>
  </si>
  <si>
    <t>ลงวันที่ 15 ตุลาคม 2567</t>
  </si>
  <si>
    <t>10,000/เดือน</t>
  </si>
  <si>
    <t>นางอำพร คิดเห็น</t>
  </si>
  <si>
    <t>10,000 บาท/เดือน</t>
  </si>
  <si>
    <t>120,000 บาท/12 เดือน</t>
  </si>
  <si>
    <t>เลขที่ ทส 1608.3/2/2568</t>
  </si>
  <si>
    <t>สัญญา เลขที่ ทส 1608.3/1/2568</t>
  </si>
  <si>
    <t>1,086.12บาท</t>
  </si>
  <si>
    <t>1,086.12 บาท</t>
  </si>
  <si>
    <t>ลงวันที่ 28 ตุลาคม 2567</t>
  </si>
  <si>
    <t>ค่าเช่าสถานที่สำหรับจัดเก็บเอกสาร</t>
  </si>
  <si>
    <t>6,500/เดือน</t>
  </si>
  <si>
    <t>นายสายันต์ วรรณสังข์</t>
  </si>
  <si>
    <t>ใบสั่งจ้าง เลขที่ ทส 1608.3/1966</t>
  </si>
  <si>
    <t>6,500 บาท</t>
  </si>
  <si>
    <t>78,000 บาท/12 เดือน</t>
  </si>
  <si>
    <t>ค่าเช่าเครื่องคอมพิวเตอร์แบบตั้งโต๊ะฯ</t>
  </si>
  <si>
    <t>19,543.55/เดือน</t>
  </si>
  <si>
    <t>หจก.พีรญาเซ็นเตอร์</t>
  </si>
  <si>
    <t>สัญญาเช่าคอมพิวเตอร์</t>
  </si>
  <si>
    <t>117,261.30/6 เดือน</t>
  </si>
  <si>
    <t>15,000/เดือน</t>
  </si>
  <si>
    <t>นางสาวณัฐวรา ชัยสมพร</t>
  </si>
  <si>
    <t>15,000/5เดือน</t>
  </si>
  <si>
    <t>หจก.เอ็น.พี.จี.เอ็นเตอร์ไพรส์</t>
  </si>
  <si>
    <t>93,667.80 บาท</t>
  </si>
  <si>
    <t>จ้างเปลี่ยนยางรถยนต์ราชการ</t>
  </si>
  <si>
    <t>ร้านพัฒนยนต์ 1987</t>
  </si>
  <si>
    <t>ใบสั่งจ้าง เลขที่ 1608.4/2.13/2568</t>
  </si>
  <si>
    <t>หมายเลขทะเบียน 2กฐ 4892 กทม.</t>
  </si>
  <si>
    <t>22,000 บาท</t>
  </si>
  <si>
    <t>ลงวันที่ 20 สิงหาคม 2568</t>
  </si>
  <si>
    <t>จ้างตรวจเช็คบำรุงรักษาและซ่อมบำรุง</t>
  </si>
  <si>
    <t>ใบสั่งจ้าง เลขที่ 1608.4/2.15/2568</t>
  </si>
  <si>
    <t>เครื่องปรับอากาศ</t>
  </si>
  <si>
    <t>19,605 บาท</t>
  </si>
  <si>
    <t>ซื้อหมึกพิมพ์และวัสดุสำนักงาน</t>
  </si>
  <si>
    <t>หจก. พีรญา เซ็นเตอร์</t>
  </si>
  <si>
    <t>ใบสั่งจ้าง เลขที่ 1608.4/2.12/2568</t>
  </si>
  <si>
    <t>ประจำปีงบประมาณ พ.ศ. 2568</t>
  </si>
  <si>
    <t>345,337.15 บาท</t>
  </si>
  <si>
    <t>ลงวันที่ 31 กรกฎาคม 2568</t>
  </si>
  <si>
    <t>จ้างเหมาบริการบุคคลภายนอก</t>
  </si>
  <si>
    <t>ตำแหน่ง คนงาน</t>
  </si>
  <si>
    <t>ลงวันที่ 31 ตุลาคม 2567</t>
  </si>
  <si>
    <t>จ้างเหมาเพาะชำกล้าไม้</t>
  </si>
  <si>
    <t>นางสาวปราณี หมีสกุล</t>
  </si>
  <si>
    <t>ข้อตกลงเลขที่ 1608.419/1.17/2568</t>
  </si>
  <si>
    <t>กล้าไม้ด้วยถาดระบบรากลอย งานที่ 4</t>
  </si>
  <si>
    <t>53,192 บาท</t>
  </si>
  <si>
    <t>ลงวันที่ 6 พฤศจิกายน 2567</t>
  </si>
  <si>
    <t xml:space="preserve">จ้างเหมาเพาะชำกล้าไม้ทั่วไป </t>
  </si>
  <si>
    <t>ข้อตกลงเลขที่ 1608.419/1.05/2568</t>
  </si>
  <si>
    <t>(เพาะชำกล้าไม้ทั่วไปเพื่อการแจกจ่าย) งานที่ 4</t>
  </si>
  <si>
    <t>368,970 บาท</t>
  </si>
  <si>
    <t>นายพิรุณ แจ่มจำรัส</t>
  </si>
  <si>
    <t>ข้อตกลงเลขที่ 1608.419/1.12/2568</t>
  </si>
  <si>
    <t>จัดทำกล้าไม้ขนาดใหญ่ งานที่ 3</t>
  </si>
  <si>
    <t>179,028 บาท</t>
  </si>
  <si>
    <t>นางรสริน ชมภูพันธ์</t>
  </si>
  <si>
    <t>ข้อตกลงเลขที่ 1608.419/1.20/2568</t>
  </si>
  <si>
    <t>65,310 บาท</t>
  </si>
  <si>
    <t>ลงวันที่ 28 มกราคม 2568</t>
  </si>
  <si>
    <t>จ้างเหมาดำเนินงานลอกบ่อพักน้ำ</t>
  </si>
  <si>
    <t>ข้อตกลงเลขที่ 1608.419/1.21/2568</t>
  </si>
  <si>
    <t>50,000 บาท</t>
  </si>
  <si>
    <t>ลงวันที่ 8 สิงหาคม 2568</t>
  </si>
  <si>
    <t>จ้างเหมาบริการบุคคลภายนอก ตำแหน่ง คนงาน</t>
  </si>
  <si>
    <t>9,000 บาท</t>
  </si>
  <si>
    <t>จ้างเหมาเอกชนดำเนินงานด้านการเพาะชำกล้าไม้</t>
  </si>
  <si>
    <t>นางสาวบุญภา พุทธิสาย</t>
  </si>
  <si>
    <t>ข้อตกลงเลขที่ 1608.406/1.10/2568</t>
  </si>
  <si>
    <t>ลงวันที่ 4 เมษายน 2568</t>
  </si>
  <si>
    <t>นางสวิท สิงห์ทา</t>
  </si>
  <si>
    <t>ข้อตกลงเลขที่ 1608.406/1.13/2568</t>
  </si>
  <si>
    <t xml:space="preserve">กิจกรรมผลิตกล้าไม้ (งานผลิตกล้าไม้) </t>
  </si>
  <si>
    <t>39,626 บาท</t>
  </si>
  <si>
    <t>เพาะชำกล้าไม้ด้วยถาดระบบรากลอย</t>
  </si>
  <si>
    <t>นางสาวแสงเดือน พนมแก้ว</t>
  </si>
  <si>
    <t>กิจกรรมผลิตกล้าไม้ (งานผลิตกล้าไม้)</t>
  </si>
  <si>
    <t>300,426 บาท</t>
  </si>
  <si>
    <t>จ้างเหมาบุคคลภายนอก ตำแหน่ง คนงาน</t>
  </si>
  <si>
    <t>นางกันญา บริสุทธิ์</t>
  </si>
  <si>
    <t>ข้อตกลงเลขที่ 1608.418/64</t>
  </si>
  <si>
    <t>132,600 บาท</t>
  </si>
  <si>
    <t>ลงวันที่ 28 มีนาคม 2568</t>
  </si>
  <si>
    <t>จัดทำกล้าไม้ขนาดใหญ่</t>
  </si>
  <si>
    <t>ข้อตกลงเลขที่ 1608.406/76</t>
  </si>
  <si>
    <t>65,300 บาท</t>
  </si>
  <si>
    <t>นางจิตตรา ปราสาทศรี</t>
  </si>
  <si>
    <t>ข้อตกลงเลขที่ 1608.407/1.14/2568</t>
  </si>
  <si>
    <t>375,543 บาท</t>
  </si>
  <si>
    <t>นางนารีพร สิงห์แก้ว</t>
  </si>
  <si>
    <t>ข้อตกลงเลขที่ 1608.407/1.12/2568</t>
  </si>
  <si>
    <t>ลงวันที่ 21 มีนาคม 2568</t>
  </si>
  <si>
    <t>เพาะชำกล้าไม้ทั่วไปเพื่อเตรียมจัดทำกล้าไม้ขนาดใหญ่</t>
  </si>
  <si>
    <t>จ้างเหมาบริการบุคคล</t>
  </si>
  <si>
    <t>นางสาวเฉลิมศรี การบรรจง</t>
  </si>
  <si>
    <t>ใบสั่งจ้าง เลขที่ 1608.408/1.01/2568</t>
  </si>
  <si>
    <t>ภายนอก ตำแหน่ง คนงาน</t>
  </si>
  <si>
    <t>ค่าจ้างเหมาบริการบุคคลภายนอก ตำแหน่งคนงาน</t>
  </si>
  <si>
    <t>จ้างเหมาบุคคลภายนอก ตำแหน่ง</t>
  </si>
  <si>
    <t>นายปัญญา  ศรีหาท้าว</t>
  </si>
  <si>
    <t>ข้อตกลงเลขที่ 1608.411/1.01/2568</t>
  </si>
  <si>
    <t>คนงาน</t>
  </si>
  <si>
    <t>ลงวันที่ 1 พฤศจิกายน 2567</t>
  </si>
  <si>
    <t>นางกำจร หลักคำ</t>
  </si>
  <si>
    <t>ข้อตกลงเลขที่ ทส 1608.410/1.01/2568</t>
  </si>
  <si>
    <t>นายชัยภพ  โชคพารุ่งเรือง</t>
  </si>
  <si>
    <t>ข้อตกลงเลขที่ 1608.412/1.01/2568</t>
  </si>
  <si>
    <t>ตำแหน่งคนงาน</t>
  </si>
  <si>
    <t>นางฐิติมน เกี๋ยงคำ</t>
  </si>
  <si>
    <t>ข้อตกลงเลขที่ 1608.413/1.01/2568</t>
  </si>
  <si>
    <t>จ้างเหมาบริการตำแหน่งคนงาน</t>
  </si>
  <si>
    <t>นายจรูญ จันทร์ด้วง</t>
  </si>
  <si>
    <t xml:space="preserve">ข้อตกลงเลขที่ 1608.414/1.01/2568 </t>
  </si>
  <si>
    <t>จ้างเหมาบุคคลภายนอก (คนงาน)</t>
  </si>
  <si>
    <t>นางสาวเรวดี  เพ็ชรคง</t>
  </si>
  <si>
    <t>ข้อตกลงเลขที่ 1608.415/1.01/2568</t>
  </si>
  <si>
    <t>น.ส. นันทาวดี  เถระพันธ์</t>
  </si>
  <si>
    <t>ข้อตกลงเลขที่ ทส 1608.416/1.01/2568</t>
  </si>
  <si>
    <t>นายนพดล  สระทองแพ</t>
  </si>
  <si>
    <t>ใบสั่งจ้าง เลขที่ ทส 1608.417/1.01/2568</t>
  </si>
  <si>
    <t>99,000 บาท</t>
  </si>
  <si>
    <t>จ้างเหมาบริการบุคคลภายนอกตำแหน่ง คนงาน</t>
  </si>
  <si>
    <t>นางสาวกานต์ธิดา สมมุ้ง</t>
  </si>
  <si>
    <t>ข้อตกลงเลขที่ ทส 1608.405/1.01/2568</t>
  </si>
  <si>
    <t>นางนงคราญ แสนราช</t>
  </si>
  <si>
    <t>ข้อตกลงเลขที่ ทส 1608.420/1.01/2568</t>
  </si>
  <si>
    <t>ค่าซื้อหมึกพิมพ์เลเซอร์สี และเลเซอร์</t>
  </si>
  <si>
    <t>สีดำประจำเดือนสิงหาคม 2568</t>
  </si>
  <si>
    <t xml:space="preserve">ใบสั่งจ้าง เลขที่ ทส </t>
  </si>
  <si>
    <t>1608.3/1666/2568 ลงวันที่ 15 สิงหาคม 2568</t>
  </si>
  <si>
    <t>จ้างตรวจเช็คและซ่อมบำรุงรถยนต์</t>
  </si>
  <si>
    <t>ราชการหมายเลขทะเบียน ฎพ 6334 กทม.</t>
  </si>
  <si>
    <t>ผู้จำหน่าย โตโยต้า จำกัด 27,795.60 บาท</t>
  </si>
  <si>
    <t>ปฏิบัติงานตำแหน่ง นักวิชาการเผยแพร่ประจำเดือนสิงหาคม 2568</t>
  </si>
  <si>
    <t>เลขที่ ทส 1608.3/4/2568 ลงวันที่ 30 เมษายน 2568</t>
  </si>
  <si>
    <t>อุปกรณ์ และครุภัณฑ์ของส่วนฟื้นฟูพื้นที่ป่าไม้ ประจำเดือนสิงหาคม 2568</t>
  </si>
  <si>
    <t>เอ็มทีม 37,500/เดือน</t>
  </si>
  <si>
    <t>พิจารณาโดยใช้เกณฑ์ราคา</t>
  </si>
  <si>
    <t>สัญญา เลขที่ ทส 1608.5/1/2568 ลงวันที่ 30 กรกฎาคม 2568</t>
  </si>
  <si>
    <t xml:space="preserve">เช่าเครื่องคอมพิวเตอร์แบบตั้งโต๊ะ เครื่องสำรองไฟ และชุดโปรแกรม </t>
  </si>
  <si>
    <t>ระบบปฏิบัติการสำหรับเครื่องคอมิวเตอร์</t>
  </si>
  <si>
    <t>นางสาวอรุณี เช็นนอก 9,000.00 บาท</t>
  </si>
  <si>
    <t>นางสาวภัชรินทร์ จรเสถียร 9,000 บาท</t>
  </si>
  <si>
    <t>ข้อตกลงเลขที่ 1608.406/1.01/2568 ลงวันที่ 31 ตุลาคม 2567</t>
  </si>
  <si>
    <t xml:space="preserve">การจ้างเหมาเอกชนดำเนินงานด้านการเพาะชำกล้าไม้ กิจกรรมผลิตกล้าไม้ </t>
  </si>
  <si>
    <t>(งานผลิตกล้าไม้) เพาะชำกล้าทั่วไปเพื่อเตรียมจัดทำกล้าไม้ขนาดใหญ่</t>
  </si>
  <si>
    <t>การจ้างเหมาเอกชนดำเนินงานด้านการเพาะชำกล้าไม้ กิจกรรมผลิตกล้าไม้</t>
  </si>
  <si>
    <t>(งานผลิตกล้าไม้) เพาะชำกล้าทั่วไปเพื่อการแจกจ่าย</t>
  </si>
  <si>
    <t>ราชการ ส่วนผลิตกล้าไม้</t>
  </si>
  <si>
    <t>ขออนุมัติเบิกค่าใช้จ่ายในการเดินทางไปราชการ เพื่อติดต่อประสานงาน</t>
  </si>
  <si>
    <t>สำนักส่งเสริมการปลูกป่า จังหวัดกรุงเทพฯ วันที่ 6 - 8 สิงหาคม 2568</t>
  </si>
  <si>
    <t>สำนักส่งเสริมการปลูกป่า จังหวัดกรุงเทพฯ วันที่ 18 - 19 สิงหาคม 2568</t>
  </si>
  <si>
    <t>นายสุวิทย์  อารีเอื้อ 9,000 บาท</t>
  </si>
  <si>
    <t>ราคาที่ได้รับจัดสรรโดยงบประมาณ</t>
  </si>
  <si>
    <t>ข้อตกลงเลขที่ 1608.409/1.01/2568 ลงวันที่ 31 ตุลาคม 2567</t>
  </si>
  <si>
    <t>จ้างเหมาเอกชนดำเนินงานด้านการเพาะชำกล้าไม้ กิจกรรมผลิตกล้าไม้</t>
  </si>
  <si>
    <t xml:space="preserve"> (งานผลิตกล้าไม้) เพาะชำกล้าไม้ทั่วไปเพื่อ การแจกจ่าย (เพิ่มเติม)</t>
  </si>
  <si>
    <t xml:space="preserve">จ้างเหมาบริการบุคคลภายนอก </t>
  </si>
  <si>
    <t>นางสาวชลลดา ศรีพิมพ์ 2,080 บาท</t>
  </si>
  <si>
    <t>บันทึกที่ ทส 1608.408/584 ลงวันที่ 14 สิงหาคม 2568</t>
  </si>
  <si>
    <t>นางสาวชลลดา ศรีพิมพ์ 6,110 บาท</t>
  </si>
  <si>
    <t>บันทึกที่ ทส 1608.408/567 ลงวันที่ 31 กรกฎาคม 2568</t>
  </si>
  <si>
    <t>นางนารีพร สิงห์แก้ว 78,372 บาท</t>
  </si>
  <si>
    <t>ข้อตกลงเลขที่ 1608.407/1.15/2568 ลงวันที่ 4 เมษายน 2568</t>
  </si>
  <si>
    <t>จ้างเหมาเอกชนดำเนินงานด้านการ</t>
  </si>
  <si>
    <t xml:space="preserve"> (งานผลิตกล้าไม้) เพาะชำกล้าไม้ทั่วไปเพื่อการแจกจ่าย</t>
  </si>
  <si>
    <t>(งานผลิตกล้าไม้) เพาะชำกล้าไม้ทั่วไปเพื่อการแจกจ่าย</t>
  </si>
  <si>
    <t>นางฟารีดา นกแอนหมาน 352,674 บาท</t>
  </si>
  <si>
    <t>ข้อตกลงเลขที่ ทส 1608.416/1.11/2568 ลงวันที่ 29 พฤศจิกายน 2567</t>
  </si>
  <si>
    <t>นางจรัสพิมพ์ ศรีกาญจน์ 9,000 บาท</t>
  </si>
  <si>
    <t>ข้อตกลงเลขที่ ทส 1608.421/1.01/2568 ลงวันที่ 31 ตุลาคม 2567</t>
  </si>
  <si>
    <t>นางสาวพรทิพย์ ปานทอง 9,000 บาท</t>
  </si>
  <si>
    <t>ใบสั่งจ้าง เลขที่ ทส 1608.418/322 ลงวันที่ 31 ตุลาคม 2567</t>
  </si>
  <si>
    <t>ใช้ราคาที่ได้รับการจัดสรรโดยสำนักงบประมาณ</t>
  </si>
  <si>
    <t>นางมาลัย เจริญกฤตยาวุฒิ 416,703 บาท</t>
  </si>
  <si>
    <t>ใบสั่งจ้าง เลขที่ ทส 1608.408/1.13/2568 ลงวันที่ 11 ธันวาคม 2567</t>
  </si>
  <si>
    <t>ราชการหมายเลขทะเบียน 5ขร 6302 กทม.</t>
  </si>
  <si>
    <t>นางนารีพร สิงห์แก้ว 30,974 บาท</t>
  </si>
  <si>
    <t>ข้อตกลงเลขที่ 1608.407/1.16/2568 ลงวันที่ 4 เมษายน 2568</t>
  </si>
  <si>
    <t>(งานผลิตกล้าไม้) เพาะชำกล้าไม้ด้วยถาดระบบรากลอย</t>
  </si>
  <si>
    <t>เพาะชำกล้าไม้กิจกรรมผลิตกล้าไม้ (งานผลิตกล้าไม้)</t>
  </si>
  <si>
    <t>การจ้างเหมาเอกชนดำเนินงานด้านการ</t>
  </si>
  <si>
    <t>เพาะชำกล้าไม้ กิจกรรมผลิตกล้าไม้ (งานผลิตกล้าไม้)</t>
  </si>
  <si>
    <t>เพาะชำกล้าไม้กิจกรรมผลิตกล้าไม้ (งานผลิตกล้าไม้) เพาะชำกล้าไม้ทั่วไปเพื่อการแจกจ่าย</t>
  </si>
  <si>
    <t>นางสาวสำรวย สท้านไผท 9,000 บาท</t>
  </si>
  <si>
    <t>ข้อตกลงเลขที่ 1608.407/1.03/2568 ลงวันที่ 31 ตุลาคม 2567</t>
  </si>
  <si>
    <t>เพาะชำกล้าไม้กิจกรรมผลิตกล้าไม้ (งานผลิตกล้าไม้) จัดทำกล้าไม้ขนาดใหญ่</t>
  </si>
  <si>
    <t>นางเข็มพร วังไทรทอง 65,100 บาท</t>
  </si>
  <si>
    <t>ใบสั่งจ้าง เลขที่ ทส 1608.408/1.20/2568 ลงวันที่ 28 มกราคม 2567</t>
  </si>
  <si>
    <t>เพาะชำกล้าไม้กิจกรรมผลิตกล้าไม้ (งานผลิตกล้าไม้)จัดทำกล้าไม้ขนาดใหญ่</t>
  </si>
  <si>
    <t>ด้วยถาดระบบรากลอย</t>
  </si>
  <si>
    <t>เพาะชำกล้าไม้กิจกรรมผลิตกล้าไม้ (งานผลิตกล้าไม้) เพาะชำกล้าไม้</t>
  </si>
  <si>
    <t>นางแสงเดือน บุญยืน 78,372 บาท</t>
  </si>
  <si>
    <t>ข้อตกลงเลขที่ 1608.406/1.14/2568 ลงวันที่ 4 เมษายน 2568</t>
  </si>
  <si>
    <t>นางสาวแสงเดือน พนมแก้ว 300,426 บาท</t>
  </si>
  <si>
    <t>ข้อตกลงเลขที่ ทส 1608.419/1.01/2568 ลงวันที่ 31 ตุลาคม 2567</t>
  </si>
  <si>
    <t>ค่าซ่อมรถยนต์ราชการ ทะเบียน 1 ฒท 6321 กทม.</t>
  </si>
  <si>
    <t>หจก.เอส.วีคาร์เซอร์วิส 8,560</t>
  </si>
  <si>
    <t>สะดวก รวดเร็ว มีความชำนาญ</t>
  </si>
  <si>
    <t>ทส 1636.13/69 ลว. 1 ก.ย. 68</t>
  </si>
  <si>
    <t>ค่าจ้างขนย้ายไม้</t>
  </si>
  <si>
    <t>นายต่วนอาชิ ลอ 100,000</t>
  </si>
  <si>
    <t>ทส 1636.13/70 ลว. 2 ก.ย. 68</t>
  </si>
  <si>
    <t>บ.ชัยนรินท์สเตชั่นเนอรี่ จก. 7,600</t>
  </si>
  <si>
    <t>ทส 1636.13/71 ลว. 2 ก.ย. 68</t>
  </si>
  <si>
    <t>ค่าซ่อมรถยนต์ราชการ ทะเบียน ฮจ 7931 กทม.</t>
  </si>
  <si>
    <t>หจก.เอส.วีคาร์เซอร์วิส 10,530</t>
  </si>
  <si>
    <t>ทส 1636.13/72 ลว. 3 ก.ย. 68</t>
  </si>
  <si>
    <t>ค่าวัสดุคอมพิวเตอร์</t>
  </si>
  <si>
    <t>บ.ชัยนรินท์สเตชั่นเนอรี่ จก. 2,340</t>
  </si>
  <si>
    <t>ทส 1636.13/73 ลว. 8 ก.ย. 68</t>
  </si>
  <si>
    <t>บ.ชัยนรินท์สเตชั่นเนอรี่ จก. 2,410</t>
  </si>
  <si>
    <t>ทส 1636.13/74 ลว. 8 ก.ย. 68</t>
  </si>
  <si>
    <t>นราอิงค์ 35,100</t>
  </si>
  <si>
    <t>ทส 1636.13/75 ลว. 8 ก.ย. 68</t>
  </si>
  <si>
    <t>ซื้อเครื่องคอมพิวเตอร์</t>
  </si>
  <si>
    <t>นราอิงค์ 32,000</t>
  </si>
  <si>
    <t>ทส 1636.13/76 ลว. 12 ก.ย. 68</t>
  </si>
  <si>
    <t>ซื้อเครื่องสำรองไฟ</t>
  </si>
  <si>
    <t>นราอิงค์ 2,500</t>
  </si>
  <si>
    <t>ทส 1636.13/77 ลว. 12 ก.ย. 68</t>
  </si>
  <si>
    <t>ชุดโปรแกรมระบบปฏิบัติการสำหรับคอมพิวเตอร์โนตบุ้ค</t>
  </si>
  <si>
    <t>นราอิงค์ 4,500</t>
  </si>
  <si>
    <t>ทส 1636.13/78 ลว. 12 ก.ย. 68</t>
  </si>
  <si>
    <t>ชุดโปรแกรมระบบจัดการสำนักงานแบบที่ 3 ที่มีลิขสิทธิ์ถูกต้องตามกฎหมาย</t>
  </si>
  <si>
    <t>ทส 1636.13/79 ลว. 12 ก.ย. 68</t>
  </si>
  <si>
    <t>บ.ชัยนรินท์สเตชั่นเนอรี่ จก. 15,389.22</t>
  </si>
  <si>
    <t>ทส 1636.13/80 ลว. 15 ก.ย. 68</t>
  </si>
  <si>
    <t>บ.ชัยนรินท์สเตชั่นเนอรี่ จก. 747.32</t>
  </si>
  <si>
    <t>ทส 1636.13/81 ลว. 29 ก.ย. 68</t>
  </si>
  <si>
    <t>บ.ชัยนรินท์สเตชั่นเนอรี่ จก. 523.10</t>
  </si>
  <si>
    <t>ทส 1636.13/82 ลว. 29 ก.ย. 68</t>
  </si>
  <si>
    <t>บ.ชัยนรินท์สเตชั่นเนอรี่ จก. 185.09</t>
  </si>
  <si>
    <t>ทส 1636.13/83 ลว. 29 ก.ย. 68</t>
  </si>
  <si>
    <t>ค่าจ้างเหมาบริการบุคคลภายนอก 1 ต.ค. 68 - 31 ม.ค. 69</t>
  </si>
  <si>
    <t>นายคมสัน รักชน 40,000</t>
  </si>
  <si>
    <t>ทส 1636.13/84 ลว. 3 ก.ย. 68</t>
  </si>
  <si>
    <t>ค่าเช่าเครื่องถ่ายเอกสาร 12 เดือน</t>
  </si>
  <si>
    <t>ร้านนราก็อปปี้ 32,400</t>
  </si>
  <si>
    <t>ทส 1636.13/85 ลว. 29 ก.ย. 68</t>
  </si>
  <si>
    <t xml:space="preserve">ค่าจ้างเหมาบริการบุคคลภายนอก </t>
  </si>
  <si>
    <t>น.ส.มูนาดียา กูเล็ง 180,000</t>
  </si>
  <si>
    <t>ทส 1636.13/86 ลว. 29 ก.ย. 68</t>
  </si>
  <si>
    <t xml:space="preserve">- </t>
  </si>
  <si>
    <t>นายวารีมาน มะดิเย๊าะ 180,000</t>
  </si>
  <si>
    <t>ทส 1636.13/87 ลว. 29 ก.ย. 68</t>
  </si>
  <si>
    <t>น.ส.บิสมี มูซอ 180,000</t>
  </si>
  <si>
    <t>ทส 1636.13/88 ลว. 29 ก.ย. 68</t>
  </si>
  <si>
    <t>สรุปผลการดำเนินการจัดซื้อจัดจัาง ประจำเดือน กันยายน 2568</t>
  </si>
  <si>
    <t>จัดจัาง</t>
  </si>
  <si>
    <t>ประจำเดือน ก.ย.68/ครั้ง</t>
  </si>
  <si>
    <t>ประจำเดือน ก.ย.68/บาท</t>
  </si>
  <si>
    <t>กันยายน 68</t>
  </si>
  <si>
    <t>สิงหาคม 2568</t>
  </si>
  <si>
    <t>ปฏิบัติงานตำแหน่ง ผู้ช่วยเจ้าหน้าที่ธุรการ ประจำเดือน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</si>
</sst>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87" formatCode="_-* #,##0.00_-;\-* #,##0.00_-;_-* &quot;-&quot;??_-;_-@_-"/>
    <numFmt numFmtId="188" formatCode="[$-D00041E]0"/>
    <numFmt numFmtId="189" formatCode="[$-107041E]d\ mmm\ yy;@"/>
    <numFmt numFmtId="191" formatCode="_-* #,##0.000_-;\-* #,##0.000_-;_-* &quot;-&quot;??_-;_-@_-"/>
  </numFmts>
  <fonts count="33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8"/>
      <name val="Calibri"/>
      <family val="2"/>
      <charset val="222"/>
    </font>
    <font>
      <sz val="10"/>
      <name val="TH SarabunPSK"/>
      <family val="2"/>
    </font>
    <font>
      <sz val="11"/>
      <name val="TH SarabunPSK"/>
      <family val="2"/>
    </font>
    <font>
      <b/>
      <sz val="11"/>
      <name val="TH SarabunPSK"/>
      <family val="2"/>
    </font>
    <font>
      <b/>
      <sz val="10"/>
      <name val="TH SarabunPSK"/>
      <family val="2"/>
    </font>
    <font>
      <sz val="12"/>
      <name val="TH SarabunIT๙"/>
      <family val="2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sz val="10"/>
      <color rgb="FFFF0000"/>
      <name val="TH SarabunPSK"/>
      <family val="2"/>
    </font>
    <font>
      <sz val="11"/>
      <color rgb="FFFF0000"/>
      <name val="TH SarabunPSK"/>
      <family val="2"/>
    </font>
    <font>
      <sz val="11"/>
      <color theme="1"/>
      <name val="TH SarabunPSK"/>
      <family val="2"/>
    </font>
    <font>
      <b/>
      <sz val="11"/>
      <color theme="1"/>
      <name val="TH SarabunPSK"/>
      <family val="2"/>
    </font>
    <font>
      <sz val="10"/>
      <color theme="1"/>
      <name val="TH SarabunPSK"/>
      <family val="2"/>
    </font>
    <font>
      <b/>
      <sz val="10"/>
      <color theme="1"/>
      <name val="TH SarabunPSK"/>
      <family val="2"/>
    </font>
    <font>
      <sz val="16"/>
      <color theme="1"/>
      <name val="TH SarabunIT๙"/>
      <family val="2"/>
    </font>
    <font>
      <b/>
      <sz val="12"/>
      <color theme="1"/>
      <name val="TH SarabunIT๙"/>
      <family val="2"/>
    </font>
    <font>
      <sz val="12"/>
      <color theme="1"/>
      <name val="TH SarabunIT๙"/>
      <family val="2"/>
    </font>
    <font>
      <b/>
      <sz val="16"/>
      <color theme="1"/>
      <name val="TH SarabunPSK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2"/>
      <name val="TH SarabunIT๙"/>
      <family val="2"/>
    </font>
    <font>
      <b/>
      <sz val="11"/>
      <color theme="1"/>
      <name val="TH SarabunPSK"/>
      <family val="2"/>
      <charset val="222"/>
    </font>
    <font>
      <b/>
      <sz val="11"/>
      <name val="TH SarabunPSK"/>
      <family val="2"/>
      <charset val="222"/>
    </font>
    <font>
      <b/>
      <sz val="12"/>
      <name val="TH SarabunPSK"/>
      <family val="2"/>
      <charset val="222"/>
    </font>
    <font>
      <b/>
      <sz val="11"/>
      <color rgb="FFFF0000"/>
      <name val="TH SarabunPSK"/>
      <family val="2"/>
      <charset val="222"/>
    </font>
    <font>
      <sz val="12"/>
      <color theme="1"/>
      <name val="TH SarabunPSK"/>
      <family val="2"/>
    </font>
    <font>
      <sz val="12"/>
      <color rgb="FF000000"/>
      <name val="TH SarabunIT๙"/>
      <family val="2"/>
    </font>
    <font>
      <b/>
      <sz val="12"/>
      <color rgb="FF000000"/>
      <name val="TH SarabunIT๙"/>
      <family val="2"/>
    </font>
    <font>
      <sz val="12"/>
      <color indexed="8"/>
      <name val="TH SarabunIT๙"/>
      <family val="2"/>
    </font>
    <font>
      <sz val="12"/>
      <color rgb="FF212529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188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187" fontId="8" fillId="0" borderId="0" applyFont="0" applyFill="0" applyBorder="0" applyAlignment="0" applyProtection="0"/>
  </cellStyleXfs>
  <cellXfs count="567">
    <xf numFmtId="0" fontId="0" fillId="0" borderId="0" xfId="0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87" fontId="4" fillId="0" borderId="0" xfId="3" applyFont="1" applyFill="1"/>
    <xf numFmtId="187" fontId="3" fillId="0" borderId="0" xfId="3" applyFont="1" applyFill="1"/>
    <xf numFmtId="0" fontId="11" fillId="0" borderId="0" xfId="0" applyFont="1"/>
    <xf numFmtId="187" fontId="5" fillId="0" borderId="0" xfId="0" applyNumberFormat="1" applyFont="1" applyAlignment="1">
      <alignment horizontal="right"/>
    </xf>
    <xf numFmtId="0" fontId="1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87" fontId="13" fillId="0" borderId="0" xfId="3" applyFont="1" applyFill="1"/>
    <xf numFmtId="187" fontId="12" fillId="0" borderId="0" xfId="3" applyFont="1" applyFill="1"/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87" fontId="15" fillId="0" borderId="0" xfId="3" applyFont="1" applyFill="1"/>
    <xf numFmtId="187" fontId="11" fillId="0" borderId="0" xfId="3" applyFont="1" applyFill="1"/>
    <xf numFmtId="187" fontId="11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center"/>
    </xf>
    <xf numFmtId="0" fontId="12" fillId="0" borderId="0" xfId="0" applyFont="1"/>
    <xf numFmtId="0" fontId="17" fillId="0" borderId="0" xfId="0" applyFont="1"/>
    <xf numFmtId="0" fontId="10" fillId="0" borderId="0" xfId="0" applyFont="1" applyAlignment="1">
      <alignment horizontal="left"/>
    </xf>
    <xf numFmtId="187" fontId="10" fillId="0" borderId="0" xfId="3" applyFont="1" applyAlignment="1">
      <alignment horizontal="right" vertical="center"/>
    </xf>
    <xf numFmtId="0" fontId="18" fillId="0" borderId="1" xfId="0" applyFont="1" applyBorder="1" applyAlignment="1">
      <alignment horizontal="center" vertical="top" wrapText="1"/>
    </xf>
    <xf numFmtId="187" fontId="18" fillId="0" borderId="1" xfId="3" applyFont="1" applyBorder="1" applyAlignment="1">
      <alignment horizontal="center" vertical="top" wrapText="1"/>
    </xf>
    <xf numFmtId="0" fontId="19" fillId="0" borderId="0" xfId="0" applyFont="1"/>
    <xf numFmtId="0" fontId="19" fillId="0" borderId="1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vertical="top" wrapText="1"/>
    </xf>
    <xf numFmtId="0" fontId="19" fillId="0" borderId="0" xfId="0" applyFont="1" applyAlignment="1">
      <alignment vertical="top"/>
    </xf>
    <xf numFmtId="0" fontId="19" fillId="0" borderId="1" xfId="0" applyFont="1" applyBorder="1" applyAlignment="1">
      <alignment vertical="top"/>
    </xf>
    <xf numFmtId="0" fontId="18" fillId="0" borderId="1" xfId="0" applyFont="1" applyBorder="1" applyAlignment="1">
      <alignment horizontal="left" vertical="top"/>
    </xf>
    <xf numFmtId="0" fontId="19" fillId="0" borderId="1" xfId="0" applyFont="1" applyBorder="1" applyAlignment="1">
      <alignment horizontal="left" vertical="top"/>
    </xf>
    <xf numFmtId="0" fontId="19" fillId="0" borderId="0" xfId="0" applyFont="1" applyAlignment="1">
      <alignment horizontal="center" vertical="top"/>
    </xf>
    <xf numFmtId="187" fontId="18" fillId="0" borderId="1" xfId="3" applyFont="1" applyBorder="1" applyAlignment="1">
      <alignment horizontal="right" vertical="top"/>
    </xf>
    <xf numFmtId="0" fontId="10" fillId="0" borderId="0" xfId="0" applyFont="1" applyAlignment="1">
      <alignment horizontal="left" vertical="top"/>
    </xf>
    <xf numFmtId="187" fontId="18" fillId="0" borderId="2" xfId="3" applyFont="1" applyBorder="1" applyAlignment="1">
      <alignment horizontal="right" vertical="top"/>
    </xf>
    <xf numFmtId="187" fontId="19" fillId="0" borderId="1" xfId="3" applyFont="1" applyBorder="1" applyAlignment="1">
      <alignment horizontal="left" vertical="top"/>
    </xf>
    <xf numFmtId="187" fontId="19" fillId="0" borderId="1" xfId="3" applyFont="1" applyBorder="1" applyAlignment="1">
      <alignment horizontal="center" vertical="top"/>
    </xf>
    <xf numFmtId="0" fontId="19" fillId="0" borderId="2" xfId="0" applyFont="1" applyBorder="1" applyAlignment="1">
      <alignment horizontal="center" vertical="top"/>
    </xf>
    <xf numFmtId="187" fontId="19" fillId="0" borderId="3" xfId="3" applyFont="1" applyBorder="1" applyAlignment="1">
      <alignment horizontal="right" vertical="top"/>
    </xf>
    <xf numFmtId="187" fontId="19" fillId="0" borderId="2" xfId="3" applyFont="1" applyBorder="1" applyAlignment="1">
      <alignment horizontal="right" vertical="top"/>
    </xf>
    <xf numFmtId="187" fontId="19" fillId="0" borderId="1" xfId="3" applyFont="1" applyBorder="1" applyAlignment="1">
      <alignment horizontal="center" vertical="top" wrapText="1"/>
    </xf>
    <xf numFmtId="0" fontId="18" fillId="0" borderId="2" xfId="0" applyFont="1" applyBorder="1" applyAlignment="1">
      <alignment horizontal="left" vertical="top"/>
    </xf>
    <xf numFmtId="187" fontId="19" fillId="0" borderId="1" xfId="3" applyFont="1" applyBorder="1" applyAlignment="1">
      <alignment horizontal="left" vertical="top" wrapText="1"/>
    </xf>
    <xf numFmtId="187" fontId="19" fillId="0" borderId="1" xfId="3" applyFont="1" applyBorder="1" applyAlignment="1">
      <alignment vertical="top" wrapText="1"/>
    </xf>
    <xf numFmtId="0" fontId="10" fillId="0" borderId="0" xfId="0" applyFont="1" applyAlignment="1">
      <alignment horizontal="left" vertical="top" wrapText="1"/>
    </xf>
    <xf numFmtId="0" fontId="18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 vertical="top"/>
    </xf>
    <xf numFmtId="187" fontId="19" fillId="0" borderId="1" xfId="3" applyFont="1" applyBorder="1" applyAlignment="1">
      <alignment horizontal="right" vertical="top"/>
    </xf>
    <xf numFmtId="187" fontId="18" fillId="0" borderId="2" xfId="3" applyFont="1" applyBorder="1" applyAlignment="1">
      <alignment horizontal="right" vertical="top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19" fillId="0" borderId="2" xfId="0" applyFont="1" applyBorder="1" applyAlignment="1">
      <alignment horizontal="center" vertical="top" wrapText="1"/>
    </xf>
    <xf numFmtId="187" fontId="19" fillId="0" borderId="2" xfId="3" applyFont="1" applyBorder="1" applyAlignment="1">
      <alignment horizontal="right"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right"/>
    </xf>
    <xf numFmtId="187" fontId="6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187" fontId="19" fillId="0" borderId="1" xfId="3" applyFont="1" applyBorder="1" applyAlignment="1">
      <alignment vertical="top"/>
    </xf>
    <xf numFmtId="187" fontId="10" fillId="0" borderId="0" xfId="3" applyFont="1" applyAlignment="1">
      <alignment horizontal="left" vertical="center"/>
    </xf>
    <xf numFmtId="187" fontId="18" fillId="0" borderId="1" xfId="3" applyFont="1" applyBorder="1" applyAlignment="1">
      <alignment horizontal="right" vertical="top" wrapText="1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187" fontId="19" fillId="0" borderId="0" xfId="3" applyFont="1" applyAlignment="1">
      <alignment horizontal="right" vertical="top"/>
    </xf>
    <xf numFmtId="0" fontId="19" fillId="0" borderId="0" xfId="0" applyFont="1" applyAlignment="1">
      <alignment horizontal="left" vertical="top"/>
    </xf>
    <xf numFmtId="0" fontId="18" fillId="0" borderId="3" xfId="0" applyFont="1" applyBorder="1" applyAlignment="1">
      <alignment horizontal="left" vertical="top"/>
    </xf>
    <xf numFmtId="187" fontId="19" fillId="0" borderId="2" xfId="3" applyFont="1" applyBorder="1" applyAlignment="1">
      <alignment horizontal="left" vertical="top" wrapText="1"/>
    </xf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horizontal="left"/>
    </xf>
    <xf numFmtId="187" fontId="19" fillId="0" borderId="0" xfId="3" applyFont="1" applyAlignment="1">
      <alignment horizontal="right" vertical="center"/>
    </xf>
    <xf numFmtId="187" fontId="7" fillId="0" borderId="1" xfId="3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right"/>
    </xf>
    <xf numFmtId="0" fontId="19" fillId="0" borderId="1" xfId="0" applyFont="1" applyBorder="1" applyAlignment="1">
      <alignment horizontal="center" vertical="top" wrapText="1"/>
    </xf>
    <xf numFmtId="187" fontId="19" fillId="0" borderId="2" xfId="3" applyFont="1" applyBorder="1" applyAlignment="1">
      <alignment horizontal="center" vertical="top"/>
    </xf>
    <xf numFmtId="0" fontId="19" fillId="0" borderId="3" xfId="0" applyFont="1" applyBorder="1" applyAlignment="1">
      <alignment horizontal="center" vertical="top"/>
    </xf>
    <xf numFmtId="187" fontId="19" fillId="0" borderId="1" xfId="3" applyFont="1" applyBorder="1" applyAlignment="1">
      <alignment horizontal="right" vertical="top" wrapText="1"/>
    </xf>
    <xf numFmtId="0" fontId="19" fillId="0" borderId="0" xfId="0" applyFont="1" applyAlignment="1">
      <alignment horizontal="left" vertical="top" wrapText="1"/>
    </xf>
    <xf numFmtId="187" fontId="7" fillId="0" borderId="1" xfId="3" applyFont="1" applyBorder="1" applyAlignment="1">
      <alignment horizontal="right" vertical="top"/>
    </xf>
    <xf numFmtId="0" fontId="18" fillId="0" borderId="1" xfId="0" applyFont="1" applyBorder="1" applyAlignment="1">
      <alignment horizontal="left" wrapText="1"/>
    </xf>
    <xf numFmtId="187" fontId="19" fillId="0" borderId="2" xfId="3" applyFont="1" applyBorder="1" applyAlignment="1">
      <alignment horizontal="center" vertical="top" wrapText="1"/>
    </xf>
    <xf numFmtId="187" fontId="19" fillId="0" borderId="3" xfId="3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187" fontId="7" fillId="0" borderId="2" xfId="3" applyFont="1" applyBorder="1" applyAlignment="1">
      <alignment horizontal="right" vertical="top"/>
    </xf>
    <xf numFmtId="187" fontId="18" fillId="0" borderId="0" xfId="3" applyFont="1" applyAlignment="1">
      <alignment horizontal="right"/>
    </xf>
    <xf numFmtId="0" fontId="18" fillId="0" borderId="1" xfId="0" applyFont="1" applyBorder="1" applyAlignment="1">
      <alignment vertical="top"/>
    </xf>
    <xf numFmtId="0" fontId="19" fillId="0" borderId="0" xfId="0" applyFont="1" applyAlignment="1">
      <alignment horizontal="left" wrapText="1"/>
    </xf>
    <xf numFmtId="187" fontId="19" fillId="0" borderId="3" xfId="3" applyFont="1" applyBorder="1" applyAlignment="1">
      <alignment horizontal="left" vertical="top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187" fontId="24" fillId="0" borderId="1" xfId="3" applyFont="1" applyFill="1" applyBorder="1" applyAlignment="1">
      <alignment horizontal="center" vertical="center" wrapText="1"/>
    </xf>
    <xf numFmtId="187" fontId="24" fillId="3" borderId="1" xfId="3" applyFont="1" applyFill="1" applyBorder="1" applyAlignment="1">
      <alignment horizontal="center" vertical="center" wrapText="1"/>
    </xf>
    <xf numFmtId="187" fontId="25" fillId="0" borderId="1" xfId="3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0" fontId="25" fillId="0" borderId="1" xfId="0" applyFont="1" applyBorder="1"/>
    <xf numFmtId="187" fontId="25" fillId="0" borderId="1" xfId="3" applyFont="1" applyBorder="1" applyAlignment="1">
      <alignment horizontal="center"/>
    </xf>
    <xf numFmtId="43" fontId="25" fillId="0" borderId="1" xfId="0" applyNumberFormat="1" applyFont="1" applyBorder="1"/>
    <xf numFmtId="0" fontId="25" fillId="0" borderId="2" xfId="3" applyNumberFormat="1" applyFont="1" applyBorder="1" applyAlignment="1">
      <alignment horizontal="center" vertical="top"/>
    </xf>
    <xf numFmtId="0" fontId="25" fillId="0" borderId="1" xfId="3" applyNumberFormat="1" applyFont="1" applyBorder="1" applyAlignment="1">
      <alignment horizontal="center" vertical="top"/>
    </xf>
    <xf numFmtId="187" fontId="25" fillId="0" borderId="1" xfId="3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7" fontId="25" fillId="0" borderId="0" xfId="3" applyFont="1"/>
    <xf numFmtId="43" fontId="25" fillId="0" borderId="1" xfId="0" applyNumberFormat="1" applyFont="1" applyBorder="1" applyAlignment="1">
      <alignment horizontal="center"/>
    </xf>
    <xf numFmtId="187" fontId="25" fillId="0" borderId="1" xfId="3" applyFont="1" applyBorder="1" applyAlignment="1">
      <alignment horizontal="right"/>
    </xf>
    <xf numFmtId="0" fontId="25" fillId="0" borderId="1" xfId="3" applyNumberFormat="1" applyFont="1" applyBorder="1" applyAlignment="1">
      <alignment horizontal="center"/>
    </xf>
    <xf numFmtId="0" fontId="25" fillId="0" borderId="0" xfId="0" applyFont="1" applyAlignment="1">
      <alignment horizontal="center"/>
    </xf>
    <xf numFmtId="187" fontId="26" fillId="0" borderId="1" xfId="3" applyFont="1" applyBorder="1" applyAlignment="1">
      <alignment horizontal="right"/>
    </xf>
    <xf numFmtId="187" fontId="26" fillId="0" borderId="2" xfId="3" applyFont="1" applyBorder="1" applyAlignment="1">
      <alignment horizontal="right" vertical="top" wrapText="1"/>
    </xf>
    <xf numFmtId="187" fontId="25" fillId="0" borderId="0" xfId="3" applyFont="1" applyAlignment="1">
      <alignment horizontal="center"/>
    </xf>
    <xf numFmtId="187" fontId="25" fillId="0" borderId="0" xfId="3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/>
    <xf numFmtId="17" fontId="25" fillId="0" borderId="0" xfId="3" applyNumberFormat="1" applyFont="1" applyFill="1" applyBorder="1" applyAlignment="1">
      <alignment horizontal="center"/>
    </xf>
    <xf numFmtId="187" fontId="25" fillId="0" borderId="0" xfId="3" applyFont="1" applyFill="1" applyBorder="1" applyAlignment="1">
      <alignment horizontal="right"/>
    </xf>
    <xf numFmtId="187" fontId="25" fillId="0" borderId="0" xfId="3" applyFont="1" applyFill="1" applyAlignment="1">
      <alignment horizontal="right"/>
    </xf>
    <xf numFmtId="187" fontId="25" fillId="0" borderId="0" xfId="0" applyNumberFormat="1" applyFont="1" applyAlignment="1">
      <alignment horizontal="right"/>
    </xf>
    <xf numFmtId="187" fontId="19" fillId="0" borderId="2" xfId="3" applyFont="1" applyBorder="1" applyAlignment="1">
      <alignment horizontal="left" vertical="top"/>
    </xf>
    <xf numFmtId="187" fontId="10" fillId="0" borderId="0" xfId="3" applyFont="1" applyAlignment="1">
      <alignment horizontal="right" vertical="top"/>
    </xf>
    <xf numFmtId="187" fontId="26" fillId="0" borderId="0" xfId="3" applyFont="1" applyAlignment="1">
      <alignment horizontal="right"/>
    </xf>
    <xf numFmtId="0" fontId="18" fillId="0" borderId="4" xfId="0" applyFont="1" applyBorder="1" applyAlignment="1">
      <alignment horizontal="center" vertical="top" wrapText="1"/>
    </xf>
    <xf numFmtId="0" fontId="19" fillId="0" borderId="0" xfId="0" applyFont="1" applyAlignment="1">
      <alignment horizontal="center" wrapText="1"/>
    </xf>
    <xf numFmtId="0" fontId="19" fillId="0" borderId="1" xfId="0" applyFont="1" applyBorder="1" applyAlignment="1">
      <alignment vertical="top" wrapText="1"/>
    </xf>
    <xf numFmtId="0" fontId="28" fillId="0" borderId="0" xfId="0" applyFont="1"/>
    <xf numFmtId="0" fontId="19" fillId="0" borderId="1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187" fontId="26" fillId="0" borderId="0" xfId="3" applyFont="1" applyAlignment="1">
      <alignment horizontal="right" vertical="top"/>
    </xf>
    <xf numFmtId="0" fontId="19" fillId="0" borderId="3" xfId="0" applyFont="1" applyBorder="1" applyAlignment="1">
      <alignment horizontal="center"/>
    </xf>
    <xf numFmtId="187" fontId="18" fillId="0" borderId="0" xfId="3" applyFont="1" applyAlignment="1">
      <alignment horizontal="right" vertical="center"/>
    </xf>
    <xf numFmtId="0" fontId="18" fillId="0" borderId="0" xfId="0" applyFont="1" applyAlignment="1">
      <alignment horizontal="left" vertical="top"/>
    </xf>
    <xf numFmtId="187" fontId="18" fillId="0" borderId="0" xfId="3" applyFont="1" applyBorder="1" applyAlignment="1">
      <alignment horizontal="right" vertical="top" wrapText="1"/>
    </xf>
    <xf numFmtId="187" fontId="19" fillId="0" borderId="0" xfId="3" applyFont="1" applyBorder="1" applyAlignment="1">
      <alignment horizontal="right" vertical="top" wrapText="1"/>
    </xf>
    <xf numFmtId="187" fontId="19" fillId="0" borderId="0" xfId="3" applyFont="1" applyBorder="1" applyAlignment="1">
      <alignment horizontal="center" vertical="top" wrapText="1"/>
    </xf>
    <xf numFmtId="187" fontId="19" fillId="0" borderId="0" xfId="3" applyFont="1" applyBorder="1" applyAlignment="1">
      <alignment vertical="top" wrapText="1"/>
    </xf>
    <xf numFmtId="0" fontId="19" fillId="0" borderId="2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10" fillId="0" borderId="0" xfId="0" applyFont="1" applyAlignment="1">
      <alignment vertical="top"/>
    </xf>
    <xf numFmtId="187" fontId="26" fillId="0" borderId="0" xfId="3" applyFont="1" applyAlignment="1">
      <alignment horizontal="right" vertical="center"/>
    </xf>
    <xf numFmtId="187" fontId="19" fillId="0" borderId="0" xfId="3" applyFont="1" applyBorder="1" applyAlignment="1">
      <alignment horizontal="right" vertical="top"/>
    </xf>
    <xf numFmtId="187" fontId="19" fillId="0" borderId="0" xfId="3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187" fontId="7" fillId="0" borderId="1" xfId="3" applyFont="1" applyBorder="1" applyAlignment="1">
      <alignment horizontal="right" vertical="top" wrapText="1"/>
    </xf>
    <xf numFmtId="0" fontId="28" fillId="0" borderId="0" xfId="0" applyFont="1" applyAlignment="1">
      <alignment horizontal="center" vertical="top"/>
    </xf>
    <xf numFmtId="0" fontId="19" fillId="0" borderId="1" xfId="0" applyFont="1" applyBorder="1" applyAlignment="1">
      <alignment horizontal="left" vertical="top" wrapText="1"/>
    </xf>
    <xf numFmtId="187" fontId="19" fillId="0" borderId="0" xfId="3" applyFont="1" applyAlignment="1">
      <alignment horizontal="right" vertical="top" wrapText="1"/>
    </xf>
    <xf numFmtId="187" fontId="18" fillId="0" borderId="0" xfId="3" applyFont="1" applyAlignment="1">
      <alignment horizontal="right" vertical="top" wrapText="1"/>
    </xf>
    <xf numFmtId="0" fontId="18" fillId="0" borderId="2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center" vertical="top" wrapText="1"/>
    </xf>
    <xf numFmtId="187" fontId="19" fillId="0" borderId="0" xfId="3" applyFont="1" applyBorder="1" applyAlignment="1">
      <alignment vertical="top"/>
    </xf>
    <xf numFmtId="187" fontId="19" fillId="0" borderId="4" xfId="3" applyFont="1" applyBorder="1" applyAlignment="1">
      <alignment vertical="top" wrapText="1"/>
    </xf>
    <xf numFmtId="187" fontId="23" fillId="0" borderId="1" xfId="3" applyFon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187" fontId="7" fillId="0" borderId="1" xfId="3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187" fontId="13" fillId="0" borderId="0" xfId="0" applyNumberFormat="1" applyFont="1"/>
    <xf numFmtId="0" fontId="19" fillId="0" borderId="7" xfId="0" applyFont="1" applyBorder="1" applyAlignment="1">
      <alignment horizontal="center" vertical="top"/>
    </xf>
    <xf numFmtId="187" fontId="19" fillId="0" borderId="6" xfId="3" applyFont="1" applyBorder="1" applyAlignment="1">
      <alignment horizontal="right" vertical="top"/>
    </xf>
    <xf numFmtId="0" fontId="18" fillId="0" borderId="3" xfId="0" applyFont="1" applyBorder="1" applyAlignment="1">
      <alignment horizontal="left"/>
    </xf>
    <xf numFmtId="0" fontId="23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9" fillId="0" borderId="0" xfId="0" applyFont="1" applyAlignment="1">
      <alignment wrapText="1"/>
    </xf>
    <xf numFmtId="0" fontId="29" fillId="0" borderId="2" xfId="0" applyFont="1" applyBorder="1" applyAlignment="1">
      <alignment vertical="top" wrapText="1"/>
    </xf>
    <xf numFmtId="187" fontId="29" fillId="0" borderId="2" xfId="3" applyFont="1" applyBorder="1" applyAlignment="1">
      <alignment horizontal="right" vertical="top"/>
    </xf>
    <xf numFmtId="187" fontId="30" fillId="0" borderId="2" xfId="3" applyFont="1" applyBorder="1" applyAlignment="1">
      <alignment horizontal="right" vertical="top"/>
    </xf>
    <xf numFmtId="187" fontId="19" fillId="0" borderId="3" xfId="3" applyFont="1" applyBorder="1" applyAlignment="1">
      <alignment horizontal="center" vertical="top" wrapText="1"/>
    </xf>
    <xf numFmtId="187" fontId="19" fillId="0" borderId="3" xfId="3" applyFont="1" applyBorder="1" applyAlignment="1">
      <alignment horizontal="left" vertical="top" wrapText="1"/>
    </xf>
    <xf numFmtId="187" fontId="19" fillId="0" borderId="6" xfId="3" applyFont="1" applyBorder="1" applyAlignment="1">
      <alignment horizontal="center" vertical="top"/>
    </xf>
    <xf numFmtId="187" fontId="18" fillId="0" borderId="0" xfId="3" applyFont="1" applyAlignment="1">
      <alignment horizontal="right" vertical="top"/>
    </xf>
    <xf numFmtId="187" fontId="7" fillId="0" borderId="1" xfId="3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2" fontId="7" fillId="0" borderId="2" xfId="0" applyNumberFormat="1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/>
    </xf>
    <xf numFmtId="187" fontId="23" fillId="0" borderId="2" xfId="3" applyFont="1" applyBorder="1" applyAlignment="1">
      <alignment horizontal="right" vertical="top"/>
    </xf>
    <xf numFmtId="0" fontId="7" fillId="0" borderId="1" xfId="0" applyFont="1" applyBorder="1" applyAlignment="1">
      <alignment horizontal="left" vertical="top"/>
    </xf>
    <xf numFmtId="187" fontId="18" fillId="0" borderId="0" xfId="3" applyFont="1" applyBorder="1" applyAlignment="1">
      <alignment horizontal="right" vertical="top"/>
    </xf>
    <xf numFmtId="0" fontId="19" fillId="0" borderId="10" xfId="0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187" fontId="19" fillId="0" borderId="0" xfId="3" applyFont="1" applyBorder="1" applyAlignment="1">
      <alignment horizontal="left" vertical="top" wrapText="1"/>
    </xf>
    <xf numFmtId="0" fontId="19" fillId="0" borderId="4" xfId="0" applyFont="1" applyBorder="1" applyAlignment="1">
      <alignment horizontal="center" vertical="top"/>
    </xf>
    <xf numFmtId="187" fontId="19" fillId="0" borderId="3" xfId="3" applyFont="1" applyBorder="1" applyAlignment="1">
      <alignment vertical="top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187" fontId="28" fillId="0" borderId="0" xfId="3" applyFont="1" applyAlignment="1">
      <alignment horizontal="right" vertical="center"/>
    </xf>
    <xf numFmtId="0" fontId="31" fillId="0" borderId="11" xfId="0" applyFont="1" applyBorder="1" applyAlignment="1">
      <alignment horizontal="center" vertical="top" wrapText="1"/>
    </xf>
    <xf numFmtId="187" fontId="19" fillId="4" borderId="12" xfId="3" applyFont="1" applyFill="1" applyBorder="1" applyAlignment="1">
      <alignment vertical="top" wrapText="1"/>
    </xf>
    <xf numFmtId="0" fontId="19" fillId="4" borderId="13" xfId="0" applyFont="1" applyFill="1" applyBorder="1" applyAlignment="1">
      <alignment horizontal="center" vertical="top" wrapText="1"/>
    </xf>
    <xf numFmtId="0" fontId="19" fillId="4" borderId="11" xfId="0" applyFont="1" applyFill="1" applyBorder="1" applyAlignment="1">
      <alignment horizontal="center" vertical="top" wrapText="1"/>
    </xf>
    <xf numFmtId="0" fontId="31" fillId="0" borderId="14" xfId="0" applyFont="1" applyBorder="1" applyAlignment="1">
      <alignment horizontal="center" vertical="top" wrapText="1"/>
    </xf>
    <xf numFmtId="187" fontId="31" fillId="0" borderId="14" xfId="3" applyFont="1" applyFill="1" applyBorder="1" applyAlignment="1">
      <alignment vertical="top" wrapText="1"/>
    </xf>
    <xf numFmtId="187" fontId="31" fillId="0" borderId="15" xfId="3" applyFont="1" applyFill="1" applyBorder="1" applyAlignment="1">
      <alignment horizontal="right" vertical="top" wrapText="1"/>
    </xf>
    <xf numFmtId="0" fontId="31" fillId="4" borderId="16" xfId="0" applyFont="1" applyFill="1" applyBorder="1" applyAlignment="1">
      <alignment horizontal="center" vertical="top" wrapText="1"/>
    </xf>
    <xf numFmtId="187" fontId="31" fillId="0" borderId="16" xfId="3" applyFont="1" applyFill="1" applyBorder="1" applyAlignment="1">
      <alignment vertical="top" wrapText="1"/>
    </xf>
    <xf numFmtId="0" fontId="31" fillId="0" borderId="16" xfId="0" applyFont="1" applyBorder="1" applyAlignment="1">
      <alignment horizontal="center" vertical="top" wrapText="1"/>
    </xf>
    <xf numFmtId="0" fontId="31" fillId="0" borderId="18" xfId="0" applyFont="1" applyBorder="1" applyAlignment="1">
      <alignment horizontal="center" vertical="top" wrapText="1"/>
    </xf>
    <xf numFmtId="187" fontId="31" fillId="0" borderId="11" xfId="3" applyFont="1" applyFill="1" applyBorder="1" applyAlignment="1">
      <alignment horizontal="right" vertical="top" wrapText="1"/>
    </xf>
    <xf numFmtId="187" fontId="31" fillId="0" borderId="14" xfId="3" applyFont="1" applyFill="1" applyBorder="1" applyAlignment="1">
      <alignment horizontal="right" vertical="top" wrapText="1"/>
    </xf>
    <xf numFmtId="187" fontId="31" fillId="0" borderId="16" xfId="3" applyFont="1" applyFill="1" applyBorder="1" applyAlignment="1">
      <alignment horizontal="right" vertical="top" wrapText="1"/>
    </xf>
    <xf numFmtId="187" fontId="31" fillId="0" borderId="17" xfId="3" applyFont="1" applyFill="1" applyBorder="1" applyAlignment="1">
      <alignment horizontal="right" vertical="top" wrapText="1"/>
    </xf>
    <xf numFmtId="187" fontId="19" fillId="0" borderId="4" xfId="3" applyFont="1" applyBorder="1" applyAlignment="1">
      <alignment horizontal="left" vertical="top" wrapText="1"/>
    </xf>
    <xf numFmtId="187" fontId="31" fillId="0" borderId="11" xfId="3" applyFont="1" applyFill="1" applyBorder="1" applyAlignment="1">
      <alignment horizontal="left" vertical="top" wrapText="1"/>
    </xf>
    <xf numFmtId="187" fontId="31" fillId="0" borderId="17" xfId="3" applyFont="1" applyFill="1" applyBorder="1" applyAlignment="1">
      <alignment horizontal="left" vertical="top" wrapText="1"/>
    </xf>
    <xf numFmtId="187" fontId="31" fillId="0" borderId="16" xfId="3" applyFont="1" applyFill="1" applyBorder="1" applyAlignment="1">
      <alignment horizontal="left" vertical="top" wrapText="1"/>
    </xf>
    <xf numFmtId="187" fontId="19" fillId="4" borderId="12" xfId="3" applyFont="1" applyFill="1" applyBorder="1" applyAlignment="1">
      <alignment horizontal="left" vertical="top" wrapText="1"/>
    </xf>
    <xf numFmtId="187" fontId="31" fillId="0" borderId="14" xfId="3" applyFont="1" applyFill="1" applyBorder="1" applyAlignment="1">
      <alignment horizontal="left" vertical="top" wrapText="1"/>
    </xf>
    <xf numFmtId="0" fontId="19" fillId="4" borderId="14" xfId="0" applyFont="1" applyFill="1" applyBorder="1" applyAlignment="1">
      <alignment horizontal="center" vertical="top" wrapText="1"/>
    </xf>
    <xf numFmtId="187" fontId="19" fillId="0" borderId="18" xfId="3" applyFont="1" applyFill="1" applyBorder="1" applyAlignment="1">
      <alignment horizontal="left" vertical="top" wrapText="1"/>
    </xf>
    <xf numFmtId="15" fontId="31" fillId="0" borderId="15" xfId="3" applyNumberFormat="1" applyFont="1" applyFill="1" applyBorder="1" applyAlignment="1">
      <alignment horizontal="left" vertical="top" wrapText="1"/>
    </xf>
    <xf numFmtId="0" fontId="31" fillId="0" borderId="17" xfId="0" applyFont="1" applyBorder="1" applyAlignment="1">
      <alignment horizontal="center" vertical="top" wrapText="1"/>
    </xf>
    <xf numFmtId="187" fontId="31" fillId="0" borderId="15" xfId="3" applyFont="1" applyFill="1" applyBorder="1" applyAlignment="1">
      <alignment horizontal="left" vertical="top" wrapText="1"/>
    </xf>
    <xf numFmtId="187" fontId="19" fillId="0" borderId="15" xfId="3" applyFont="1" applyFill="1" applyBorder="1" applyAlignment="1">
      <alignment horizontal="left" vertical="top" wrapText="1"/>
    </xf>
    <xf numFmtId="0" fontId="31" fillId="4" borderId="19" xfId="0" applyFont="1" applyFill="1" applyBorder="1" applyAlignment="1">
      <alignment horizontal="center" vertical="top" wrapText="1"/>
    </xf>
    <xf numFmtId="187" fontId="31" fillId="0" borderId="9" xfId="3" applyFont="1" applyFill="1" applyBorder="1" applyAlignment="1">
      <alignment horizontal="left" vertical="top" wrapText="1"/>
    </xf>
    <xf numFmtId="187" fontId="31" fillId="0" borderId="10" xfId="3" applyFont="1" applyFill="1" applyBorder="1" applyAlignment="1">
      <alignment horizontal="right" vertical="top" wrapText="1"/>
    </xf>
    <xf numFmtId="187" fontId="31" fillId="0" borderId="9" xfId="3" applyFont="1" applyFill="1" applyBorder="1" applyAlignment="1">
      <alignment horizontal="right" vertical="top" wrapText="1"/>
    </xf>
    <xf numFmtId="0" fontId="31" fillId="0" borderId="10" xfId="0" applyFont="1" applyBorder="1" applyAlignment="1">
      <alignment horizontal="center" vertical="top" wrapText="1"/>
    </xf>
    <xf numFmtId="187" fontId="31" fillId="0" borderId="10" xfId="3" applyFont="1" applyFill="1" applyBorder="1" applyAlignment="1">
      <alignment horizontal="left" vertical="top" wrapText="1"/>
    </xf>
    <xf numFmtId="0" fontId="31" fillId="0" borderId="20" xfId="0" applyFont="1" applyBorder="1" applyAlignment="1">
      <alignment horizontal="center" vertical="top" wrapText="1"/>
    </xf>
    <xf numFmtId="0" fontId="31" fillId="4" borderId="13" xfId="0" applyFont="1" applyFill="1" applyBorder="1" applyAlignment="1">
      <alignment horizontal="center" vertical="top" wrapText="1"/>
    </xf>
    <xf numFmtId="0" fontId="31" fillId="4" borderId="14" xfId="0" applyFont="1" applyFill="1" applyBorder="1" applyAlignment="1">
      <alignment horizontal="center" vertical="top" wrapText="1"/>
    </xf>
    <xf numFmtId="187" fontId="19" fillId="4" borderId="21" xfId="3" applyFont="1" applyFill="1" applyBorder="1" applyAlignment="1">
      <alignment vertical="top" wrapText="1"/>
    </xf>
    <xf numFmtId="187" fontId="31" fillId="0" borderId="13" xfId="3" applyFont="1" applyFill="1" applyBorder="1" applyAlignment="1">
      <alignment vertical="top" wrapText="1"/>
    </xf>
    <xf numFmtId="187" fontId="19" fillId="0" borderId="18" xfId="3" applyFont="1" applyFill="1" applyBorder="1" applyAlignment="1">
      <alignment vertical="top" wrapText="1"/>
    </xf>
    <xf numFmtId="187" fontId="10" fillId="0" borderId="0" xfId="3" applyFont="1" applyAlignment="1">
      <alignment horizontal="right" vertical="center" wrapText="1"/>
    </xf>
    <xf numFmtId="187" fontId="19" fillId="0" borderId="0" xfId="3" applyFont="1" applyAlignment="1">
      <alignment horizontal="right" vertical="center" wrapText="1"/>
    </xf>
    <xf numFmtId="49" fontId="19" fillId="0" borderId="11" xfId="0" applyNumberFormat="1" applyFont="1" applyBorder="1" applyAlignment="1">
      <alignment vertical="top" wrapText="1"/>
    </xf>
    <xf numFmtId="49" fontId="19" fillId="0" borderId="16" xfId="0" applyNumberFormat="1" applyFont="1" applyBorder="1" applyAlignment="1">
      <alignment vertical="top" wrapText="1"/>
    </xf>
    <xf numFmtId="49" fontId="19" fillId="0" borderId="14" xfId="0" applyNumberFormat="1" applyFont="1" applyBorder="1" applyAlignment="1">
      <alignment vertical="top" wrapText="1"/>
    </xf>
    <xf numFmtId="49" fontId="19" fillId="0" borderId="13" xfId="0" applyNumberFormat="1" applyFont="1" applyBorder="1" applyAlignment="1">
      <alignment vertical="top" wrapText="1"/>
    </xf>
    <xf numFmtId="187" fontId="18" fillId="0" borderId="0" xfId="3" applyFont="1" applyAlignment="1">
      <alignment horizontal="right" wrapText="1"/>
    </xf>
    <xf numFmtId="187" fontId="31" fillId="0" borderId="13" xfId="3" applyFont="1" applyFill="1" applyBorder="1" applyAlignment="1">
      <alignment horizontal="right" vertical="top" wrapText="1"/>
    </xf>
    <xf numFmtId="49" fontId="19" fillId="0" borderId="10" xfId="0" applyNumberFormat="1" applyFont="1" applyBorder="1" applyAlignment="1">
      <alignment vertical="top" wrapText="1"/>
    </xf>
    <xf numFmtId="0" fontId="31" fillId="0" borderId="1" xfId="0" applyFont="1" applyBorder="1" applyAlignment="1">
      <alignment horizontal="center" vertical="top" wrapText="1"/>
    </xf>
    <xf numFmtId="187" fontId="31" fillId="0" borderId="2" xfId="3" applyFont="1" applyFill="1" applyBorder="1" applyAlignment="1">
      <alignment horizontal="left" vertical="top" wrapText="1"/>
    </xf>
    <xf numFmtId="187" fontId="31" fillId="0" borderId="1" xfId="3" applyFont="1" applyFill="1" applyBorder="1" applyAlignment="1">
      <alignment horizontal="right" vertical="top" wrapText="1"/>
    </xf>
    <xf numFmtId="187" fontId="31" fillId="0" borderId="2" xfId="3" applyFont="1" applyFill="1" applyBorder="1" applyAlignment="1">
      <alignment horizontal="right" vertical="top" wrapText="1"/>
    </xf>
    <xf numFmtId="187" fontId="31" fillId="0" borderId="1" xfId="3" applyFont="1" applyFill="1" applyBorder="1" applyAlignment="1">
      <alignment horizontal="left" vertical="top" wrapText="1"/>
    </xf>
    <xf numFmtId="0" fontId="19" fillId="4" borderId="1" xfId="0" applyFont="1" applyFill="1" applyBorder="1" applyAlignment="1">
      <alignment horizontal="center" vertical="top" wrapText="1"/>
    </xf>
    <xf numFmtId="49" fontId="19" fillId="0" borderId="1" xfId="0" applyNumberFormat="1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87" fontId="7" fillId="4" borderId="1" xfId="3" applyFont="1" applyFill="1" applyBorder="1" applyAlignment="1">
      <alignment horizontal="right" vertical="top" wrapText="1"/>
    </xf>
    <xf numFmtId="187" fontId="7" fillId="0" borderId="1" xfId="3" applyFont="1" applyFill="1" applyBorder="1" applyAlignment="1">
      <alignment horizontal="right" vertical="top" wrapText="1"/>
    </xf>
    <xf numFmtId="0" fontId="7" fillId="4" borderId="1" xfId="0" applyFont="1" applyFill="1" applyBorder="1" applyAlignment="1">
      <alignment horizontal="left" vertical="top" wrapText="1"/>
    </xf>
    <xf numFmtId="0" fontId="19" fillId="4" borderId="1" xfId="0" applyFont="1" applyFill="1" applyBorder="1" applyAlignment="1">
      <alignment vertical="top" wrapText="1"/>
    </xf>
    <xf numFmtId="0" fontId="19" fillId="0" borderId="22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2" xfId="0" applyFont="1" applyBorder="1" applyAlignment="1">
      <alignment vertical="top" wrapText="1"/>
    </xf>
    <xf numFmtId="187" fontId="19" fillId="0" borderId="22" xfId="3" applyFont="1" applyBorder="1" applyAlignment="1">
      <alignment vertical="top" wrapText="1"/>
    </xf>
    <xf numFmtId="187" fontId="19" fillId="0" borderId="1" xfId="3" applyFont="1" applyFill="1" applyBorder="1" applyAlignment="1">
      <alignment horizontal="right" vertical="top" wrapText="1"/>
    </xf>
    <xf numFmtId="187" fontId="19" fillId="0" borderId="10" xfId="3" applyFont="1" applyBorder="1" applyAlignment="1">
      <alignment horizontal="right" vertical="top" wrapText="1"/>
    </xf>
    <xf numFmtId="0" fontId="19" fillId="4" borderId="1" xfId="0" applyFont="1" applyFill="1" applyBorder="1" applyAlignment="1">
      <alignment horizontal="left" vertical="top" wrapText="1"/>
    </xf>
    <xf numFmtId="0" fontId="7" fillId="0" borderId="5" xfId="0" applyFont="1" applyBorder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32" fillId="0" borderId="1" xfId="0" applyFont="1" applyBorder="1" applyAlignment="1">
      <alignment horizontal="left" vertical="top" wrapText="1"/>
    </xf>
    <xf numFmtId="0" fontId="19" fillId="0" borderId="7" xfId="0" applyFont="1" applyBorder="1" applyAlignment="1">
      <alignment horizontal="center" vertical="top" wrapText="1"/>
    </xf>
    <xf numFmtId="0" fontId="19" fillId="0" borderId="3" xfId="0" applyFont="1" applyBorder="1" applyAlignment="1">
      <alignment vertical="top" wrapText="1"/>
    </xf>
    <xf numFmtId="0" fontId="19" fillId="0" borderId="6" xfId="0" applyFont="1" applyBorder="1" applyAlignment="1">
      <alignment horizontal="center" vertical="top" wrapText="1"/>
    </xf>
    <xf numFmtId="0" fontId="19" fillId="0" borderId="3" xfId="0" applyFont="1" applyBorder="1" applyAlignment="1">
      <alignment horizontal="center" vertical="top" wrapText="1"/>
    </xf>
    <xf numFmtId="0" fontId="19" fillId="0" borderId="23" xfId="0" applyFont="1" applyBorder="1" applyAlignment="1">
      <alignment horizontal="center" vertical="top" wrapText="1"/>
    </xf>
    <xf numFmtId="0" fontId="19" fillId="0" borderId="19" xfId="0" applyFont="1" applyBorder="1" applyAlignment="1">
      <alignment vertical="top" wrapText="1"/>
    </xf>
    <xf numFmtId="0" fontId="19" fillId="0" borderId="19" xfId="0" applyFont="1" applyBorder="1" applyAlignment="1">
      <alignment horizontal="center" vertical="top" wrapText="1"/>
    </xf>
    <xf numFmtId="0" fontId="19" fillId="0" borderId="9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2" xfId="0" applyFont="1" applyBorder="1" applyAlignment="1">
      <alignment vertical="top" wrapText="1"/>
    </xf>
    <xf numFmtId="187" fontId="7" fillId="0" borderId="1" xfId="3" applyFont="1" applyBorder="1" applyAlignment="1">
      <alignment vertical="top"/>
    </xf>
    <xf numFmtId="0" fontId="19" fillId="0" borderId="3" xfId="0" applyFont="1" applyBorder="1" applyAlignment="1">
      <alignment horizontal="left" vertical="top" wrapText="1"/>
    </xf>
    <xf numFmtId="0" fontId="19" fillId="0" borderId="19" xfId="0" applyFont="1" applyBorder="1" applyAlignment="1">
      <alignment horizontal="left" vertical="top" wrapText="1"/>
    </xf>
    <xf numFmtId="187" fontId="19" fillId="0" borderId="6" xfId="3" applyFont="1" applyBorder="1" applyAlignment="1">
      <alignment horizontal="right" vertical="top" wrapText="1"/>
    </xf>
    <xf numFmtId="187" fontId="19" fillId="0" borderId="3" xfId="3" applyFont="1" applyBorder="1" applyAlignment="1">
      <alignment horizontal="right" vertical="top" wrapText="1"/>
    </xf>
    <xf numFmtId="187" fontId="19" fillId="0" borderId="19" xfId="3" applyFont="1" applyBorder="1" applyAlignment="1">
      <alignment horizontal="right" vertical="top" wrapText="1"/>
    </xf>
    <xf numFmtId="187" fontId="19" fillId="0" borderId="9" xfId="3" applyFont="1" applyBorder="1" applyAlignment="1">
      <alignment horizontal="right" vertical="top" wrapText="1"/>
    </xf>
    <xf numFmtId="0" fontId="29" fillId="0" borderId="1" xfId="0" applyFont="1" applyBorder="1" applyAlignment="1">
      <alignment horizontal="center" vertical="top" wrapText="1"/>
    </xf>
    <xf numFmtId="0" fontId="29" fillId="0" borderId="1" xfId="0" applyFont="1" applyBorder="1" applyAlignment="1">
      <alignment vertical="top" wrapText="1"/>
    </xf>
    <xf numFmtId="59" fontId="19" fillId="0" borderId="1" xfId="0" applyNumberFormat="1" applyFont="1" applyBorder="1" applyAlignment="1">
      <alignment horizontal="center" vertical="top" wrapText="1"/>
    </xf>
    <xf numFmtId="0" fontId="29" fillId="0" borderId="1" xfId="0" applyFont="1" applyBorder="1" applyAlignment="1">
      <alignment horizontal="left" vertical="top" wrapText="1"/>
    </xf>
    <xf numFmtId="0" fontId="29" fillId="0" borderId="1" xfId="0" applyFont="1" applyBorder="1" applyAlignment="1">
      <alignment horizontal="right" vertical="top" wrapText="1"/>
    </xf>
    <xf numFmtId="0" fontId="19" fillId="0" borderId="1" xfId="0" applyFont="1" applyBorder="1" applyAlignment="1">
      <alignment horizontal="right" vertical="top" wrapText="1"/>
    </xf>
    <xf numFmtId="187" fontId="29" fillId="0" borderId="1" xfId="3" applyFont="1" applyBorder="1" applyAlignment="1">
      <alignment horizontal="right" vertical="top" wrapText="1"/>
    </xf>
    <xf numFmtId="0" fontId="29" fillId="0" borderId="2" xfId="0" applyFont="1" applyBorder="1" applyAlignment="1">
      <alignment horizontal="center" vertical="top" wrapText="1"/>
    </xf>
    <xf numFmtId="0" fontId="29" fillId="0" borderId="2" xfId="0" applyFont="1" applyBorder="1" applyAlignment="1">
      <alignment horizontal="right" vertical="top" wrapText="1"/>
    </xf>
    <xf numFmtId="187" fontId="30" fillId="0" borderId="2" xfId="0" applyNumberFormat="1" applyFont="1" applyBorder="1" applyAlignment="1">
      <alignment horizontal="right" vertical="top" wrapText="1"/>
    </xf>
    <xf numFmtId="0" fontId="7" fillId="0" borderId="11" xfId="0" applyFont="1" applyBorder="1" applyAlignment="1">
      <alignment horizontal="center" vertical="top"/>
    </xf>
    <xf numFmtId="187" fontId="7" fillId="0" borderId="11" xfId="3" applyFont="1" applyFill="1" applyBorder="1" applyAlignment="1">
      <alignment vertical="top" wrapText="1"/>
    </xf>
    <xf numFmtId="187" fontId="7" fillId="0" borderId="11" xfId="3" applyFont="1" applyFill="1" applyBorder="1" applyAlignment="1">
      <alignment vertical="top"/>
    </xf>
    <xf numFmtId="0" fontId="7" fillId="0" borderId="24" xfId="0" applyFont="1" applyBorder="1" applyAlignment="1">
      <alignment horizontal="center" vertical="top"/>
    </xf>
    <xf numFmtId="187" fontId="7" fillId="0" borderId="24" xfId="3" applyFont="1" applyFill="1" applyBorder="1" applyAlignment="1">
      <alignment vertical="top"/>
    </xf>
    <xf numFmtId="0" fontId="7" fillId="0" borderId="13" xfId="0" applyFont="1" applyBorder="1" applyAlignment="1">
      <alignment horizontal="center" vertical="top"/>
    </xf>
    <xf numFmtId="187" fontId="7" fillId="0" borderId="13" xfId="3" applyFont="1" applyFill="1" applyBorder="1" applyAlignment="1">
      <alignment vertical="top"/>
    </xf>
    <xf numFmtId="187" fontId="7" fillId="0" borderId="24" xfId="3" applyFont="1" applyFill="1" applyBorder="1" applyAlignment="1">
      <alignment horizontal="right" vertical="top"/>
    </xf>
    <xf numFmtId="0" fontId="7" fillId="4" borderId="13" xfId="0" applyFont="1" applyFill="1" applyBorder="1" applyAlignment="1">
      <alignment horizontal="center" vertical="top"/>
    </xf>
    <xf numFmtId="0" fontId="7" fillId="4" borderId="24" xfId="0" applyFont="1" applyFill="1" applyBorder="1" applyAlignment="1">
      <alignment horizontal="center" vertical="top"/>
    </xf>
    <xf numFmtId="187" fontId="7" fillId="0" borderId="13" xfId="3" applyFont="1" applyFill="1" applyBorder="1" applyAlignment="1">
      <alignment horizontal="right" vertical="top"/>
    </xf>
    <xf numFmtId="0" fontId="7" fillId="0" borderId="16" xfId="0" applyFont="1" applyBorder="1" applyAlignment="1">
      <alignment horizontal="center" vertical="top"/>
    </xf>
    <xf numFmtId="187" fontId="7" fillId="0" borderId="16" xfId="3" applyFont="1" applyFill="1" applyBorder="1" applyAlignment="1">
      <alignment horizontal="right" vertical="top"/>
    </xf>
    <xf numFmtId="187" fontId="7" fillId="0" borderId="16" xfId="3" applyFont="1" applyFill="1" applyBorder="1" applyAlignment="1">
      <alignment vertical="top"/>
    </xf>
    <xf numFmtId="49" fontId="7" fillId="0" borderId="11" xfId="0" applyNumberFormat="1" applyFont="1" applyBorder="1" applyAlignment="1">
      <alignment horizontal="left" vertical="top"/>
    </xf>
    <xf numFmtId="187" fontId="7" fillId="0" borderId="11" xfId="3" applyFont="1" applyFill="1" applyBorder="1" applyAlignment="1">
      <alignment horizontal="right" vertical="top"/>
    </xf>
    <xf numFmtId="187" fontId="7" fillId="0" borderId="24" xfId="3" applyFont="1" applyFill="1" applyBorder="1" applyAlignment="1">
      <alignment horizontal="right" vertical="top" wrapText="1"/>
    </xf>
    <xf numFmtId="187" fontId="7" fillId="0" borderId="13" xfId="3" applyFont="1" applyFill="1" applyBorder="1" applyAlignment="1">
      <alignment horizontal="right" vertical="top" wrapText="1"/>
    </xf>
    <xf numFmtId="187" fontId="7" fillId="0" borderId="16" xfId="3" applyFont="1" applyFill="1" applyBorder="1" applyAlignment="1">
      <alignment horizontal="right" vertical="top" wrapText="1"/>
    </xf>
    <xf numFmtId="187" fontId="7" fillId="0" borderId="11" xfId="3" applyFont="1" applyFill="1" applyBorder="1" applyAlignment="1">
      <alignment horizontal="left" vertical="top"/>
    </xf>
    <xf numFmtId="187" fontId="7" fillId="0" borderId="24" xfId="3" applyFont="1" applyFill="1" applyBorder="1" applyAlignment="1">
      <alignment horizontal="left" vertical="top"/>
    </xf>
    <xf numFmtId="187" fontId="7" fillId="0" borderId="13" xfId="3" applyFont="1" applyFill="1" applyBorder="1" applyAlignment="1">
      <alignment horizontal="left" vertical="top"/>
    </xf>
    <xf numFmtId="187" fontId="7" fillId="0" borderId="13" xfId="3" applyFont="1" applyFill="1" applyBorder="1" applyAlignment="1">
      <alignment horizontal="left" vertical="top" wrapText="1"/>
    </xf>
    <xf numFmtId="187" fontId="7" fillId="0" borderId="24" xfId="3" applyFont="1" applyFill="1" applyBorder="1" applyAlignment="1">
      <alignment horizontal="left" vertical="top" wrapText="1"/>
    </xf>
    <xf numFmtId="0" fontId="7" fillId="0" borderId="13" xfId="3" applyNumberFormat="1" applyFont="1" applyFill="1" applyBorder="1" applyAlignment="1">
      <alignment horizontal="left" vertical="top" wrapText="1"/>
    </xf>
    <xf numFmtId="187" fontId="7" fillId="0" borderId="16" xfId="3" applyFont="1" applyFill="1" applyBorder="1" applyAlignment="1">
      <alignment horizontal="left" vertical="top"/>
    </xf>
    <xf numFmtId="189" fontId="7" fillId="0" borderId="24" xfId="0" applyNumberFormat="1" applyFont="1" applyBorder="1" applyAlignment="1">
      <alignment horizontal="left" vertical="top"/>
    </xf>
    <xf numFmtId="49" fontId="7" fillId="0" borderId="13" xfId="0" applyNumberFormat="1" applyFont="1" applyBorder="1" applyAlignment="1">
      <alignment horizontal="left" vertical="top"/>
    </xf>
    <xf numFmtId="189" fontId="7" fillId="0" borderId="16" xfId="0" applyNumberFormat="1" applyFont="1" applyBorder="1" applyAlignment="1">
      <alignment horizontal="left" vertical="top"/>
    </xf>
    <xf numFmtId="187" fontId="7" fillId="0" borderId="11" xfId="3" applyFont="1" applyFill="1" applyBorder="1" applyAlignment="1">
      <alignment horizontal="left" vertical="top" wrapText="1"/>
    </xf>
    <xf numFmtId="187" fontId="7" fillId="0" borderId="16" xfId="3" applyFont="1" applyFill="1" applyBorder="1" applyAlignment="1">
      <alignment horizontal="left" vertical="top" wrapText="1"/>
    </xf>
    <xf numFmtId="0" fontId="28" fillId="0" borderId="0" xfId="0" applyFont="1" applyAlignment="1">
      <alignment horizontal="left" wrapText="1"/>
    </xf>
    <xf numFmtId="0" fontId="7" fillId="4" borderId="11" xfId="0" applyFont="1" applyFill="1" applyBorder="1" applyAlignment="1">
      <alignment horizontal="center" vertical="top"/>
    </xf>
    <xf numFmtId="0" fontId="7" fillId="4" borderId="16" xfId="0" applyFont="1" applyFill="1" applyBorder="1" applyAlignment="1">
      <alignment horizontal="center" vertical="top"/>
    </xf>
    <xf numFmtId="0" fontId="7" fillId="0" borderId="18" xfId="0" applyFont="1" applyBorder="1" applyAlignment="1">
      <alignment horizontal="center" vertical="top"/>
    </xf>
    <xf numFmtId="187" fontId="7" fillId="0" borderId="25" xfId="3" applyFont="1" applyFill="1" applyBorder="1" applyAlignment="1">
      <alignment vertical="top" wrapText="1"/>
    </xf>
    <xf numFmtId="0" fontId="7" fillId="0" borderId="26" xfId="0" applyFont="1" applyBorder="1" applyAlignment="1">
      <alignment horizontal="center" vertical="top"/>
    </xf>
    <xf numFmtId="0" fontId="7" fillId="0" borderId="21" xfId="0" applyFont="1" applyBorder="1" applyAlignment="1">
      <alignment horizontal="center" vertical="top"/>
    </xf>
    <xf numFmtId="187" fontId="7" fillId="0" borderId="27" xfId="3" applyFont="1" applyFill="1" applyBorder="1" applyAlignment="1">
      <alignment vertical="top" wrapText="1"/>
    </xf>
    <xf numFmtId="187" fontId="7" fillId="0" borderId="17" xfId="3" applyFont="1" applyFill="1" applyBorder="1" applyAlignment="1">
      <alignment vertical="top" wrapText="1"/>
    </xf>
    <xf numFmtId="187" fontId="7" fillId="0" borderId="25" xfId="3" applyFont="1" applyFill="1" applyBorder="1" applyAlignment="1">
      <alignment horizontal="right" vertical="top"/>
    </xf>
    <xf numFmtId="187" fontId="7" fillId="0" borderId="27" xfId="3" applyFont="1" applyFill="1" applyBorder="1" applyAlignment="1">
      <alignment horizontal="right" vertical="top"/>
    </xf>
    <xf numFmtId="187" fontId="7" fillId="0" borderId="17" xfId="3" applyFont="1" applyFill="1" applyBorder="1" applyAlignment="1">
      <alignment horizontal="right" vertical="top"/>
    </xf>
    <xf numFmtId="189" fontId="7" fillId="0" borderId="13" xfId="0" applyNumberFormat="1" applyFont="1" applyBorder="1" applyAlignment="1">
      <alignment horizontal="left" vertical="top"/>
    </xf>
    <xf numFmtId="0" fontId="19" fillId="0" borderId="7" xfId="0" quotePrefix="1" applyFont="1" applyBorder="1" applyAlignment="1">
      <alignment horizontal="center" vertical="top" wrapText="1"/>
    </xf>
    <xf numFmtId="0" fontId="19" fillId="0" borderId="3" xfId="0" quotePrefix="1" applyFont="1" applyBorder="1" applyAlignment="1">
      <alignment horizontal="left" vertical="top" wrapText="1"/>
    </xf>
    <xf numFmtId="4" fontId="19" fillId="0" borderId="6" xfId="0" quotePrefix="1" applyNumberFormat="1" applyFont="1" applyBorder="1" applyAlignment="1">
      <alignment horizontal="center" vertical="top" wrapText="1"/>
    </xf>
    <xf numFmtId="4" fontId="19" fillId="0" borderId="3" xfId="0" quotePrefix="1" applyNumberFormat="1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4" fontId="7" fillId="0" borderId="3" xfId="0" applyNumberFormat="1" applyFont="1" applyBorder="1" applyAlignment="1">
      <alignment horizontal="center" vertical="top" wrapText="1"/>
    </xf>
    <xf numFmtId="0" fontId="19" fillId="0" borderId="23" xfId="0" quotePrefix="1" applyFont="1" applyBorder="1" applyAlignment="1">
      <alignment horizontal="center" vertical="top" wrapText="1"/>
    </xf>
    <xf numFmtId="0" fontId="19" fillId="0" borderId="19" xfId="0" quotePrefix="1" applyFont="1" applyBorder="1" applyAlignment="1">
      <alignment horizontal="left" vertical="top" wrapText="1"/>
    </xf>
    <xf numFmtId="0" fontId="19" fillId="0" borderId="19" xfId="0" quotePrefix="1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4" fontId="7" fillId="0" borderId="19" xfId="0" applyNumberFormat="1" applyFont="1" applyBorder="1" applyAlignment="1">
      <alignment horizontal="center" vertical="top" wrapText="1"/>
    </xf>
    <xf numFmtId="0" fontId="19" fillId="0" borderId="22" xfId="0" quotePrefix="1" applyFont="1" applyBorder="1" applyAlignment="1">
      <alignment horizontal="center" vertical="top" wrapText="1"/>
    </xf>
    <xf numFmtId="0" fontId="19" fillId="0" borderId="10" xfId="0" quotePrefix="1" applyFont="1" applyBorder="1" applyAlignment="1">
      <alignment horizontal="left" vertical="top" wrapText="1"/>
    </xf>
    <xf numFmtId="4" fontId="19" fillId="0" borderId="19" xfId="0" quotePrefix="1" applyNumberFormat="1" applyFont="1" applyBorder="1" applyAlignment="1">
      <alignment horizontal="center" vertical="top" wrapText="1"/>
    </xf>
    <xf numFmtId="4" fontId="19" fillId="0" borderId="10" xfId="0" quotePrefix="1" applyNumberFormat="1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4" fontId="7" fillId="0" borderId="10" xfId="0" applyNumberFormat="1" applyFont="1" applyBorder="1" applyAlignment="1">
      <alignment horizontal="center" vertical="top" wrapText="1"/>
    </xf>
    <xf numFmtId="0" fontId="19" fillId="0" borderId="4" xfId="0" quotePrefix="1" applyFont="1" applyBorder="1" applyAlignment="1">
      <alignment horizontal="center" vertical="top" wrapText="1"/>
    </xf>
    <xf numFmtId="0" fontId="19" fillId="0" borderId="1" xfId="0" quotePrefix="1" applyFont="1" applyBorder="1" applyAlignment="1">
      <alignment horizontal="left" vertical="top" wrapText="1"/>
    </xf>
    <xf numFmtId="4" fontId="19" fillId="0" borderId="1" xfId="0" quotePrefix="1" applyNumberFormat="1" applyFont="1" applyBorder="1" applyAlignment="1">
      <alignment horizontal="center" vertical="top" wrapText="1"/>
    </xf>
    <xf numFmtId="4" fontId="7" fillId="0" borderId="1" xfId="0" applyNumberFormat="1" applyFont="1" applyBorder="1" applyAlignment="1">
      <alignment horizontal="center" vertical="top" wrapText="1"/>
    </xf>
    <xf numFmtId="187" fontId="19" fillId="0" borderId="6" xfId="3" quotePrefix="1" applyFont="1" applyBorder="1" applyAlignment="1">
      <alignment horizontal="right" vertical="top" wrapText="1"/>
    </xf>
    <xf numFmtId="187" fontId="19" fillId="0" borderId="0" xfId="3" quotePrefix="1" applyFont="1" applyAlignment="1">
      <alignment horizontal="right" vertical="top" wrapText="1"/>
    </xf>
    <xf numFmtId="187" fontId="19" fillId="0" borderId="2" xfId="3" quotePrefix="1" applyFont="1" applyBorder="1" applyAlignment="1">
      <alignment horizontal="right" vertical="top" wrapText="1"/>
    </xf>
    <xf numFmtId="0" fontId="19" fillId="0" borderId="6" xfId="0" applyFont="1" applyBorder="1" applyAlignment="1">
      <alignment vertical="top" wrapText="1"/>
    </xf>
    <xf numFmtId="4" fontId="19" fillId="0" borderId="0" xfId="0" quotePrefix="1" applyNumberFormat="1" applyFont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4" fontId="7" fillId="0" borderId="6" xfId="0" applyNumberFormat="1" applyFont="1" applyBorder="1" applyAlignment="1">
      <alignment horizontal="center" vertical="top" wrapText="1"/>
    </xf>
    <xf numFmtId="4" fontId="7" fillId="0" borderId="0" xfId="0" applyNumberFormat="1" applyFont="1" applyAlignment="1">
      <alignment horizontal="center" vertical="top" wrapText="1"/>
    </xf>
    <xf numFmtId="0" fontId="19" fillId="0" borderId="3" xfId="0" quotePrefix="1" applyFont="1" applyBorder="1" applyAlignment="1">
      <alignment horizontal="center" vertical="top" wrapText="1"/>
    </xf>
    <xf numFmtId="0" fontId="19" fillId="0" borderId="6" xfId="0" quotePrefix="1" applyFont="1" applyBorder="1" applyAlignment="1">
      <alignment horizontal="left" vertical="top" wrapText="1"/>
    </xf>
    <xf numFmtId="0" fontId="19" fillId="0" borderId="0" xfId="0" quotePrefix="1" applyFont="1" applyAlignment="1">
      <alignment horizontal="left" vertical="top" wrapText="1"/>
    </xf>
    <xf numFmtId="0" fontId="7" fillId="0" borderId="8" xfId="0" applyFont="1" applyBorder="1" applyAlignment="1">
      <alignment vertical="top" wrapText="1"/>
    </xf>
    <xf numFmtId="0" fontId="7" fillId="0" borderId="28" xfId="0" applyFont="1" applyBorder="1" applyAlignment="1">
      <alignment vertical="top" wrapText="1"/>
    </xf>
    <xf numFmtId="0" fontId="7" fillId="0" borderId="20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19" xfId="0" applyFont="1" applyBorder="1" applyAlignment="1">
      <alignment vertical="top" wrapText="1"/>
    </xf>
    <xf numFmtId="4" fontId="7" fillId="0" borderId="3" xfId="0" applyNumberFormat="1" applyFont="1" applyBorder="1" applyAlignment="1">
      <alignment vertical="top" wrapText="1"/>
    </xf>
    <xf numFmtId="4" fontId="7" fillId="0" borderId="19" xfId="0" applyNumberFormat="1" applyFont="1" applyBorder="1" applyAlignment="1">
      <alignment vertical="top" wrapText="1"/>
    </xf>
    <xf numFmtId="4" fontId="7" fillId="0" borderId="1" xfId="0" applyNumberFormat="1" applyFont="1" applyBorder="1" applyAlignment="1">
      <alignment vertical="top" wrapText="1"/>
    </xf>
    <xf numFmtId="4" fontId="7" fillId="0" borderId="0" xfId="0" applyNumberFormat="1" applyFont="1" applyAlignment="1">
      <alignment vertical="top" wrapText="1"/>
    </xf>
    <xf numFmtId="187" fontId="19" fillId="0" borderId="9" xfId="3" quotePrefix="1" applyFont="1" applyBorder="1" applyAlignment="1">
      <alignment horizontal="right" vertical="top" wrapText="1"/>
    </xf>
    <xf numFmtId="187" fontId="19" fillId="0" borderId="3" xfId="3" quotePrefix="1" applyFont="1" applyBorder="1" applyAlignment="1">
      <alignment horizontal="right" vertical="top" wrapText="1"/>
    </xf>
    <xf numFmtId="187" fontId="19" fillId="0" borderId="19" xfId="3" quotePrefix="1" applyFont="1" applyBorder="1" applyAlignment="1">
      <alignment horizontal="right" vertical="top" wrapText="1"/>
    </xf>
    <xf numFmtId="187" fontId="19" fillId="0" borderId="0" xfId="3" applyFont="1" applyAlignment="1">
      <alignment horizontal="center" vertical="center"/>
    </xf>
    <xf numFmtId="187" fontId="10" fillId="0" borderId="0" xfId="3" applyFont="1" applyAlignment="1">
      <alignment horizontal="center" vertical="center"/>
    </xf>
    <xf numFmtId="0" fontId="7" fillId="0" borderId="23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4" fontId="7" fillId="0" borderId="10" xfId="0" applyNumberFormat="1" applyFont="1" applyBorder="1" applyAlignment="1">
      <alignment vertical="top" wrapText="1"/>
    </xf>
    <xf numFmtId="4" fontId="7" fillId="0" borderId="2" xfId="0" applyNumberFormat="1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187" fontId="29" fillId="0" borderId="1" xfId="3" applyFont="1" applyBorder="1" applyAlignment="1">
      <alignment horizontal="right" vertical="top"/>
    </xf>
    <xf numFmtId="187" fontId="18" fillId="0" borderId="0" xfId="0" applyNumberFormat="1" applyFont="1" applyAlignment="1">
      <alignment vertical="top"/>
    </xf>
    <xf numFmtId="0" fontId="19" fillId="0" borderId="1" xfId="1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vertical="top" wrapText="1"/>
    </xf>
    <xf numFmtId="2" fontId="7" fillId="0" borderId="1" xfId="0" applyNumberFormat="1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center" vertical="top"/>
    </xf>
    <xf numFmtId="4" fontId="7" fillId="0" borderId="1" xfId="0" applyNumberFormat="1" applyFont="1" applyBorder="1" applyAlignment="1">
      <alignment horizontal="center" vertical="top"/>
    </xf>
    <xf numFmtId="187" fontId="19" fillId="0" borderId="0" xfId="3" applyFont="1" applyAlignment="1">
      <alignment horizontal="right"/>
    </xf>
    <xf numFmtId="0" fontId="29" fillId="4" borderId="0" xfId="0" applyFont="1" applyFill="1" applyAlignment="1">
      <alignment horizontal="center" vertical="top" wrapText="1"/>
    </xf>
    <xf numFmtId="0" fontId="29" fillId="0" borderId="13" xfId="0" applyFont="1" applyBorder="1" applyAlignment="1">
      <alignment vertical="top" wrapText="1"/>
    </xf>
    <xf numFmtId="0" fontId="19" fillId="0" borderId="13" xfId="0" applyFont="1" applyBorder="1" applyAlignment="1">
      <alignment horizontal="center" vertical="top" wrapText="1"/>
    </xf>
    <xf numFmtId="0" fontId="19" fillId="0" borderId="24" xfId="0" applyFont="1" applyBorder="1" applyAlignment="1">
      <alignment vertical="top" wrapText="1"/>
    </xf>
    <xf numFmtId="0" fontId="29" fillId="0" borderId="11" xfId="0" applyFont="1" applyBorder="1" applyAlignment="1">
      <alignment vertical="top" wrapText="1"/>
    </xf>
    <xf numFmtId="0" fontId="19" fillId="0" borderId="11" xfId="0" applyFont="1" applyBorder="1" applyAlignment="1">
      <alignment horizontal="center" vertical="top" wrapText="1"/>
    </xf>
    <xf numFmtId="0" fontId="29" fillId="0" borderId="24" xfId="0" applyFont="1" applyBorder="1" applyAlignment="1">
      <alignment vertical="top" wrapText="1"/>
    </xf>
    <xf numFmtId="0" fontId="19" fillId="0" borderId="24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/>
    </xf>
    <xf numFmtId="0" fontId="29" fillId="4" borderId="27" xfId="0" applyFont="1" applyFill="1" applyBorder="1" applyAlignment="1">
      <alignment horizontal="center" vertical="top" wrapText="1"/>
    </xf>
    <xf numFmtId="0" fontId="29" fillId="4" borderId="13" xfId="0" applyFont="1" applyFill="1" applyBorder="1" applyAlignment="1">
      <alignment horizontal="center" vertical="top" wrapText="1"/>
    </xf>
    <xf numFmtId="187" fontId="29" fillId="0" borderId="13" xfId="3" applyFont="1" applyBorder="1" applyAlignment="1">
      <alignment horizontal="right" vertical="top" wrapText="1"/>
    </xf>
    <xf numFmtId="187" fontId="29" fillId="0" borderId="27" xfId="3" applyFont="1" applyBorder="1" applyAlignment="1">
      <alignment horizontal="right" vertical="top" wrapText="1"/>
    </xf>
    <xf numFmtId="187" fontId="19" fillId="0" borderId="11" xfId="3" applyFont="1" applyBorder="1" applyAlignment="1">
      <alignment horizontal="right" vertical="top" wrapText="1"/>
    </xf>
    <xf numFmtId="187" fontId="19" fillId="0" borderId="24" xfId="3" applyFont="1" applyBorder="1" applyAlignment="1">
      <alignment horizontal="right" vertical="top" wrapText="1"/>
    </xf>
    <xf numFmtId="49" fontId="7" fillId="0" borderId="11" xfId="0" applyNumberFormat="1" applyFont="1" applyBorder="1" applyAlignment="1">
      <alignment vertical="top" wrapText="1"/>
    </xf>
    <xf numFmtId="49" fontId="7" fillId="0" borderId="24" xfId="0" applyNumberFormat="1" applyFont="1" applyBorder="1" applyAlignment="1">
      <alignment vertical="top" wrapText="1"/>
    </xf>
    <xf numFmtId="49" fontId="7" fillId="0" borderId="3" xfId="0" applyNumberFormat="1" applyFont="1" applyBorder="1" applyAlignment="1">
      <alignment vertical="top" wrapText="1"/>
    </xf>
    <xf numFmtId="0" fontId="18" fillId="0" borderId="2" xfId="0" applyFont="1" applyBorder="1" applyAlignment="1">
      <alignment vertical="top"/>
    </xf>
    <xf numFmtId="49" fontId="7" fillId="0" borderId="13" xfId="0" applyNumberFormat="1" applyFont="1" applyBorder="1" applyAlignment="1">
      <alignment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19" fillId="0" borderId="24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187" fontId="29" fillId="0" borderId="21" xfId="3" applyFont="1" applyBorder="1" applyAlignment="1">
      <alignment horizontal="right" vertical="top" wrapText="1"/>
    </xf>
    <xf numFmtId="187" fontId="29" fillId="0" borderId="3" xfId="3" applyFont="1" applyBorder="1" applyAlignment="1">
      <alignment horizontal="right" vertical="top" wrapText="1"/>
    </xf>
    <xf numFmtId="0" fontId="20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1" fillId="0" borderId="0" xfId="0" applyFont="1" applyAlignment="1">
      <alignment horizontal="right"/>
    </xf>
    <xf numFmtId="0" fontId="22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center"/>
    </xf>
    <xf numFmtId="187" fontId="19" fillId="0" borderId="4" xfId="3" applyFont="1" applyBorder="1" applyAlignment="1">
      <alignment horizontal="center" vertical="top"/>
    </xf>
    <xf numFmtId="187" fontId="19" fillId="0" borderId="2" xfId="3" applyFont="1" applyBorder="1" applyAlignment="1">
      <alignment horizontal="center" vertical="top"/>
    </xf>
    <xf numFmtId="187" fontId="19" fillId="0" borderId="5" xfId="3" applyFont="1" applyBorder="1" applyAlignment="1">
      <alignment horizontal="center" vertical="top"/>
    </xf>
    <xf numFmtId="49" fontId="7" fillId="0" borderId="1" xfId="0" applyNumberFormat="1" applyFont="1" applyBorder="1" applyAlignment="1">
      <alignment vertical="top" wrapText="1"/>
    </xf>
    <xf numFmtId="0" fontId="29" fillId="4" borderId="2" xfId="0" applyFont="1" applyFill="1" applyBorder="1" applyAlignment="1">
      <alignment horizontal="center" vertical="top" wrapText="1"/>
    </xf>
    <xf numFmtId="187" fontId="29" fillId="0" borderId="5" xfId="3" applyFont="1" applyBorder="1" applyAlignment="1">
      <alignment horizontal="right" vertical="top" wrapText="1"/>
    </xf>
    <xf numFmtId="4" fontId="29" fillId="0" borderId="1" xfId="0" applyNumberFormat="1" applyFont="1" applyBorder="1" applyAlignment="1">
      <alignment vertical="top" wrapText="1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7" fillId="0" borderId="23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7" fillId="0" borderId="10" xfId="0" applyFont="1" applyBorder="1"/>
    <xf numFmtId="0" fontId="19" fillId="0" borderId="10" xfId="0" applyFont="1" applyBorder="1" applyAlignment="1">
      <alignment horizontal="center"/>
    </xf>
    <xf numFmtId="0" fontId="7" fillId="0" borderId="20" xfId="0" applyFont="1" applyBorder="1" applyAlignment="1">
      <alignment horizontal="left"/>
    </xf>
    <xf numFmtId="0" fontId="7" fillId="0" borderId="22" xfId="0" applyFont="1" applyBorder="1" applyAlignment="1">
      <alignment horizontal="center"/>
    </xf>
    <xf numFmtId="0" fontId="7" fillId="0" borderId="22" xfId="0" applyFont="1" applyBorder="1"/>
    <xf numFmtId="0" fontId="7" fillId="0" borderId="7" xfId="0" applyFont="1" applyBorder="1" applyAlignment="1">
      <alignment horizontal="left"/>
    </xf>
    <xf numFmtId="0" fontId="7" fillId="0" borderId="23" xfId="0" applyFont="1" applyBorder="1" applyAlignment="1">
      <alignment horizontal="left"/>
    </xf>
    <xf numFmtId="187" fontId="7" fillId="0" borderId="8" xfId="3" applyFont="1" applyBorder="1" applyAlignment="1">
      <alignment horizontal="right"/>
    </xf>
    <xf numFmtId="187" fontId="7" fillId="0" borderId="7" xfId="3" applyFont="1" applyBorder="1" applyAlignment="1">
      <alignment horizontal="right"/>
    </xf>
    <xf numFmtId="187" fontId="7" fillId="0" borderId="28" xfId="3" applyFont="1" applyBorder="1" applyAlignment="1">
      <alignment horizontal="right"/>
    </xf>
    <xf numFmtId="187" fontId="19" fillId="0" borderId="23" xfId="3" applyFont="1" applyBorder="1" applyAlignment="1">
      <alignment horizontal="right"/>
    </xf>
    <xf numFmtId="187" fontId="7" fillId="0" borderId="20" xfId="3" applyFont="1" applyBorder="1" applyAlignment="1">
      <alignment horizontal="right"/>
    </xf>
    <xf numFmtId="187" fontId="19" fillId="0" borderId="22" xfId="3" applyFont="1" applyBorder="1" applyAlignment="1">
      <alignment horizontal="right"/>
    </xf>
    <xf numFmtId="187" fontId="7" fillId="0" borderId="3" xfId="3" applyFont="1" applyBorder="1" applyAlignment="1">
      <alignment horizontal="right"/>
    </xf>
    <xf numFmtId="187" fontId="7" fillId="0" borderId="6" xfId="3" applyFont="1" applyBorder="1" applyAlignment="1">
      <alignment horizontal="right"/>
    </xf>
    <xf numFmtId="187" fontId="19" fillId="0" borderId="19" xfId="3" applyFont="1" applyBorder="1" applyAlignment="1">
      <alignment horizontal="right"/>
    </xf>
    <xf numFmtId="187" fontId="19" fillId="0" borderId="10" xfId="3" applyFont="1" applyBorder="1" applyAlignment="1">
      <alignment horizontal="right"/>
    </xf>
    <xf numFmtId="187" fontId="19" fillId="0" borderId="9" xfId="3" applyFont="1" applyBorder="1" applyAlignment="1">
      <alignment horizontal="right"/>
    </xf>
    <xf numFmtId="187" fontId="7" fillId="0" borderId="0" xfId="3" applyFont="1" applyAlignment="1">
      <alignment horizontal="right"/>
    </xf>
    <xf numFmtId="187" fontId="7" fillId="0" borderId="23" xfId="3" applyFont="1" applyBorder="1" applyAlignment="1">
      <alignment horizontal="right"/>
    </xf>
    <xf numFmtId="187" fontId="7" fillId="0" borderId="9" xfId="3" applyFont="1" applyBorder="1" applyAlignment="1">
      <alignment horizontal="right"/>
    </xf>
    <xf numFmtId="187" fontId="7" fillId="0" borderId="22" xfId="3" applyFont="1" applyBorder="1" applyAlignment="1">
      <alignment horizontal="right"/>
    </xf>
    <xf numFmtId="4" fontId="7" fillId="0" borderId="22" xfId="0" applyNumberFormat="1" applyFont="1" applyBorder="1" applyAlignment="1">
      <alignment horizontal="left"/>
    </xf>
    <xf numFmtId="0" fontId="19" fillId="0" borderId="19" xfId="0" applyFont="1" applyBorder="1" applyAlignment="1">
      <alignment horizontal="left"/>
    </xf>
    <xf numFmtId="0" fontId="19" fillId="0" borderId="10" xfId="0" applyFont="1" applyBorder="1" applyAlignment="1">
      <alignment horizontal="left"/>
    </xf>
    <xf numFmtId="0" fontId="19" fillId="0" borderId="3" xfId="0" applyFont="1" applyBorder="1" applyAlignment="1">
      <alignment horizontal="left"/>
    </xf>
    <xf numFmtId="191" fontId="19" fillId="0" borderId="10" xfId="3" applyNumberFormat="1" applyFont="1" applyBorder="1" applyAlignment="1">
      <alignment horizontal="left"/>
    </xf>
    <xf numFmtId="0" fontId="19" fillId="0" borderId="10" xfId="0" applyFont="1" applyBorder="1" applyAlignment="1"/>
    <xf numFmtId="0" fontId="19" fillId="0" borderId="0" xfId="0" applyFont="1" applyAlignment="1"/>
    <xf numFmtId="0" fontId="7" fillId="0" borderId="3" xfId="0" applyFont="1" applyBorder="1" applyAlignment="1"/>
    <xf numFmtId="0" fontId="10" fillId="0" borderId="0" xfId="0" applyFont="1" applyAlignment="1"/>
    <xf numFmtId="0" fontId="7" fillId="0" borderId="28" xfId="0" applyFont="1" applyBorder="1" applyAlignment="1">
      <alignment horizontal="left"/>
    </xf>
    <xf numFmtId="0" fontId="19" fillId="0" borderId="20" xfId="0" applyFont="1" applyBorder="1" applyAlignment="1">
      <alignment horizontal="left"/>
    </xf>
    <xf numFmtId="0" fontId="7" fillId="0" borderId="19" xfId="0" applyFont="1" applyBorder="1" applyAlignment="1"/>
    <xf numFmtId="0" fontId="7" fillId="0" borderId="10" xfId="0" applyFont="1" applyBorder="1" applyAlignment="1"/>
    <xf numFmtId="0" fontId="7" fillId="0" borderId="7" xfId="0" applyFont="1" applyBorder="1" applyAlignment="1"/>
    <xf numFmtId="0" fontId="7" fillId="0" borderId="23" xfId="0" applyFont="1" applyBorder="1" applyAlignment="1"/>
    <xf numFmtId="0" fontId="7" fillId="0" borderId="22" xfId="0" applyFont="1" applyBorder="1" applyAlignment="1"/>
    <xf numFmtId="0" fontId="7" fillId="0" borderId="13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left" vertical="top" wrapText="1"/>
    </xf>
    <xf numFmtId="188" fontId="7" fillId="0" borderId="13" xfId="0" applyNumberFormat="1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188" fontId="7" fillId="0" borderId="19" xfId="0" applyNumberFormat="1" applyFont="1" applyBorder="1" applyAlignment="1">
      <alignment horizontal="center" vertical="top" wrapText="1"/>
    </xf>
    <xf numFmtId="0" fontId="7" fillId="0" borderId="28" xfId="0" applyFont="1" applyBorder="1" applyAlignment="1">
      <alignment horizontal="center" vertical="top" wrapText="1"/>
    </xf>
    <xf numFmtId="188" fontId="7" fillId="0" borderId="14" xfId="0" applyNumberFormat="1" applyFont="1" applyBorder="1" applyAlignment="1">
      <alignment horizontal="center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188" fontId="7" fillId="0" borderId="16" xfId="0" applyNumberFormat="1" applyFont="1" applyBorder="1" applyAlignment="1">
      <alignment horizontal="center" vertical="top" wrapText="1"/>
    </xf>
    <xf numFmtId="14" fontId="7" fillId="0" borderId="16" xfId="0" applyNumberFormat="1" applyFont="1" applyBorder="1" applyAlignment="1">
      <alignment horizontal="center" vertical="top" wrapText="1"/>
    </xf>
    <xf numFmtId="188" fontId="7" fillId="0" borderId="11" xfId="0" applyNumberFormat="1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187" fontId="7" fillId="0" borderId="19" xfId="3" applyFont="1" applyFill="1" applyBorder="1" applyAlignment="1">
      <alignment horizontal="right" vertical="top" wrapText="1"/>
    </xf>
    <xf numFmtId="187" fontId="7" fillId="0" borderId="14" xfId="3" applyFont="1" applyFill="1" applyBorder="1" applyAlignment="1">
      <alignment horizontal="right" vertical="top" wrapText="1"/>
    </xf>
    <xf numFmtId="187" fontId="7" fillId="0" borderId="10" xfId="3" applyFont="1" applyFill="1" applyBorder="1" applyAlignment="1">
      <alignment horizontal="right" vertical="top" wrapText="1"/>
    </xf>
    <xf numFmtId="188" fontId="7" fillId="0" borderId="3" xfId="0" applyNumberFormat="1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top" wrapText="1"/>
    </xf>
    <xf numFmtId="188" fontId="7" fillId="0" borderId="10" xfId="0" applyNumberFormat="1" applyFont="1" applyBorder="1" applyAlignment="1">
      <alignment horizontal="center" vertical="top" wrapText="1"/>
    </xf>
    <xf numFmtId="0" fontId="7" fillId="0" borderId="10" xfId="0" applyFont="1" applyBorder="1" applyAlignment="1">
      <alignment horizontal="left" vertical="top" wrapText="1"/>
    </xf>
    <xf numFmtId="188" fontId="7" fillId="0" borderId="1" xfId="0" applyNumberFormat="1" applyFont="1" applyBorder="1" applyAlignment="1">
      <alignment horizontal="center" vertical="top" wrapText="1"/>
    </xf>
    <xf numFmtId="187" fontId="7" fillId="0" borderId="3" xfId="3" applyFont="1" applyFill="1" applyBorder="1" applyAlignment="1">
      <alignment horizontal="right" vertical="top" wrapText="1"/>
    </xf>
    <xf numFmtId="0" fontId="19" fillId="0" borderId="3" xfId="0" applyFont="1" applyBorder="1" applyAlignment="1">
      <alignment horizontal="left" vertical="top"/>
    </xf>
    <xf numFmtId="0" fontId="19" fillId="0" borderId="3" xfId="0" applyFont="1" applyBorder="1" applyAlignment="1">
      <alignment horizontal="left" wrapText="1"/>
    </xf>
    <xf numFmtId="0" fontId="19" fillId="4" borderId="10" xfId="0" applyFont="1" applyFill="1" applyBorder="1" applyAlignment="1">
      <alignment horizontal="center" vertical="top" wrapText="1"/>
    </xf>
    <xf numFmtId="0" fontId="19" fillId="4" borderId="3" xfId="0" applyFont="1" applyFill="1" applyBorder="1" applyAlignment="1">
      <alignment horizontal="center" vertical="top" wrapText="1"/>
    </xf>
    <xf numFmtId="0" fontId="19" fillId="4" borderId="3" xfId="0" applyFont="1" applyFill="1" applyBorder="1" applyAlignment="1">
      <alignment vertical="top" wrapText="1"/>
    </xf>
    <xf numFmtId="0" fontId="19" fillId="4" borderId="19" xfId="0" applyFont="1" applyFill="1" applyBorder="1" applyAlignment="1">
      <alignment horizontal="center" vertical="top" wrapText="1"/>
    </xf>
    <xf numFmtId="0" fontId="19" fillId="4" borderId="19" xfId="0" applyFont="1" applyFill="1" applyBorder="1" applyAlignment="1">
      <alignment vertical="top" wrapText="1"/>
    </xf>
    <xf numFmtId="0" fontId="19" fillId="4" borderId="10" xfId="0" applyFont="1" applyFill="1" applyBorder="1" applyAlignment="1">
      <alignment vertical="top" wrapText="1"/>
    </xf>
    <xf numFmtId="59" fontId="19" fillId="0" borderId="3" xfId="8" applyNumberFormat="1" applyFont="1" applyBorder="1" applyAlignment="1">
      <alignment horizontal="center" vertical="top" wrapText="1"/>
    </xf>
    <xf numFmtId="0" fontId="19" fillId="4" borderId="3" xfId="0" applyFont="1" applyFill="1" applyBorder="1" applyAlignment="1">
      <alignment horizontal="left" vertical="top" wrapText="1"/>
    </xf>
    <xf numFmtId="59" fontId="19" fillId="0" borderId="10" xfId="8" applyNumberFormat="1" applyFont="1" applyBorder="1" applyAlignment="1">
      <alignment horizontal="center" vertical="top" wrapText="1"/>
    </xf>
    <xf numFmtId="0" fontId="19" fillId="0" borderId="9" xfId="0" applyFont="1" applyBorder="1" applyAlignment="1">
      <alignment vertical="top" wrapText="1"/>
    </xf>
    <xf numFmtId="0" fontId="19" fillId="0" borderId="8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29" fillId="0" borderId="29" xfId="0" applyFont="1" applyBorder="1" applyAlignment="1">
      <alignment horizontal="center" vertical="top" wrapText="1"/>
    </xf>
    <xf numFmtId="0" fontId="29" fillId="0" borderId="29" xfId="0" applyFont="1" applyBorder="1" applyAlignment="1">
      <alignment vertical="top" wrapText="1"/>
    </xf>
    <xf numFmtId="0" fontId="29" fillId="0" borderId="30" xfId="0" applyFont="1" applyBorder="1" applyAlignment="1">
      <alignment vertical="top" wrapText="1"/>
    </xf>
    <xf numFmtId="0" fontId="29" fillId="0" borderId="30" xfId="0" applyFont="1" applyBorder="1" applyAlignment="1">
      <alignment horizontal="center" vertical="top" wrapText="1"/>
    </xf>
    <xf numFmtId="187" fontId="19" fillId="4" borderId="3" xfId="3" applyFont="1" applyFill="1" applyBorder="1" applyAlignment="1">
      <alignment horizontal="right" vertical="top" wrapText="1"/>
    </xf>
    <xf numFmtId="187" fontId="19" fillId="4" borderId="19" xfId="3" applyFont="1" applyFill="1" applyBorder="1" applyAlignment="1">
      <alignment horizontal="right" vertical="top" wrapText="1"/>
    </xf>
    <xf numFmtId="187" fontId="19" fillId="4" borderId="10" xfId="3" applyFont="1" applyFill="1" applyBorder="1" applyAlignment="1">
      <alignment horizontal="right" vertical="top" wrapText="1"/>
    </xf>
    <xf numFmtId="187" fontId="19" fillId="0" borderId="7" xfId="3" applyFont="1" applyBorder="1" applyAlignment="1">
      <alignment horizontal="right" vertical="top" wrapText="1"/>
    </xf>
    <xf numFmtId="187" fontId="19" fillId="0" borderId="22" xfId="3" applyFont="1" applyBorder="1" applyAlignment="1">
      <alignment horizontal="right" vertical="top" wrapText="1"/>
    </xf>
    <xf numFmtId="187" fontId="19" fillId="0" borderId="23" xfId="3" applyFont="1" applyBorder="1" applyAlignment="1">
      <alignment horizontal="right" vertical="top" wrapText="1"/>
    </xf>
    <xf numFmtId="187" fontId="29" fillId="0" borderId="29" xfId="3" applyFont="1" applyBorder="1" applyAlignment="1">
      <alignment horizontal="right" vertical="top" wrapText="1"/>
    </xf>
    <xf numFmtId="187" fontId="7" fillId="0" borderId="7" xfId="3" applyFont="1" applyBorder="1" applyAlignment="1">
      <alignment horizontal="right" vertical="top" wrapText="1"/>
    </xf>
    <xf numFmtId="187" fontId="7" fillId="0" borderId="23" xfId="3" applyFont="1" applyBorder="1" applyAlignment="1">
      <alignment horizontal="right" vertical="top" wrapText="1"/>
    </xf>
    <xf numFmtId="187" fontId="18" fillId="0" borderId="10" xfId="3" applyFont="1" applyBorder="1" applyAlignment="1">
      <alignment horizontal="right" vertical="top" wrapText="1"/>
    </xf>
    <xf numFmtId="187" fontId="7" fillId="0" borderId="3" xfId="3" applyFont="1" applyBorder="1" applyAlignment="1">
      <alignment horizontal="right" vertical="top" wrapText="1"/>
    </xf>
    <xf numFmtId="187" fontId="7" fillId="0" borderId="10" xfId="3" applyFont="1" applyBorder="1" applyAlignment="1">
      <alignment horizontal="right" vertical="top" wrapText="1"/>
    </xf>
    <xf numFmtId="187" fontId="29" fillId="0" borderId="30" xfId="3" applyFont="1" applyBorder="1" applyAlignment="1">
      <alignment horizontal="right" vertical="top" wrapText="1"/>
    </xf>
    <xf numFmtId="0" fontId="19" fillId="4" borderId="10" xfId="0" applyFont="1" applyFill="1" applyBorder="1" applyAlignment="1">
      <alignment horizontal="left" vertical="top" wrapText="1"/>
    </xf>
    <xf numFmtId="4" fontId="19" fillId="0" borderId="19" xfId="0" applyNumberFormat="1" applyFont="1" applyBorder="1" applyAlignment="1">
      <alignment horizontal="left" vertical="top" wrapText="1"/>
    </xf>
    <xf numFmtId="187" fontId="19" fillId="0" borderId="19" xfId="3" applyFont="1" applyBorder="1" applyAlignment="1">
      <alignment horizontal="left" vertical="top" wrapText="1"/>
    </xf>
    <xf numFmtId="187" fontId="19" fillId="0" borderId="10" xfId="3" applyFont="1" applyBorder="1" applyAlignment="1">
      <alignment horizontal="left" vertical="top" wrapText="1"/>
    </xf>
    <xf numFmtId="4" fontId="19" fillId="4" borderId="10" xfId="0" applyNumberFormat="1" applyFont="1" applyFill="1" applyBorder="1" applyAlignment="1">
      <alignment horizontal="left" vertical="top" wrapText="1"/>
    </xf>
    <xf numFmtId="3" fontId="19" fillId="0" borderId="10" xfId="0" applyNumberFormat="1" applyFont="1" applyBorder="1" applyAlignment="1">
      <alignment horizontal="left" vertical="top" wrapText="1"/>
    </xf>
    <xf numFmtId="3" fontId="19" fillId="0" borderId="19" xfId="0" applyNumberFormat="1" applyFont="1" applyBorder="1" applyAlignment="1">
      <alignment horizontal="left" vertical="top" wrapText="1"/>
    </xf>
    <xf numFmtId="0" fontId="19" fillId="0" borderId="7" xfId="0" applyFont="1" applyBorder="1" applyAlignment="1">
      <alignment horizontal="left" vertical="top" wrapText="1"/>
    </xf>
    <xf numFmtId="187" fontId="19" fillId="0" borderId="22" xfId="3" applyFont="1" applyBorder="1" applyAlignment="1">
      <alignment horizontal="left" vertical="top" wrapText="1"/>
    </xf>
    <xf numFmtId="0" fontId="19" fillId="0" borderId="23" xfId="0" applyFont="1" applyBorder="1" applyAlignment="1">
      <alignment horizontal="left" vertical="top" wrapText="1"/>
    </xf>
    <xf numFmtId="3" fontId="19" fillId="0" borderId="23" xfId="0" applyNumberFormat="1" applyFont="1" applyBorder="1" applyAlignment="1">
      <alignment horizontal="left" vertical="top" wrapText="1"/>
    </xf>
    <xf numFmtId="3" fontId="19" fillId="0" borderId="22" xfId="0" applyNumberFormat="1" applyFont="1" applyBorder="1" applyAlignment="1">
      <alignment horizontal="left" vertical="top" wrapText="1"/>
    </xf>
    <xf numFmtId="0" fontId="19" fillId="0" borderId="6" xfId="0" applyFont="1" applyBorder="1" applyAlignment="1">
      <alignment horizontal="left" vertical="top" wrapText="1"/>
    </xf>
    <xf numFmtId="187" fontId="7" fillId="0" borderId="10" xfId="3" applyFont="1" applyBorder="1" applyAlignment="1">
      <alignment horizontal="left" vertical="top" wrapText="1"/>
    </xf>
    <xf numFmtId="0" fontId="29" fillId="0" borderId="29" xfId="0" applyFont="1" applyBorder="1" applyAlignment="1">
      <alignment horizontal="left" vertical="top" wrapText="1"/>
    </xf>
    <xf numFmtId="0" fontId="29" fillId="0" borderId="30" xfId="0" applyFont="1" applyBorder="1" applyAlignment="1">
      <alignment horizontal="left" vertical="top" wrapText="1"/>
    </xf>
    <xf numFmtId="49" fontId="19" fillId="0" borderId="10" xfId="3" applyNumberFormat="1" applyFont="1" applyBorder="1" applyAlignment="1">
      <alignment horizontal="left" vertical="top" wrapText="1"/>
    </xf>
    <xf numFmtId="0" fontId="19" fillId="4" borderId="19" xfId="0" applyFont="1" applyFill="1" applyBorder="1" applyAlignment="1">
      <alignment horizontal="left" vertical="top" wrapText="1"/>
    </xf>
    <xf numFmtId="0" fontId="19" fillId="0" borderId="8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  <xf numFmtId="1" fontId="19" fillId="0" borderId="3" xfId="0" applyNumberFormat="1" applyFont="1" applyBorder="1" applyAlignment="1">
      <alignment horizontal="center" vertical="top" wrapText="1"/>
    </xf>
    <xf numFmtId="4" fontId="19" fillId="0" borderId="3" xfId="0" applyNumberFormat="1" applyFont="1" applyBorder="1" applyAlignment="1">
      <alignment horizontal="left" vertical="top" wrapText="1"/>
    </xf>
    <xf numFmtId="187" fontId="25" fillId="0" borderId="1" xfId="3" applyFont="1" applyBorder="1"/>
    <xf numFmtId="187" fontId="26" fillId="0" borderId="1" xfId="3" applyFont="1" applyBorder="1" applyAlignment="1">
      <alignment horizontal="right" vertical="top" wrapText="1"/>
    </xf>
    <xf numFmtId="187" fontId="26" fillId="0" borderId="1" xfId="3" applyFont="1" applyBorder="1" applyAlignment="1">
      <alignment horizontal="right" vertical="center"/>
    </xf>
  </cellXfs>
  <cellStyles count="10">
    <cellStyle name="Comma 2" xfId="9" xr:uid="{A23F0241-152C-4A2B-AD95-2702345A6E93}"/>
    <cellStyle name="Normal 2" xfId="1" xr:uid="{2A950D1B-282D-4380-9E34-DBC23E96F037}"/>
    <cellStyle name="เครื่องหมายจุลภาค 6 2" xfId="2" xr:uid="{94A38810-EB82-4B25-98EE-EBE6095AAEBD}"/>
    <cellStyle name="จุลภาค" xfId="3" builtinId="3"/>
    <cellStyle name="จุลภาค 2" xfId="4" xr:uid="{3C43DB26-6C83-4ABD-AA15-D91416E8BD63}"/>
    <cellStyle name="จุลภาค 2 3 3" xfId="5" xr:uid="{E6870E28-F7E0-454B-B95F-7B547074A0CA}"/>
    <cellStyle name="ปกติ" xfId="0" builtinId="0"/>
    <cellStyle name="ปกติ 2 3 3" xfId="6" xr:uid="{B3F61FA9-906B-4079-8A8E-ECF143DC77D2}"/>
    <cellStyle name="ปกติ 3" xfId="7" xr:uid="{89432D09-29D5-49F4-8562-AAA359FB55E3}"/>
    <cellStyle name="ปกติ 6 2" xfId="8" xr:uid="{BC36040E-0F6D-44A4-95E9-B58D72B06547}"/>
  </cellStyles>
  <dxfs count="0"/>
  <tableStyles count="0" defaultTableStyle="TableStyleMedium2" defaultPivotStyle="PivotStyleLight16"/>
  <colors>
    <mruColors>
      <color rgb="FFEE4499"/>
      <color rgb="FF6B76C7"/>
      <color rgb="FFDB57C8"/>
      <color rgb="FF7FDFA6"/>
      <color rgb="FFEE9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ABC2-9C31-4445-93A0-5EBEDD219D15}">
  <sheetPr>
    <tabColor rgb="FFFF0000"/>
  </sheetPr>
  <dimension ref="A2:Q50"/>
  <sheetViews>
    <sheetView tabSelected="1" zoomScale="120" zoomScaleNormal="120" zoomScalePageLayoutView="120" workbookViewId="0">
      <selection activeCell="P21" sqref="P21"/>
    </sheetView>
  </sheetViews>
  <sheetFormatPr defaultColWidth="9" defaultRowHeight="24"/>
  <cols>
    <col min="1" max="1" width="5.375" style="1" bestFit="1" customWidth="1"/>
    <col min="2" max="2" width="27.25" style="1" customWidth="1"/>
    <col min="3" max="3" width="9.375" style="3" bestFit="1" customWidth="1"/>
    <col min="4" max="4" width="10.625" style="2" customWidth="1"/>
    <col min="5" max="5" width="11.25" style="1" customWidth="1"/>
    <col min="6" max="6" width="12" style="1" customWidth="1"/>
    <col min="7" max="7" width="9.75" style="1" customWidth="1"/>
    <col min="8" max="9" width="11.375" style="1" customWidth="1"/>
    <col min="10" max="10" width="12" style="1" customWidth="1"/>
    <col min="11" max="11" width="11.75" style="1" customWidth="1"/>
    <col min="12" max="12" width="12.625" style="63" bestFit="1" customWidth="1"/>
    <col min="13" max="14" width="9" style="1"/>
    <col min="15" max="15" width="10.25" style="1" bestFit="1" customWidth="1"/>
    <col min="16" max="16" width="11.375" style="1" bestFit="1" customWidth="1"/>
    <col min="17" max="16384" width="9" style="1"/>
  </cols>
  <sheetData>
    <row r="2" spans="1:17" s="20" customFormat="1" ht="25.5" customHeight="1">
      <c r="A2" s="19"/>
      <c r="B2" s="421" t="s">
        <v>1742</v>
      </c>
      <c r="C2" s="421"/>
      <c r="D2" s="421"/>
      <c r="E2" s="421"/>
      <c r="F2" s="421"/>
      <c r="G2" s="421"/>
      <c r="H2" s="421"/>
      <c r="I2" s="421"/>
      <c r="J2" s="421"/>
      <c r="K2" s="421"/>
      <c r="L2" s="421"/>
    </row>
    <row r="3" spans="1:17" s="20" customFormat="1">
      <c r="A3" s="19"/>
      <c r="B3" s="421" t="s">
        <v>55</v>
      </c>
      <c r="C3" s="421"/>
      <c r="D3" s="421"/>
      <c r="E3" s="421"/>
      <c r="F3" s="421"/>
      <c r="G3" s="421"/>
      <c r="H3" s="421"/>
      <c r="I3" s="421"/>
      <c r="J3" s="421"/>
      <c r="K3" s="421"/>
      <c r="L3" s="421"/>
    </row>
    <row r="4" spans="1:17" s="67" customFormat="1" ht="20.25" customHeight="1">
      <c r="A4" s="422" t="s">
        <v>3</v>
      </c>
      <c r="B4" s="423" t="s">
        <v>9</v>
      </c>
      <c r="C4" s="424" t="s">
        <v>10</v>
      </c>
      <c r="D4" s="424"/>
      <c r="E4" s="424"/>
      <c r="F4" s="424"/>
      <c r="G4" s="424" t="s">
        <v>1743</v>
      </c>
      <c r="H4" s="424"/>
      <c r="I4" s="424"/>
      <c r="J4" s="424"/>
      <c r="K4" s="424" t="s">
        <v>11</v>
      </c>
      <c r="L4" s="424"/>
    </row>
    <row r="5" spans="1:17" s="67" customFormat="1" ht="34.5">
      <c r="A5" s="422"/>
      <c r="B5" s="423"/>
      <c r="C5" s="96" t="s">
        <v>12</v>
      </c>
      <c r="D5" s="97" t="s">
        <v>1744</v>
      </c>
      <c r="E5" s="98" t="s">
        <v>13</v>
      </c>
      <c r="F5" s="99" t="s">
        <v>1745</v>
      </c>
      <c r="G5" s="96" t="s">
        <v>12</v>
      </c>
      <c r="H5" s="97" t="s">
        <v>1744</v>
      </c>
      <c r="I5" s="100" t="s">
        <v>13</v>
      </c>
      <c r="J5" s="99" t="s">
        <v>1745</v>
      </c>
      <c r="K5" s="95" t="s">
        <v>71</v>
      </c>
      <c r="L5" s="96" t="s">
        <v>72</v>
      </c>
    </row>
    <row r="6" spans="1:17" s="67" customFormat="1" ht="18">
      <c r="A6" s="101">
        <v>1</v>
      </c>
      <c r="B6" s="102" t="s">
        <v>14</v>
      </c>
      <c r="C6" s="101">
        <v>18</v>
      </c>
      <c r="D6" s="101">
        <v>5</v>
      </c>
      <c r="E6" s="103">
        <v>1442916.56</v>
      </c>
      <c r="F6" s="115">
        <v>415237.85</v>
      </c>
      <c r="G6" s="101">
        <v>88</v>
      </c>
      <c r="H6" s="101">
        <v>16</v>
      </c>
      <c r="I6" s="103">
        <v>9046307.1199999992</v>
      </c>
      <c r="J6" s="126">
        <v>606933.19000000006</v>
      </c>
      <c r="K6" s="101">
        <f>SUM(C6+D6+G6+H6)</f>
        <v>127</v>
      </c>
      <c r="L6" s="104">
        <f>SUM(E6+F6+I6+J6)</f>
        <v>11511394.719999999</v>
      </c>
    </row>
    <row r="7" spans="1:17" s="68" customFormat="1" ht="17.25">
      <c r="A7" s="101">
        <v>2</v>
      </c>
      <c r="B7" s="102" t="s">
        <v>15</v>
      </c>
      <c r="C7" s="105">
        <v>9</v>
      </c>
      <c r="D7" s="106">
        <v>0</v>
      </c>
      <c r="E7" s="107">
        <v>918460</v>
      </c>
      <c r="F7" s="105">
        <v>0</v>
      </c>
      <c r="G7" s="108">
        <v>20</v>
      </c>
      <c r="H7" s="108">
        <v>1</v>
      </c>
      <c r="I7" s="107">
        <v>706100</v>
      </c>
      <c r="J7" s="107">
        <v>42000</v>
      </c>
      <c r="K7" s="108">
        <f>SUM(C7+D7+G7+H7)</f>
        <v>30</v>
      </c>
      <c r="L7" s="107">
        <f>SUM(E7+F7+I7+J7)</f>
        <v>1666560</v>
      </c>
    </row>
    <row r="8" spans="1:17" s="67" customFormat="1" ht="17.25">
      <c r="A8" s="101">
        <v>3</v>
      </c>
      <c r="B8" s="102" t="s">
        <v>16</v>
      </c>
      <c r="C8" s="101">
        <v>25</v>
      </c>
      <c r="D8" s="101">
        <v>4</v>
      </c>
      <c r="E8" s="103">
        <v>1017044.15</v>
      </c>
      <c r="F8" s="103">
        <v>79394.22</v>
      </c>
      <c r="G8" s="101">
        <v>109</v>
      </c>
      <c r="H8" s="101">
        <v>22</v>
      </c>
      <c r="I8" s="103">
        <v>3262878.17</v>
      </c>
      <c r="J8" s="103">
        <v>1233043.46</v>
      </c>
      <c r="K8" s="101">
        <f>SUM(C8+D8+G8+H8)</f>
        <v>160</v>
      </c>
      <c r="L8" s="110">
        <f>SUM(E8+F8+I8+J8)</f>
        <v>5592360</v>
      </c>
    </row>
    <row r="9" spans="1:17" s="67" customFormat="1" ht="17.25">
      <c r="A9" s="101">
        <v>4</v>
      </c>
      <c r="B9" s="102" t="s">
        <v>17</v>
      </c>
      <c r="C9" s="101">
        <v>193</v>
      </c>
      <c r="D9" s="101" t="s">
        <v>65</v>
      </c>
      <c r="E9" s="111">
        <v>23157689.399999999</v>
      </c>
      <c r="F9" s="103" t="s">
        <v>65</v>
      </c>
      <c r="G9" s="101">
        <v>480</v>
      </c>
      <c r="H9" s="101" t="s">
        <v>65</v>
      </c>
      <c r="I9" s="103">
        <v>38738654.25</v>
      </c>
      <c r="J9" s="103" t="s">
        <v>65</v>
      </c>
      <c r="K9" s="101">
        <f>SUM(C9+G9)</f>
        <v>673</v>
      </c>
      <c r="L9" s="110">
        <f>SUM(E9+I9)</f>
        <v>61896343.649999999</v>
      </c>
    </row>
    <row r="10" spans="1:17" s="67" customFormat="1" ht="18">
      <c r="A10" s="101">
        <v>5</v>
      </c>
      <c r="B10" s="102" t="s">
        <v>18</v>
      </c>
      <c r="C10" s="101">
        <v>9</v>
      </c>
      <c r="D10" s="101" t="s">
        <v>65</v>
      </c>
      <c r="E10" s="103">
        <v>35479000</v>
      </c>
      <c r="F10" s="103" t="s">
        <v>65</v>
      </c>
      <c r="G10" s="101">
        <v>44</v>
      </c>
      <c r="H10" s="101" t="s">
        <v>65</v>
      </c>
      <c r="I10" s="103">
        <v>7946263</v>
      </c>
      <c r="J10" s="144" t="s">
        <v>65</v>
      </c>
      <c r="K10" s="101">
        <f>SUM(C10+G10)</f>
        <v>53</v>
      </c>
      <c r="L10" s="110">
        <f>SUM(E10+I10)</f>
        <v>43425263</v>
      </c>
      <c r="O10" s="117"/>
    </row>
    <row r="11" spans="1:17" s="67" customFormat="1" ht="17.25">
      <c r="A11" s="101">
        <v>6</v>
      </c>
      <c r="B11" s="102" t="s">
        <v>19</v>
      </c>
      <c r="C11" s="101">
        <v>8</v>
      </c>
      <c r="D11" s="101">
        <v>16</v>
      </c>
      <c r="E11" s="103">
        <v>25664790.459999997</v>
      </c>
      <c r="F11" s="103">
        <v>2183084.5</v>
      </c>
      <c r="G11" s="101">
        <v>157</v>
      </c>
      <c r="H11" s="101">
        <v>21</v>
      </c>
      <c r="I11" s="103">
        <v>9071482.8600000013</v>
      </c>
      <c r="J11" s="103">
        <v>1515368.93</v>
      </c>
      <c r="K11" s="101">
        <f>SUM(C11+D11+G11+H11)</f>
        <v>202</v>
      </c>
      <c r="L11" s="110">
        <f>SUM(E11+F11+I11+J11)</f>
        <v>38434726.75</v>
      </c>
    </row>
    <row r="12" spans="1:17" s="67" customFormat="1" ht="17.25">
      <c r="A12" s="101">
        <v>7</v>
      </c>
      <c r="B12" s="102" t="s">
        <v>20</v>
      </c>
      <c r="C12" s="101">
        <v>113</v>
      </c>
      <c r="D12" s="101" t="s">
        <v>65</v>
      </c>
      <c r="E12" s="103">
        <v>15512180.309999999</v>
      </c>
      <c r="F12" s="103" t="s">
        <v>65</v>
      </c>
      <c r="G12" s="101">
        <v>269</v>
      </c>
      <c r="H12" s="101" t="s">
        <v>65</v>
      </c>
      <c r="I12" s="103">
        <v>52660986.269999988</v>
      </c>
      <c r="J12" s="103" t="s">
        <v>65</v>
      </c>
      <c r="K12" s="101">
        <f>SUM(C12+G12)</f>
        <v>382</v>
      </c>
      <c r="L12" s="103">
        <f>SUM(E12+I12)</f>
        <v>68173166.579999983</v>
      </c>
      <c r="O12" s="161"/>
    </row>
    <row r="13" spans="1:17" s="67" customFormat="1" ht="17.25">
      <c r="A13" s="101">
        <v>8</v>
      </c>
      <c r="B13" s="102" t="s">
        <v>21</v>
      </c>
      <c r="C13" s="101">
        <v>0</v>
      </c>
      <c r="D13" s="101" t="s">
        <v>65</v>
      </c>
      <c r="E13" s="101">
        <v>0</v>
      </c>
      <c r="F13" s="101" t="s">
        <v>65</v>
      </c>
      <c r="G13" s="101">
        <v>0</v>
      </c>
      <c r="H13" s="101" t="s">
        <v>65</v>
      </c>
      <c r="I13" s="101">
        <v>0</v>
      </c>
      <c r="J13" s="101" t="s">
        <v>65</v>
      </c>
      <c r="K13" s="101">
        <v>0</v>
      </c>
      <c r="L13" s="101">
        <v>0</v>
      </c>
    </row>
    <row r="14" spans="1:17" s="67" customFormat="1" ht="18">
      <c r="A14" s="101">
        <v>9</v>
      </c>
      <c r="B14" s="102" t="s">
        <v>22</v>
      </c>
      <c r="C14" s="101">
        <v>9</v>
      </c>
      <c r="D14" s="101">
        <v>2</v>
      </c>
      <c r="E14" s="103">
        <v>1037991</v>
      </c>
      <c r="F14" s="103">
        <v>493597</v>
      </c>
      <c r="G14" s="101">
        <v>30</v>
      </c>
      <c r="H14" s="101">
        <v>4</v>
      </c>
      <c r="I14" s="103">
        <v>1078045.99</v>
      </c>
      <c r="J14" s="103">
        <v>315740.36</v>
      </c>
      <c r="K14" s="101">
        <f>SUM(C14+D14+G14+H14)</f>
        <v>45</v>
      </c>
      <c r="L14" s="110">
        <f>SUM(E14+F14+I14+J14)</f>
        <v>2925374.35</v>
      </c>
      <c r="O14" s="161"/>
      <c r="P14" s="91"/>
    </row>
    <row r="15" spans="1:17" s="67" customFormat="1" ht="17.25">
      <c r="A15" s="101">
        <v>10</v>
      </c>
      <c r="B15" s="102" t="s">
        <v>23</v>
      </c>
      <c r="C15" s="101">
        <v>5</v>
      </c>
      <c r="D15" s="101">
        <v>2</v>
      </c>
      <c r="E15" s="103">
        <v>213622.13999999998</v>
      </c>
      <c r="F15" s="103">
        <v>219953.2</v>
      </c>
      <c r="G15" s="101">
        <v>7</v>
      </c>
      <c r="H15" s="101">
        <v>2</v>
      </c>
      <c r="I15" s="103">
        <v>311108.26</v>
      </c>
      <c r="J15" s="111">
        <v>11741</v>
      </c>
      <c r="K15" s="101">
        <f>SUM(C15+D15+G15+H15)</f>
        <v>16</v>
      </c>
      <c r="L15" s="110">
        <f>SUM(E15+F15+I15+J15)</f>
        <v>756424.6</v>
      </c>
      <c r="Q15" s="67" t="s">
        <v>66</v>
      </c>
    </row>
    <row r="16" spans="1:17" s="67" customFormat="1" ht="17.25">
      <c r="A16" s="101">
        <v>11</v>
      </c>
      <c r="B16" s="102" t="s">
        <v>24</v>
      </c>
      <c r="C16" s="101">
        <v>2</v>
      </c>
      <c r="D16" s="101">
        <v>0</v>
      </c>
      <c r="E16" s="103">
        <v>235298.15</v>
      </c>
      <c r="F16" s="101">
        <v>0</v>
      </c>
      <c r="G16" s="101">
        <v>59</v>
      </c>
      <c r="H16" s="101">
        <v>3</v>
      </c>
      <c r="I16" s="103">
        <v>19810275.800000001</v>
      </c>
      <c r="J16" s="103">
        <v>533500</v>
      </c>
      <c r="K16" s="101">
        <f>SUM(C16+D16+G16+H16)</f>
        <v>64</v>
      </c>
      <c r="L16" s="110">
        <f>SUM(E16+F16+I16+J16)</f>
        <v>20579073.949999999</v>
      </c>
      <c r="O16" s="161"/>
    </row>
    <row r="17" spans="1:15" s="67" customFormat="1" ht="17.25">
      <c r="A17" s="101">
        <v>12</v>
      </c>
      <c r="B17" s="102" t="s">
        <v>25</v>
      </c>
      <c r="C17" s="101">
        <v>0</v>
      </c>
      <c r="D17" s="101" t="s">
        <v>65</v>
      </c>
      <c r="E17" s="101">
        <v>0</v>
      </c>
      <c r="F17" s="101" t="s">
        <v>65</v>
      </c>
      <c r="G17" s="101">
        <v>0</v>
      </c>
      <c r="H17" s="101" t="s">
        <v>65</v>
      </c>
      <c r="I17" s="101">
        <v>0</v>
      </c>
      <c r="J17" s="101" t="s">
        <v>65</v>
      </c>
      <c r="K17" s="101">
        <v>0</v>
      </c>
      <c r="L17" s="101">
        <v>0</v>
      </c>
    </row>
    <row r="18" spans="1:15" s="67" customFormat="1" ht="17.25">
      <c r="A18" s="101">
        <v>13</v>
      </c>
      <c r="B18" s="102" t="s">
        <v>26</v>
      </c>
      <c r="C18" s="101">
        <v>0</v>
      </c>
      <c r="D18" s="101">
        <v>2</v>
      </c>
      <c r="E18" s="101">
        <v>0</v>
      </c>
      <c r="F18" s="103">
        <v>2968450.74</v>
      </c>
      <c r="G18" s="101">
        <v>14</v>
      </c>
      <c r="H18" s="101">
        <v>4</v>
      </c>
      <c r="I18" s="103">
        <v>2548675.3299999996</v>
      </c>
      <c r="J18" s="103">
        <v>221458.02</v>
      </c>
      <c r="K18" s="101">
        <f>SUM(C18+D18+G18+H18)</f>
        <v>20</v>
      </c>
      <c r="L18" s="110">
        <f>SUM(E18+F18+I18+J18)</f>
        <v>5738584.0899999999</v>
      </c>
      <c r="O18" s="161"/>
    </row>
    <row r="19" spans="1:15" s="67" customFormat="1" ht="17.25">
      <c r="A19" s="101">
        <v>14</v>
      </c>
      <c r="B19" s="102" t="s">
        <v>27</v>
      </c>
      <c r="C19" s="101">
        <v>4</v>
      </c>
      <c r="D19" s="101">
        <v>0</v>
      </c>
      <c r="E19" s="103">
        <v>136000</v>
      </c>
      <c r="F19" s="112">
        <v>0</v>
      </c>
      <c r="G19" s="101">
        <v>7</v>
      </c>
      <c r="H19" s="101">
        <v>0</v>
      </c>
      <c r="I19" s="103">
        <v>31100</v>
      </c>
      <c r="J19" s="112">
        <v>0</v>
      </c>
      <c r="K19" s="101">
        <f>SUM(C19+D19+G19+H19)</f>
        <v>11</v>
      </c>
      <c r="L19" s="110">
        <f>SUM(E19+F19+I19+J19)</f>
        <v>167100</v>
      </c>
    </row>
    <row r="20" spans="1:15" s="67" customFormat="1" ht="17.25">
      <c r="A20" s="101">
        <v>15</v>
      </c>
      <c r="B20" s="102" t="s">
        <v>28</v>
      </c>
      <c r="C20" s="101">
        <v>28</v>
      </c>
      <c r="D20" s="101" t="s">
        <v>65</v>
      </c>
      <c r="E20" s="103">
        <v>30355773</v>
      </c>
      <c r="F20" s="101" t="s">
        <v>65</v>
      </c>
      <c r="G20" s="101">
        <v>104</v>
      </c>
      <c r="H20" s="101" t="s">
        <v>65</v>
      </c>
      <c r="I20" s="103">
        <v>69367468.159999996</v>
      </c>
      <c r="J20" s="103" t="s">
        <v>65</v>
      </c>
      <c r="K20" s="101">
        <f>SUM(C20+G20)</f>
        <v>132</v>
      </c>
      <c r="L20" s="110">
        <f>SUM(E20+I20)</f>
        <v>99723241.159999996</v>
      </c>
    </row>
    <row r="21" spans="1:15" s="67" customFormat="1" ht="17.25">
      <c r="A21" s="101">
        <v>16</v>
      </c>
      <c r="B21" s="102" t="s">
        <v>29</v>
      </c>
      <c r="C21" s="101">
        <v>2</v>
      </c>
      <c r="D21" s="101">
        <v>1</v>
      </c>
      <c r="E21" s="103">
        <v>61000</v>
      </c>
      <c r="F21" s="116">
        <v>152300</v>
      </c>
      <c r="G21" s="101">
        <v>0</v>
      </c>
      <c r="H21" s="101">
        <v>1</v>
      </c>
      <c r="I21" s="101">
        <v>0</v>
      </c>
      <c r="J21" s="103">
        <v>84000</v>
      </c>
      <c r="K21" s="101">
        <f>SUM(C21+D21+G21+H21)</f>
        <v>4</v>
      </c>
      <c r="L21" s="110">
        <f>SUM(E21+F21+J21)</f>
        <v>297300</v>
      </c>
    </row>
    <row r="22" spans="1:15" s="67" customFormat="1" ht="17.25">
      <c r="A22" s="101">
        <v>17</v>
      </c>
      <c r="B22" s="102" t="s">
        <v>30</v>
      </c>
      <c r="C22" s="101">
        <v>1</v>
      </c>
      <c r="D22" s="113">
        <v>0</v>
      </c>
      <c r="E22" s="103">
        <v>1000</v>
      </c>
      <c r="F22" s="112">
        <v>0</v>
      </c>
      <c r="G22" s="101">
        <v>1</v>
      </c>
      <c r="H22" s="101">
        <v>0</v>
      </c>
      <c r="I22" s="103">
        <v>3000</v>
      </c>
      <c r="J22" s="113">
        <v>0</v>
      </c>
      <c r="K22" s="101">
        <f>SUM(C22+G22)</f>
        <v>2</v>
      </c>
      <c r="L22" s="103">
        <f>SUM(E22+I22)</f>
        <v>4000</v>
      </c>
    </row>
    <row r="23" spans="1:15" s="67" customFormat="1" ht="17.25">
      <c r="A23" s="101">
        <v>18</v>
      </c>
      <c r="B23" s="102" t="s">
        <v>31</v>
      </c>
      <c r="C23" s="101">
        <v>0</v>
      </c>
      <c r="D23" s="101" t="s">
        <v>65</v>
      </c>
      <c r="E23" s="101">
        <v>0</v>
      </c>
      <c r="F23" s="101" t="s">
        <v>65</v>
      </c>
      <c r="G23" s="101">
        <v>0</v>
      </c>
      <c r="H23" s="101" t="s">
        <v>65</v>
      </c>
      <c r="I23" s="101">
        <v>0</v>
      </c>
      <c r="J23" s="101" t="s">
        <v>65</v>
      </c>
      <c r="K23" s="101">
        <v>0</v>
      </c>
      <c r="L23" s="101">
        <v>0</v>
      </c>
    </row>
    <row r="24" spans="1:15" s="67" customFormat="1" ht="18">
      <c r="A24" s="101">
        <v>19</v>
      </c>
      <c r="B24" s="102" t="s">
        <v>32</v>
      </c>
      <c r="C24" s="101">
        <v>8</v>
      </c>
      <c r="D24" s="101" t="s">
        <v>65</v>
      </c>
      <c r="E24" s="103">
        <v>192710</v>
      </c>
      <c r="F24" s="103" t="s">
        <v>65</v>
      </c>
      <c r="G24" s="101">
        <v>99</v>
      </c>
      <c r="H24" s="101" t="s">
        <v>65</v>
      </c>
      <c r="I24" s="103">
        <v>2011500</v>
      </c>
      <c r="J24" s="133" t="s">
        <v>65</v>
      </c>
      <c r="K24" s="101">
        <f>SUM(C24+G24)</f>
        <v>107</v>
      </c>
      <c r="L24" s="103">
        <f>SUM(E24+I24)</f>
        <v>2204210</v>
      </c>
    </row>
    <row r="25" spans="1:15" s="67" customFormat="1" ht="17.25">
      <c r="A25" s="101">
        <v>20</v>
      </c>
      <c r="B25" s="102" t="s">
        <v>33</v>
      </c>
      <c r="C25" s="101">
        <v>0</v>
      </c>
      <c r="D25" s="101" t="s">
        <v>65</v>
      </c>
      <c r="E25" s="101">
        <v>0</v>
      </c>
      <c r="F25" s="101" t="s">
        <v>65</v>
      </c>
      <c r="G25" s="101">
        <v>0</v>
      </c>
      <c r="H25" s="101" t="s">
        <v>65</v>
      </c>
      <c r="I25" s="101">
        <v>0</v>
      </c>
      <c r="J25" s="101" t="s">
        <v>65</v>
      </c>
      <c r="K25" s="101">
        <v>0</v>
      </c>
      <c r="L25" s="101">
        <v>0</v>
      </c>
    </row>
    <row r="26" spans="1:15" s="67" customFormat="1" ht="17.25">
      <c r="A26" s="101">
        <v>21</v>
      </c>
      <c r="B26" s="102" t="s">
        <v>34</v>
      </c>
      <c r="C26" s="101">
        <v>0</v>
      </c>
      <c r="D26" s="101" t="s">
        <v>65</v>
      </c>
      <c r="E26" s="101">
        <v>0</v>
      </c>
      <c r="F26" s="101" t="s">
        <v>65</v>
      </c>
      <c r="G26" s="101">
        <v>0</v>
      </c>
      <c r="H26" s="101" t="s">
        <v>65</v>
      </c>
      <c r="I26" s="101">
        <v>0</v>
      </c>
      <c r="J26" s="101" t="s">
        <v>65</v>
      </c>
      <c r="K26" s="101">
        <v>0</v>
      </c>
      <c r="L26" s="101">
        <v>0</v>
      </c>
      <c r="O26" s="78"/>
    </row>
    <row r="27" spans="1:15" s="67" customFormat="1" ht="17.25">
      <c r="A27" s="101">
        <v>22</v>
      </c>
      <c r="B27" s="102" t="s">
        <v>35</v>
      </c>
      <c r="C27" s="101">
        <v>58</v>
      </c>
      <c r="D27" s="101">
        <v>3</v>
      </c>
      <c r="E27" s="103">
        <v>2592633</v>
      </c>
      <c r="F27" s="103">
        <v>77940</v>
      </c>
      <c r="G27" s="101">
        <v>132</v>
      </c>
      <c r="H27" s="101">
        <v>14</v>
      </c>
      <c r="I27" s="103">
        <v>14930849.4</v>
      </c>
      <c r="J27" s="109">
        <v>1771381.74</v>
      </c>
      <c r="K27" s="101">
        <f>SUM(C27+D27+G27+H27)</f>
        <v>207</v>
      </c>
      <c r="L27" s="110">
        <f>SUM(E27+F27+I27+J27)</f>
        <v>19372804.139999997</v>
      </c>
    </row>
    <row r="28" spans="1:15" s="67" customFormat="1" ht="18">
      <c r="A28" s="101">
        <v>23</v>
      </c>
      <c r="B28" s="102" t="s">
        <v>36</v>
      </c>
      <c r="C28" s="101">
        <v>61</v>
      </c>
      <c r="D28" s="113">
        <v>8</v>
      </c>
      <c r="E28" s="103">
        <v>10606057.800000001</v>
      </c>
      <c r="F28" s="109">
        <v>1682480</v>
      </c>
      <c r="G28" s="101">
        <v>345</v>
      </c>
      <c r="H28" s="113">
        <v>11</v>
      </c>
      <c r="I28" s="103">
        <v>27922527.59</v>
      </c>
      <c r="J28" s="114">
        <v>2596021</v>
      </c>
      <c r="K28" s="101">
        <f>SUM(C28+D28+G28+H28)</f>
        <v>425</v>
      </c>
      <c r="L28" s="110">
        <f>SUM(E28+F28+I28+J28)</f>
        <v>42807086.390000001</v>
      </c>
    </row>
    <row r="29" spans="1:15" s="67" customFormat="1" ht="17.25">
      <c r="A29" s="101">
        <v>24</v>
      </c>
      <c r="B29" s="102" t="s">
        <v>37</v>
      </c>
      <c r="C29" s="101">
        <v>135</v>
      </c>
      <c r="D29" s="101">
        <v>5</v>
      </c>
      <c r="E29" s="103">
        <v>6197198</v>
      </c>
      <c r="F29" s="564">
        <v>229679.91</v>
      </c>
      <c r="G29" s="101">
        <v>75</v>
      </c>
      <c r="H29" s="101">
        <v>9</v>
      </c>
      <c r="I29" s="103">
        <v>5752342.2999999998</v>
      </c>
      <c r="J29" s="109">
        <v>270000</v>
      </c>
      <c r="K29" s="101">
        <f>SUM(C29+D29+G29+H29)</f>
        <v>224</v>
      </c>
      <c r="L29" s="110">
        <f>SUM(E29+F29+I29+J29)</f>
        <v>12449220.210000001</v>
      </c>
    </row>
    <row r="30" spans="1:15" s="67" customFormat="1" ht="17.25">
      <c r="A30" s="101">
        <v>25</v>
      </c>
      <c r="B30" s="102" t="s">
        <v>38</v>
      </c>
      <c r="C30" s="101">
        <v>449</v>
      </c>
      <c r="D30" s="101">
        <v>22</v>
      </c>
      <c r="E30" s="103">
        <v>14963269.85</v>
      </c>
      <c r="F30" s="103">
        <v>1951921.06</v>
      </c>
      <c r="G30" s="101">
        <v>1086</v>
      </c>
      <c r="H30" s="101">
        <v>113</v>
      </c>
      <c r="I30" s="103">
        <v>48994376.100000001</v>
      </c>
      <c r="J30" s="103">
        <v>10438953.800000001</v>
      </c>
      <c r="K30" s="101">
        <f>SUM(C30+D30+G30+H30)</f>
        <v>1670</v>
      </c>
      <c r="L30" s="110">
        <f>SUM(E30+F30+I30+J30)</f>
        <v>76348520.810000002</v>
      </c>
    </row>
    <row r="31" spans="1:15" s="67" customFormat="1" ht="17.25">
      <c r="A31" s="101">
        <v>26</v>
      </c>
      <c r="B31" s="102" t="s">
        <v>39</v>
      </c>
      <c r="C31" s="101">
        <v>27</v>
      </c>
      <c r="D31" s="101" t="s">
        <v>65</v>
      </c>
      <c r="E31" s="103">
        <v>788563.8</v>
      </c>
      <c r="F31" s="103" t="s">
        <v>65</v>
      </c>
      <c r="G31" s="101">
        <v>32</v>
      </c>
      <c r="H31" s="101" t="s">
        <v>65</v>
      </c>
      <c r="I31" s="103">
        <v>1413777.82</v>
      </c>
      <c r="J31" s="103" t="s">
        <v>65</v>
      </c>
      <c r="K31" s="101">
        <f>SUM(C31+G31)</f>
        <v>59</v>
      </c>
      <c r="L31" s="110">
        <f>SUM(E31+I31)</f>
        <v>2202341.62</v>
      </c>
    </row>
    <row r="32" spans="1:15" s="67" customFormat="1" ht="18">
      <c r="A32" s="101">
        <v>27</v>
      </c>
      <c r="B32" s="102" t="s">
        <v>40</v>
      </c>
      <c r="C32" s="101">
        <v>19</v>
      </c>
      <c r="D32" s="101">
        <v>8</v>
      </c>
      <c r="E32" s="103">
        <v>986427</v>
      </c>
      <c r="F32" s="103">
        <v>518224</v>
      </c>
      <c r="G32" s="101">
        <v>46</v>
      </c>
      <c r="H32" s="101">
        <v>4</v>
      </c>
      <c r="I32" s="103">
        <v>1603736.63</v>
      </c>
      <c r="J32" s="566">
        <f>SUM(J24:J31)</f>
        <v>15076356.540000001</v>
      </c>
      <c r="K32" s="101">
        <f>SUM(C32+D32+G32+H32)</f>
        <v>77</v>
      </c>
      <c r="L32" s="110">
        <f>SUM(E32+F32+I32+J32)</f>
        <v>18184744.170000002</v>
      </c>
    </row>
    <row r="33" spans="1:12" s="67" customFormat="1" ht="17.25">
      <c r="A33" s="101">
        <v>28</v>
      </c>
      <c r="B33" s="102" t="s">
        <v>41</v>
      </c>
      <c r="C33" s="101">
        <v>108</v>
      </c>
      <c r="D33" s="101" t="s">
        <v>65</v>
      </c>
      <c r="E33" s="103">
        <v>1460019</v>
      </c>
      <c r="F33" s="116" t="s">
        <v>65</v>
      </c>
      <c r="G33" s="101">
        <v>154</v>
      </c>
      <c r="H33" s="113" t="s">
        <v>65</v>
      </c>
      <c r="I33" s="103">
        <v>5911582</v>
      </c>
      <c r="J33" s="103" t="s">
        <v>65</v>
      </c>
      <c r="K33" s="101">
        <f>SUM(C33+G33)</f>
        <v>262</v>
      </c>
      <c r="L33" s="110">
        <f>SUM(E33+I33)</f>
        <v>7371601</v>
      </c>
    </row>
    <row r="34" spans="1:12" s="67" customFormat="1" ht="17.25">
      <c r="A34" s="101">
        <v>29</v>
      </c>
      <c r="B34" s="102" t="s">
        <v>42</v>
      </c>
      <c r="C34" s="101">
        <v>0</v>
      </c>
      <c r="D34" s="101" t="s">
        <v>65</v>
      </c>
      <c r="E34" s="101">
        <v>0</v>
      </c>
      <c r="F34" s="101" t="s">
        <v>65</v>
      </c>
      <c r="G34" s="101">
        <v>0</v>
      </c>
      <c r="H34" s="101" t="s">
        <v>65</v>
      </c>
      <c r="I34" s="101">
        <v>0</v>
      </c>
      <c r="J34" s="101" t="s">
        <v>65</v>
      </c>
      <c r="K34" s="101">
        <v>0</v>
      </c>
      <c r="L34" s="101">
        <v>0</v>
      </c>
    </row>
    <row r="35" spans="1:12" s="67" customFormat="1" ht="17.25">
      <c r="A35" s="101">
        <v>30</v>
      </c>
      <c r="B35" s="102" t="s">
        <v>43</v>
      </c>
      <c r="C35" s="101">
        <v>83</v>
      </c>
      <c r="D35" s="113">
        <v>11</v>
      </c>
      <c r="E35" s="103">
        <v>1546930</v>
      </c>
      <c r="F35" s="117">
        <v>100411.28</v>
      </c>
      <c r="G35" s="101">
        <v>128</v>
      </c>
      <c r="H35" s="113">
        <v>19</v>
      </c>
      <c r="I35" s="103">
        <v>7124065.2800000003</v>
      </c>
      <c r="J35" s="109">
        <v>354055.33999999997</v>
      </c>
      <c r="K35" s="101">
        <f>SUM(C35+D35+G35+H35)</f>
        <v>241</v>
      </c>
      <c r="L35" s="110">
        <f>SUM(E35+F35+I35+J35)</f>
        <v>9125461.9000000004</v>
      </c>
    </row>
    <row r="36" spans="1:12" s="67" customFormat="1" ht="17.25">
      <c r="A36" s="101">
        <v>31</v>
      </c>
      <c r="B36" s="102" t="s">
        <v>44</v>
      </c>
      <c r="C36" s="101">
        <v>0</v>
      </c>
      <c r="D36" s="101" t="s">
        <v>65</v>
      </c>
      <c r="E36" s="101">
        <v>0</v>
      </c>
      <c r="F36" s="101" t="s">
        <v>65</v>
      </c>
      <c r="G36" s="101">
        <v>0</v>
      </c>
      <c r="H36" s="101" t="s">
        <v>65</v>
      </c>
      <c r="I36" s="101">
        <v>0</v>
      </c>
      <c r="J36" s="101" t="s">
        <v>65</v>
      </c>
      <c r="K36" s="101">
        <v>0</v>
      </c>
      <c r="L36" s="101">
        <v>0</v>
      </c>
    </row>
    <row r="37" spans="1:12" s="67" customFormat="1" ht="17.25">
      <c r="A37" s="101">
        <v>32</v>
      </c>
      <c r="B37" s="102" t="s">
        <v>45</v>
      </c>
      <c r="C37" s="101">
        <v>0</v>
      </c>
      <c r="D37" s="101" t="s">
        <v>65</v>
      </c>
      <c r="E37" s="101">
        <v>0</v>
      </c>
      <c r="F37" s="101" t="s">
        <v>65</v>
      </c>
      <c r="G37" s="101">
        <v>0</v>
      </c>
      <c r="H37" s="101" t="s">
        <v>65</v>
      </c>
      <c r="I37" s="101">
        <v>0</v>
      </c>
      <c r="J37" s="101" t="s">
        <v>65</v>
      </c>
      <c r="K37" s="101">
        <v>0</v>
      </c>
      <c r="L37" s="101">
        <v>0</v>
      </c>
    </row>
    <row r="38" spans="1:12" s="67" customFormat="1" ht="17.25">
      <c r="A38" s="101">
        <v>33</v>
      </c>
      <c r="B38" s="102" t="s">
        <v>46</v>
      </c>
      <c r="C38" s="101">
        <v>0</v>
      </c>
      <c r="D38" s="101" t="s">
        <v>65</v>
      </c>
      <c r="E38" s="101">
        <v>0</v>
      </c>
      <c r="F38" s="101" t="s">
        <v>65</v>
      </c>
      <c r="G38" s="101">
        <v>0</v>
      </c>
      <c r="H38" s="101" t="s">
        <v>65</v>
      </c>
      <c r="I38" s="101">
        <v>0</v>
      </c>
      <c r="J38" s="101" t="s">
        <v>65</v>
      </c>
      <c r="K38" s="101">
        <v>0</v>
      </c>
      <c r="L38" s="101">
        <v>0</v>
      </c>
    </row>
    <row r="39" spans="1:12" s="67" customFormat="1" ht="17.25">
      <c r="A39" s="101">
        <v>34</v>
      </c>
      <c r="B39" s="102" t="s">
        <v>47</v>
      </c>
      <c r="C39" s="101">
        <v>318</v>
      </c>
      <c r="D39" s="101">
        <v>6</v>
      </c>
      <c r="E39" s="103">
        <v>16337327.700000001</v>
      </c>
      <c r="F39" s="103">
        <v>144427</v>
      </c>
      <c r="G39" s="101">
        <v>794</v>
      </c>
      <c r="H39" s="101">
        <v>31</v>
      </c>
      <c r="I39" s="103">
        <v>86557666.520000011</v>
      </c>
      <c r="J39" s="103">
        <v>3461657</v>
      </c>
      <c r="K39" s="112">
        <f>SUM(C39+D39+G39+H39)</f>
        <v>1149</v>
      </c>
      <c r="L39" s="110">
        <f>SUM(E39+F39+I39+J39)</f>
        <v>106501078.22000001</v>
      </c>
    </row>
    <row r="40" spans="1:12" s="67" customFormat="1" ht="17.25">
      <c r="A40" s="101">
        <v>35</v>
      </c>
      <c r="B40" s="102" t="s">
        <v>48</v>
      </c>
      <c r="C40" s="101">
        <v>0</v>
      </c>
      <c r="D40" s="101" t="s">
        <v>65</v>
      </c>
      <c r="E40" s="101">
        <v>0</v>
      </c>
      <c r="F40" s="101" t="s">
        <v>65</v>
      </c>
      <c r="G40" s="101">
        <v>0</v>
      </c>
      <c r="H40" s="101" t="s">
        <v>65</v>
      </c>
      <c r="I40" s="101">
        <v>0</v>
      </c>
      <c r="J40" s="101" t="s">
        <v>65</v>
      </c>
      <c r="K40" s="101">
        <v>0</v>
      </c>
      <c r="L40" s="101">
        <v>0</v>
      </c>
    </row>
    <row r="41" spans="1:12" s="67" customFormat="1" ht="17.25">
      <c r="A41" s="101">
        <v>36</v>
      </c>
      <c r="B41" s="102" t="s">
        <v>49</v>
      </c>
      <c r="C41" s="101">
        <v>82</v>
      </c>
      <c r="D41" s="113">
        <v>10</v>
      </c>
      <c r="E41" s="103">
        <v>4370881.4000000004</v>
      </c>
      <c r="F41" s="103">
        <v>539529</v>
      </c>
      <c r="G41" s="101">
        <v>417</v>
      </c>
      <c r="H41" s="101">
        <v>17</v>
      </c>
      <c r="I41" s="103">
        <v>50517573.530000001</v>
      </c>
      <c r="J41" s="103">
        <v>8717514.5800000001</v>
      </c>
      <c r="K41" s="101">
        <f>SUM(C41+D41+G41+H41)</f>
        <v>526</v>
      </c>
      <c r="L41" s="110">
        <f>SUM(E41+F41+I41+J41)</f>
        <v>64145498.509999998</v>
      </c>
    </row>
    <row r="42" spans="1:12" s="67" customFormat="1" ht="17.25">
      <c r="A42" s="101">
        <v>37</v>
      </c>
      <c r="B42" s="102" t="s">
        <v>50</v>
      </c>
      <c r="C42" s="101">
        <v>0</v>
      </c>
      <c r="D42" s="101">
        <v>11</v>
      </c>
      <c r="E42" s="101">
        <v>0</v>
      </c>
      <c r="F42" s="103">
        <v>470050</v>
      </c>
      <c r="G42" s="101">
        <v>0</v>
      </c>
      <c r="H42" s="101">
        <v>11</v>
      </c>
      <c r="I42" s="101">
        <v>0</v>
      </c>
      <c r="J42" s="103">
        <v>119060</v>
      </c>
      <c r="K42" s="101">
        <f>SUM(C42+D42+G42+H42)</f>
        <v>22</v>
      </c>
      <c r="L42" s="110">
        <f>SUM(E42+F42+I42+J42)</f>
        <v>589110</v>
      </c>
    </row>
    <row r="43" spans="1:12" s="67" customFormat="1" ht="17.25">
      <c r="A43" s="101">
        <v>38</v>
      </c>
      <c r="B43" s="102" t="s">
        <v>51</v>
      </c>
      <c r="C43" s="101">
        <v>18</v>
      </c>
      <c r="D43" s="101">
        <v>9</v>
      </c>
      <c r="E43" s="103">
        <v>205218</v>
      </c>
      <c r="F43" s="103">
        <v>152619.53</v>
      </c>
      <c r="G43" s="101">
        <v>48</v>
      </c>
      <c r="H43" s="113">
        <v>4</v>
      </c>
      <c r="I43" s="103">
        <v>3997362.9</v>
      </c>
      <c r="J43" s="109">
        <v>4144360</v>
      </c>
      <c r="K43" s="101">
        <f>SUM(C43+D43+G43+H43)</f>
        <v>79</v>
      </c>
      <c r="L43" s="110">
        <f>SUM(E43+F43+I43+J43)</f>
        <v>8499560.4299999997</v>
      </c>
    </row>
    <row r="44" spans="1:12" s="67" customFormat="1" ht="17.25">
      <c r="A44" s="101">
        <v>39</v>
      </c>
      <c r="B44" s="102" t="s">
        <v>52</v>
      </c>
      <c r="C44" s="101">
        <v>0</v>
      </c>
      <c r="D44" s="101" t="s">
        <v>65</v>
      </c>
      <c r="E44" s="101">
        <v>0</v>
      </c>
      <c r="F44" s="101" t="s">
        <v>65</v>
      </c>
      <c r="G44" s="101">
        <v>0</v>
      </c>
      <c r="H44" s="101" t="s">
        <v>65</v>
      </c>
      <c r="I44" s="101">
        <v>0</v>
      </c>
      <c r="J44" s="101" t="s">
        <v>65</v>
      </c>
      <c r="K44" s="101">
        <v>0</v>
      </c>
      <c r="L44" s="101">
        <v>0</v>
      </c>
    </row>
    <row r="45" spans="1:12" s="67" customFormat="1" ht="18">
      <c r="A45" s="101">
        <v>40</v>
      </c>
      <c r="B45" s="102" t="s">
        <v>53</v>
      </c>
      <c r="C45" s="101">
        <v>16</v>
      </c>
      <c r="D45" s="101">
        <v>12</v>
      </c>
      <c r="E45" s="103">
        <v>176453</v>
      </c>
      <c r="F45" s="565">
        <f>SUM(F33:F44)</f>
        <v>1407036.81</v>
      </c>
      <c r="G45" s="101">
        <v>35</v>
      </c>
      <c r="H45" s="101">
        <v>8</v>
      </c>
      <c r="I45" s="103">
        <v>9712328</v>
      </c>
      <c r="J45" s="103">
        <v>731490</v>
      </c>
      <c r="K45" s="101">
        <f>SUM(C45+D45+G45+H45)</f>
        <v>71</v>
      </c>
      <c r="L45" s="110">
        <f>SUM(E45+F45+I45+J45)</f>
        <v>12027307.810000001</v>
      </c>
    </row>
    <row r="46" spans="1:12" s="67" customFormat="1" ht="17.25">
      <c r="A46" s="118"/>
      <c r="B46" s="119"/>
      <c r="C46" s="113"/>
      <c r="D46" s="113"/>
      <c r="E46" s="120" t="s">
        <v>1746</v>
      </c>
      <c r="F46" s="121">
        <f>SUM(F6:F45)</f>
        <v>13786336.1</v>
      </c>
      <c r="G46" s="113"/>
      <c r="H46" s="113"/>
      <c r="I46" s="120" t="s">
        <v>1746</v>
      </c>
      <c r="J46" s="122">
        <f>SUM(J6:J45)</f>
        <v>52244634.960000001</v>
      </c>
      <c r="K46" s="113" t="s">
        <v>54</v>
      </c>
      <c r="L46" s="123">
        <f>SUM(L6:L45)</f>
        <v>742719458.05999982</v>
      </c>
    </row>
    <row r="47" spans="1:12" s="67" customFormat="1" ht="17.25">
      <c r="A47" s="10"/>
      <c r="B47" s="22"/>
      <c r="C47" s="9"/>
      <c r="D47" s="10"/>
      <c r="E47" s="11"/>
      <c r="F47" s="12"/>
      <c r="G47" s="9"/>
      <c r="H47" s="10"/>
      <c r="I47" s="4"/>
      <c r="J47" s="12"/>
      <c r="K47" s="13"/>
      <c r="L47" s="7"/>
    </row>
    <row r="48" spans="1:12">
      <c r="A48" s="8"/>
      <c r="B48" s="6"/>
      <c r="C48" s="14"/>
      <c r="D48" s="8"/>
      <c r="E48" s="15"/>
      <c r="F48" s="16"/>
      <c r="G48" s="14"/>
      <c r="H48" s="17"/>
      <c r="I48" s="5"/>
      <c r="J48" s="16"/>
      <c r="K48" s="18"/>
      <c r="L48" s="61"/>
    </row>
    <row r="49" spans="1:12">
      <c r="A49" s="8"/>
      <c r="B49" s="6"/>
      <c r="C49" s="14"/>
      <c r="D49" s="8"/>
      <c r="E49" s="15"/>
      <c r="F49" s="16"/>
      <c r="G49" s="14"/>
      <c r="H49" s="8"/>
      <c r="I49" s="5"/>
      <c r="J49" s="16" t="s">
        <v>56</v>
      </c>
      <c r="K49" s="18"/>
      <c r="L49" s="62"/>
    </row>
    <row r="50" spans="1:12">
      <c r="A50" s="8"/>
      <c r="B50" s="6"/>
      <c r="C50" s="14"/>
      <c r="D50" s="8"/>
      <c r="E50" s="15"/>
      <c r="F50" s="16"/>
      <c r="G50" s="14"/>
      <c r="H50" s="8"/>
      <c r="I50" s="5"/>
      <c r="J50" s="16"/>
      <c r="K50" s="18"/>
      <c r="L50" s="61"/>
    </row>
  </sheetData>
  <mergeCells count="7">
    <mergeCell ref="B2:L2"/>
    <mergeCell ref="B3:L3"/>
    <mergeCell ref="A4:A5"/>
    <mergeCell ref="B4:B5"/>
    <mergeCell ref="C4:F4"/>
    <mergeCell ref="G4:J4"/>
    <mergeCell ref="K4:L4"/>
  </mergeCells>
  <phoneticPr fontId="2" type="noConversion"/>
  <pageMargins left="0.59" right="0.59" top="0.59" bottom="0.59" header="0" footer="0"/>
  <pageSetup paperSize="9" scale="85" orientation="landscape" r:id="rId1"/>
  <headerFooter>
    <oddHeader xml:space="preserve">&amp;R
&amp;P
</oddHeader>
  </headerFooter>
  <ignoredErrors>
    <ignoredError sqref="K21:L21 K9:L9 K11:L11 K20:L20 K31:L3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B53AF-F565-4B92-B363-AC539AA4452A}">
  <sheetPr>
    <tabColor rgb="FF00B0F0"/>
  </sheetPr>
  <dimension ref="A1:I59"/>
  <sheetViews>
    <sheetView zoomScale="130" zoomScaleNormal="130" workbookViewId="0">
      <selection activeCell="C51" sqref="C51"/>
    </sheetView>
  </sheetViews>
  <sheetFormatPr defaultColWidth="9" defaultRowHeight="24"/>
  <cols>
    <col min="1" max="1" width="5.75" style="21" customWidth="1"/>
    <col min="2" max="2" width="25.5" style="40" customWidth="1"/>
    <col min="3" max="3" width="11.5" style="25" customWidth="1"/>
    <col min="4" max="4" width="11.625" style="25" customWidth="1"/>
    <col min="5" max="5" width="12.125" style="21" customWidth="1"/>
    <col min="6" max="6" width="23.875" style="24" customWidth="1"/>
    <col min="7" max="7" width="24" style="24" customWidth="1"/>
    <col min="8" max="8" width="13.5" style="21" bestFit="1" customWidth="1"/>
    <col min="9" max="9" width="19.62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14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3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73" customFormat="1" ht="15.75">
      <c r="A6" s="131"/>
      <c r="B6" s="31" t="s">
        <v>58</v>
      </c>
      <c r="C6" s="82"/>
      <c r="D6" s="82"/>
      <c r="E6" s="47"/>
      <c r="F6" s="49"/>
      <c r="G6" s="49"/>
      <c r="H6" s="47"/>
      <c r="I6" s="49"/>
    </row>
    <row r="7" spans="1:9" s="73" customFormat="1" ht="31.5">
      <c r="A7" s="486">
        <v>1</v>
      </c>
      <c r="B7" s="417" t="s">
        <v>1350</v>
      </c>
      <c r="C7" s="308">
        <v>4526.1000000000004</v>
      </c>
      <c r="D7" s="308">
        <v>4526.1000000000004</v>
      </c>
      <c r="E7" s="486" t="s">
        <v>75</v>
      </c>
      <c r="F7" s="417" t="s">
        <v>1406</v>
      </c>
      <c r="G7" s="417" t="s">
        <v>1406</v>
      </c>
      <c r="H7" s="486" t="s">
        <v>1194</v>
      </c>
      <c r="I7" s="417" t="s">
        <v>1407</v>
      </c>
    </row>
    <row r="8" spans="1:9" s="73" customFormat="1" ht="15.75">
      <c r="A8" s="498"/>
      <c r="B8" s="418" t="s">
        <v>1351</v>
      </c>
      <c r="C8" s="501"/>
      <c r="D8" s="501"/>
      <c r="E8" s="487"/>
      <c r="F8" s="418"/>
      <c r="G8" s="418"/>
      <c r="H8" s="492"/>
      <c r="I8" s="494"/>
    </row>
    <row r="9" spans="1:9" s="73" customFormat="1" ht="31.5">
      <c r="A9" s="489">
        <v>2</v>
      </c>
      <c r="B9" s="417" t="s">
        <v>1381</v>
      </c>
      <c r="C9" s="308">
        <v>19500</v>
      </c>
      <c r="D9" s="308">
        <v>19500</v>
      </c>
      <c r="E9" s="486" t="s">
        <v>75</v>
      </c>
      <c r="F9" s="417" t="s">
        <v>1408</v>
      </c>
      <c r="G9" s="417" t="s">
        <v>1408</v>
      </c>
      <c r="H9" s="486" t="s">
        <v>1194</v>
      </c>
      <c r="I9" s="417" t="s">
        <v>1382</v>
      </c>
    </row>
    <row r="10" spans="1:9" s="73" customFormat="1" ht="15.75">
      <c r="A10" s="499"/>
      <c r="B10" s="418" t="s">
        <v>1383</v>
      </c>
      <c r="C10" s="503"/>
      <c r="D10" s="503"/>
      <c r="E10" s="500"/>
      <c r="F10" s="418"/>
      <c r="G10" s="418"/>
      <c r="H10" s="492"/>
      <c r="I10" s="494" t="s">
        <v>1384</v>
      </c>
    </row>
    <row r="11" spans="1:9" s="73" customFormat="1" ht="31.5">
      <c r="A11" s="504">
        <v>3</v>
      </c>
      <c r="B11" s="437" t="s">
        <v>1385</v>
      </c>
      <c r="C11" s="501">
        <v>278300</v>
      </c>
      <c r="D11" s="501">
        <v>278300</v>
      </c>
      <c r="E11" s="487" t="s">
        <v>75</v>
      </c>
      <c r="F11" s="437" t="s">
        <v>1409</v>
      </c>
      <c r="G11" s="437" t="s">
        <v>1409</v>
      </c>
      <c r="H11" s="438" t="s">
        <v>1194</v>
      </c>
      <c r="I11" s="437" t="s">
        <v>1386</v>
      </c>
    </row>
    <row r="12" spans="1:9" s="73" customFormat="1" ht="15.75">
      <c r="A12" s="497"/>
      <c r="B12" s="418"/>
      <c r="C12" s="309"/>
      <c r="D12" s="309"/>
      <c r="E12" s="495"/>
      <c r="F12" s="418"/>
      <c r="G12" s="418"/>
      <c r="H12" s="495"/>
      <c r="I12" s="418" t="s">
        <v>1387</v>
      </c>
    </row>
    <row r="13" spans="1:9" s="73" customFormat="1" ht="31.5">
      <c r="A13" s="489">
        <v>4</v>
      </c>
      <c r="B13" s="417" t="s">
        <v>1388</v>
      </c>
      <c r="C13" s="502">
        <v>77601.75</v>
      </c>
      <c r="D13" s="502">
        <v>77601.75</v>
      </c>
      <c r="E13" s="496" t="s">
        <v>75</v>
      </c>
      <c r="F13" s="437" t="s">
        <v>1389</v>
      </c>
      <c r="G13" s="437" t="s">
        <v>1389</v>
      </c>
      <c r="H13" s="438" t="s">
        <v>1194</v>
      </c>
      <c r="I13" s="437" t="s">
        <v>1390</v>
      </c>
    </row>
    <row r="14" spans="1:9" s="73" customFormat="1" ht="15.75">
      <c r="A14" s="497"/>
      <c r="B14" s="418"/>
      <c r="C14" s="309"/>
      <c r="D14" s="309"/>
      <c r="E14" s="495"/>
      <c r="F14" s="418" t="s">
        <v>1391</v>
      </c>
      <c r="G14" s="418" t="s">
        <v>1391</v>
      </c>
      <c r="H14" s="495"/>
      <c r="I14" s="418" t="s">
        <v>1392</v>
      </c>
    </row>
    <row r="15" spans="1:9" s="73" customFormat="1" ht="31.5">
      <c r="A15" s="489">
        <v>5</v>
      </c>
      <c r="B15" s="417" t="s">
        <v>1399</v>
      </c>
      <c r="C15" s="502">
        <v>35310</v>
      </c>
      <c r="D15" s="502">
        <v>35310</v>
      </c>
      <c r="E15" s="496" t="s">
        <v>75</v>
      </c>
      <c r="F15" s="437" t="s">
        <v>610</v>
      </c>
      <c r="G15" s="437" t="s">
        <v>610</v>
      </c>
      <c r="H15" s="438" t="s">
        <v>1194</v>
      </c>
      <c r="I15" s="437" t="s">
        <v>1400</v>
      </c>
    </row>
    <row r="16" spans="1:9" s="73" customFormat="1" ht="15.75">
      <c r="A16" s="497"/>
      <c r="B16" s="418"/>
      <c r="C16" s="309"/>
      <c r="D16" s="309"/>
      <c r="E16" s="495"/>
      <c r="F16" s="418" t="s">
        <v>1401</v>
      </c>
      <c r="G16" s="418" t="s">
        <v>1401</v>
      </c>
      <c r="H16" s="495"/>
      <c r="I16" s="418" t="s">
        <v>1402</v>
      </c>
    </row>
    <row r="17" spans="1:9" s="34" customFormat="1" ht="15.75">
      <c r="A17" s="132"/>
      <c r="B17" s="153"/>
      <c r="C17" s="55">
        <f>SUM(C7:C16)</f>
        <v>415237.85</v>
      </c>
      <c r="D17" s="59"/>
      <c r="E17" s="86"/>
      <c r="F17" s="72"/>
      <c r="G17" s="72"/>
      <c r="H17" s="86"/>
      <c r="I17" s="72"/>
    </row>
    <row r="18" spans="1:9" s="34" customFormat="1" ht="15.75">
      <c r="A18" s="79"/>
      <c r="B18" s="31" t="s">
        <v>59</v>
      </c>
      <c r="C18" s="82"/>
      <c r="D18" s="82"/>
      <c r="E18" s="47"/>
      <c r="F18" s="49"/>
      <c r="G18" s="49"/>
      <c r="H18" s="47"/>
      <c r="I18" s="49"/>
    </row>
    <row r="19" spans="1:9" s="34" customFormat="1" ht="31.5">
      <c r="A19" s="486">
        <v>1</v>
      </c>
      <c r="B19" s="417" t="s">
        <v>1319</v>
      </c>
      <c r="C19" s="308">
        <v>3770</v>
      </c>
      <c r="D19" s="308">
        <v>3770</v>
      </c>
      <c r="E19" s="486" t="s">
        <v>75</v>
      </c>
      <c r="F19" s="417" t="s">
        <v>1320</v>
      </c>
      <c r="G19" s="417" t="s">
        <v>1320</v>
      </c>
      <c r="H19" s="486" t="s">
        <v>1194</v>
      </c>
      <c r="I19" s="417" t="s">
        <v>1321</v>
      </c>
    </row>
    <row r="20" spans="1:9" s="34" customFormat="1" ht="15.75">
      <c r="A20" s="487"/>
      <c r="B20" s="488" t="s">
        <v>1322</v>
      </c>
      <c r="C20" s="501"/>
      <c r="D20" s="501"/>
      <c r="E20" s="487"/>
      <c r="F20" s="494" t="s">
        <v>1323</v>
      </c>
      <c r="G20" s="494" t="s">
        <v>1323</v>
      </c>
      <c r="H20" s="487" t="s">
        <v>1324</v>
      </c>
      <c r="I20" s="494" t="s">
        <v>1325</v>
      </c>
    </row>
    <row r="21" spans="1:9" s="34" customFormat="1" ht="31.5">
      <c r="A21" s="489">
        <v>2</v>
      </c>
      <c r="B21" s="417" t="s">
        <v>1326</v>
      </c>
      <c r="C21" s="308">
        <v>3691.5</v>
      </c>
      <c r="D21" s="308">
        <v>3691.5</v>
      </c>
      <c r="E21" s="486" t="s">
        <v>75</v>
      </c>
      <c r="F21" s="417" t="s">
        <v>1327</v>
      </c>
      <c r="G21" s="417" t="s">
        <v>1327</v>
      </c>
      <c r="H21" s="490" t="s">
        <v>1194</v>
      </c>
      <c r="I21" s="417" t="s">
        <v>1321</v>
      </c>
    </row>
    <row r="22" spans="1:9" s="34" customFormat="1" ht="15.75">
      <c r="A22" s="491"/>
      <c r="B22" s="418" t="s">
        <v>1328</v>
      </c>
      <c r="C22" s="501"/>
      <c r="D22" s="501"/>
      <c r="E22" s="487"/>
      <c r="F22" s="494" t="s">
        <v>1329</v>
      </c>
      <c r="G22" s="494" t="s">
        <v>1329</v>
      </c>
      <c r="H22" s="492" t="s">
        <v>1324</v>
      </c>
      <c r="I22" s="494" t="s">
        <v>1325</v>
      </c>
    </row>
    <row r="23" spans="1:9" s="34" customFormat="1" ht="31.5">
      <c r="A23" s="489">
        <v>3</v>
      </c>
      <c r="B23" s="417" t="s">
        <v>1330</v>
      </c>
      <c r="C23" s="308">
        <v>8000</v>
      </c>
      <c r="D23" s="308">
        <v>8000</v>
      </c>
      <c r="E23" s="486" t="s">
        <v>75</v>
      </c>
      <c r="F23" s="417" t="s">
        <v>1331</v>
      </c>
      <c r="G23" s="417" t="s">
        <v>1331</v>
      </c>
      <c r="H23" s="486" t="s">
        <v>1194</v>
      </c>
      <c r="I23" s="417" t="s">
        <v>1332</v>
      </c>
    </row>
    <row r="24" spans="1:9" s="34" customFormat="1" ht="15.75">
      <c r="A24" s="493"/>
      <c r="B24" s="494" t="s">
        <v>1333</v>
      </c>
      <c r="C24" s="309"/>
      <c r="D24" s="309"/>
      <c r="E24" s="495"/>
      <c r="F24" s="418" t="s">
        <v>1334</v>
      </c>
      <c r="G24" s="418" t="s">
        <v>1334</v>
      </c>
      <c r="H24" s="496" t="s">
        <v>1324</v>
      </c>
      <c r="I24" s="494" t="s">
        <v>1335</v>
      </c>
    </row>
    <row r="25" spans="1:9" s="34" customFormat="1" ht="31.5">
      <c r="A25" s="508">
        <v>4</v>
      </c>
      <c r="B25" s="249" t="s">
        <v>1336</v>
      </c>
      <c r="C25" s="251">
        <v>199765</v>
      </c>
      <c r="D25" s="251">
        <v>199765</v>
      </c>
      <c r="E25" s="147" t="s">
        <v>75</v>
      </c>
      <c r="F25" s="249" t="s">
        <v>585</v>
      </c>
      <c r="G25" s="249" t="s">
        <v>585</v>
      </c>
      <c r="H25" s="147" t="s">
        <v>1194</v>
      </c>
      <c r="I25" s="249" t="s">
        <v>1337</v>
      </c>
    </row>
    <row r="26" spans="1:9" s="34" customFormat="1" ht="31.5">
      <c r="A26" s="506"/>
      <c r="B26" s="507" t="s">
        <v>1338</v>
      </c>
      <c r="C26" s="503"/>
      <c r="D26" s="503"/>
      <c r="E26" s="500"/>
      <c r="F26" s="507" t="s">
        <v>1339</v>
      </c>
      <c r="G26" s="507" t="s">
        <v>1339</v>
      </c>
      <c r="H26" s="500"/>
      <c r="I26" s="494" t="s">
        <v>1335</v>
      </c>
    </row>
    <row r="27" spans="1:9" s="34" customFormat="1" ht="31.5">
      <c r="A27" s="504">
        <v>5</v>
      </c>
      <c r="B27" s="437" t="s">
        <v>1340</v>
      </c>
      <c r="C27" s="509">
        <v>30924.07</v>
      </c>
      <c r="D27" s="509">
        <v>30924.07</v>
      </c>
      <c r="E27" s="438" t="s">
        <v>75</v>
      </c>
      <c r="F27" s="437" t="s">
        <v>1341</v>
      </c>
      <c r="G27" s="437" t="s">
        <v>1341</v>
      </c>
      <c r="H27" s="438" t="s">
        <v>1194</v>
      </c>
      <c r="I27" s="437" t="s">
        <v>1342</v>
      </c>
    </row>
    <row r="28" spans="1:9" s="34" customFormat="1" ht="31.5">
      <c r="A28" s="497"/>
      <c r="B28" s="418" t="s">
        <v>1343</v>
      </c>
      <c r="C28" s="309"/>
      <c r="D28" s="309"/>
      <c r="E28" s="495"/>
      <c r="F28" s="418" t="s">
        <v>1344</v>
      </c>
      <c r="G28" s="418" t="s">
        <v>1344</v>
      </c>
      <c r="H28" s="495"/>
      <c r="I28" s="418" t="s">
        <v>1345</v>
      </c>
    </row>
    <row r="29" spans="1:9" s="34" customFormat="1" ht="31.5">
      <c r="A29" s="489">
        <v>6</v>
      </c>
      <c r="B29" s="417" t="s">
        <v>1346</v>
      </c>
      <c r="C29" s="502">
        <v>150000</v>
      </c>
      <c r="D29" s="502">
        <v>150000</v>
      </c>
      <c r="E29" s="486" t="s">
        <v>75</v>
      </c>
      <c r="F29" s="417" t="s">
        <v>1347</v>
      </c>
      <c r="G29" s="417" t="s">
        <v>1347</v>
      </c>
      <c r="H29" s="486" t="s">
        <v>1194</v>
      </c>
      <c r="I29" s="417" t="s">
        <v>1342</v>
      </c>
    </row>
    <row r="30" spans="1:9" s="34" customFormat="1" ht="15.75">
      <c r="A30" s="497"/>
      <c r="B30" s="418"/>
      <c r="C30" s="309"/>
      <c r="D30" s="309"/>
      <c r="E30" s="495"/>
      <c r="F30" s="494" t="s">
        <v>1348</v>
      </c>
      <c r="G30" s="494" t="s">
        <v>1348</v>
      </c>
      <c r="H30" s="495"/>
      <c r="I30" s="494" t="s">
        <v>1349</v>
      </c>
    </row>
    <row r="31" spans="1:9" s="34" customFormat="1" ht="31.5">
      <c r="A31" s="489">
        <v>7</v>
      </c>
      <c r="B31" s="417" t="s">
        <v>1319</v>
      </c>
      <c r="C31" s="308">
        <v>2730</v>
      </c>
      <c r="D31" s="308">
        <v>2730</v>
      </c>
      <c r="E31" s="486" t="s">
        <v>75</v>
      </c>
      <c r="F31" s="417" t="s">
        <v>1352</v>
      </c>
      <c r="G31" s="417" t="s">
        <v>1352</v>
      </c>
      <c r="H31" s="486" t="s">
        <v>1194</v>
      </c>
      <c r="I31" s="417" t="s">
        <v>1321</v>
      </c>
    </row>
    <row r="32" spans="1:9" s="34" customFormat="1" ht="15.75">
      <c r="A32" s="491"/>
      <c r="B32" s="488" t="s">
        <v>1353</v>
      </c>
      <c r="C32" s="501"/>
      <c r="D32" s="501"/>
      <c r="E32" s="487"/>
      <c r="F32" s="494" t="s">
        <v>1354</v>
      </c>
      <c r="G32" s="494" t="s">
        <v>1354</v>
      </c>
      <c r="H32" s="487" t="s">
        <v>1324</v>
      </c>
      <c r="I32" s="494" t="s">
        <v>1325</v>
      </c>
    </row>
    <row r="33" spans="1:9" s="34" customFormat="1" ht="31.5">
      <c r="A33" s="489">
        <v>8</v>
      </c>
      <c r="B33" s="417" t="s">
        <v>1355</v>
      </c>
      <c r="C33" s="308">
        <v>66000</v>
      </c>
      <c r="D33" s="308">
        <v>66000</v>
      </c>
      <c r="E33" s="486" t="s">
        <v>75</v>
      </c>
      <c r="F33" s="417" t="s">
        <v>1356</v>
      </c>
      <c r="G33" s="417" t="s">
        <v>1356</v>
      </c>
      <c r="H33" s="486" t="s">
        <v>1194</v>
      </c>
      <c r="I33" s="417" t="s">
        <v>1357</v>
      </c>
    </row>
    <row r="34" spans="1:9" s="34" customFormat="1" ht="31.5">
      <c r="A34" s="499"/>
      <c r="B34" s="418" t="s">
        <v>1358</v>
      </c>
      <c r="C34" s="503"/>
      <c r="D34" s="503"/>
      <c r="E34" s="500"/>
      <c r="F34" s="418" t="s">
        <v>1359</v>
      </c>
      <c r="G34" s="418" t="s">
        <v>1359</v>
      </c>
      <c r="H34" s="492"/>
      <c r="I34" s="494" t="s">
        <v>1345</v>
      </c>
    </row>
    <row r="35" spans="1:9" s="34" customFormat="1" ht="31.5">
      <c r="A35" s="489">
        <v>9</v>
      </c>
      <c r="B35" s="417" t="s">
        <v>1360</v>
      </c>
      <c r="C35" s="502">
        <v>1891.76</v>
      </c>
      <c r="D35" s="502">
        <v>1891.76</v>
      </c>
      <c r="E35" s="496" t="s">
        <v>75</v>
      </c>
      <c r="F35" s="437" t="s">
        <v>1361</v>
      </c>
      <c r="G35" s="437" t="s">
        <v>1361</v>
      </c>
      <c r="H35" s="438" t="s">
        <v>1194</v>
      </c>
      <c r="I35" s="417" t="s">
        <v>1321</v>
      </c>
    </row>
    <row r="36" spans="1:9" s="34" customFormat="1" ht="15.75">
      <c r="A36" s="497"/>
      <c r="B36" s="418"/>
      <c r="C36" s="309"/>
      <c r="D36" s="309"/>
      <c r="E36" s="495"/>
      <c r="F36" s="418" t="s">
        <v>1362</v>
      </c>
      <c r="G36" s="418" t="s">
        <v>1362</v>
      </c>
      <c r="H36" s="495"/>
      <c r="I36" s="494" t="s">
        <v>1325</v>
      </c>
    </row>
    <row r="37" spans="1:9" s="34" customFormat="1" ht="31.5">
      <c r="A37" s="489">
        <v>10</v>
      </c>
      <c r="B37" s="417" t="s">
        <v>1363</v>
      </c>
      <c r="C37" s="308">
        <v>4066</v>
      </c>
      <c r="D37" s="308">
        <v>4066</v>
      </c>
      <c r="E37" s="486" t="s">
        <v>75</v>
      </c>
      <c r="F37" s="417" t="s">
        <v>1364</v>
      </c>
      <c r="G37" s="417" t="s">
        <v>1364</v>
      </c>
      <c r="H37" s="486" t="s">
        <v>1194</v>
      </c>
      <c r="I37" s="417" t="s">
        <v>1321</v>
      </c>
    </row>
    <row r="38" spans="1:9" s="34" customFormat="1" ht="31.5">
      <c r="A38" s="491"/>
      <c r="B38" s="418" t="s">
        <v>1365</v>
      </c>
      <c r="C38" s="501"/>
      <c r="D38" s="501"/>
      <c r="E38" s="487"/>
      <c r="F38" s="418" t="s">
        <v>1366</v>
      </c>
      <c r="G38" s="418" t="s">
        <v>1366</v>
      </c>
      <c r="H38" s="492"/>
      <c r="I38" s="494" t="s">
        <v>1325</v>
      </c>
    </row>
    <row r="39" spans="1:9" s="34" customFormat="1" ht="31.5">
      <c r="A39" s="489">
        <v>11</v>
      </c>
      <c r="B39" s="417" t="s">
        <v>1367</v>
      </c>
      <c r="C39" s="308">
        <v>4708</v>
      </c>
      <c r="D39" s="308">
        <v>4708</v>
      </c>
      <c r="E39" s="486" t="s">
        <v>75</v>
      </c>
      <c r="F39" s="417" t="s">
        <v>1368</v>
      </c>
      <c r="G39" s="417" t="s">
        <v>1368</v>
      </c>
      <c r="H39" s="486" t="s">
        <v>1194</v>
      </c>
      <c r="I39" s="417" t="s">
        <v>1321</v>
      </c>
    </row>
    <row r="40" spans="1:9" s="34" customFormat="1" ht="15.75">
      <c r="A40" s="499"/>
      <c r="B40" s="418" t="s">
        <v>1369</v>
      </c>
      <c r="C40" s="503"/>
      <c r="D40" s="503"/>
      <c r="E40" s="500"/>
      <c r="F40" s="418" t="s">
        <v>1370</v>
      </c>
      <c r="G40" s="418" t="s">
        <v>1370</v>
      </c>
      <c r="H40" s="492"/>
      <c r="I40" s="494" t="s">
        <v>1325</v>
      </c>
    </row>
    <row r="41" spans="1:9" s="34" customFormat="1" ht="31.5">
      <c r="A41" s="508">
        <v>12</v>
      </c>
      <c r="B41" s="249" t="s">
        <v>1371</v>
      </c>
      <c r="C41" s="251">
        <v>4800</v>
      </c>
      <c r="D41" s="251">
        <v>4800</v>
      </c>
      <c r="E41" s="147" t="s">
        <v>75</v>
      </c>
      <c r="F41" s="249" t="s">
        <v>1372</v>
      </c>
      <c r="G41" s="249" t="s">
        <v>1372</v>
      </c>
      <c r="H41" s="147" t="s">
        <v>1194</v>
      </c>
      <c r="I41" s="249" t="s">
        <v>1364</v>
      </c>
    </row>
    <row r="42" spans="1:9" s="34" customFormat="1" ht="15.75">
      <c r="A42" s="506"/>
      <c r="B42" s="507" t="s">
        <v>1373</v>
      </c>
      <c r="C42" s="503"/>
      <c r="D42" s="503"/>
      <c r="E42" s="500"/>
      <c r="F42" s="507" t="s">
        <v>1374</v>
      </c>
      <c r="G42" s="507" t="s">
        <v>1374</v>
      </c>
      <c r="H42" s="500"/>
      <c r="I42" s="507" t="s">
        <v>1375</v>
      </c>
    </row>
    <row r="43" spans="1:9" s="34" customFormat="1" ht="31.5">
      <c r="A43" s="504">
        <v>13</v>
      </c>
      <c r="B43" s="437" t="s">
        <v>1376</v>
      </c>
      <c r="C43" s="509">
        <v>78461.86</v>
      </c>
      <c r="D43" s="509">
        <v>78461.86</v>
      </c>
      <c r="E43" s="438" t="s">
        <v>75</v>
      </c>
      <c r="F43" s="437" t="s">
        <v>1341</v>
      </c>
      <c r="G43" s="437" t="s">
        <v>1341</v>
      </c>
      <c r="H43" s="438" t="s">
        <v>1194</v>
      </c>
      <c r="I43" s="437" t="s">
        <v>1377</v>
      </c>
    </row>
    <row r="44" spans="1:9" s="34" customFormat="1" ht="47.25">
      <c r="A44" s="497"/>
      <c r="B44" s="418" t="s">
        <v>1378</v>
      </c>
      <c r="C44" s="309"/>
      <c r="D44" s="309"/>
      <c r="E44" s="495"/>
      <c r="F44" s="418" t="s">
        <v>1379</v>
      </c>
      <c r="G44" s="418" t="s">
        <v>1379</v>
      </c>
      <c r="H44" s="505"/>
      <c r="I44" s="418" t="s">
        <v>1380</v>
      </c>
    </row>
    <row r="45" spans="1:9" s="34" customFormat="1" ht="31.5">
      <c r="A45" s="489">
        <v>14</v>
      </c>
      <c r="B45" s="417" t="s">
        <v>1393</v>
      </c>
      <c r="C45" s="308">
        <v>2675</v>
      </c>
      <c r="D45" s="308">
        <v>2675</v>
      </c>
      <c r="E45" s="486" t="s">
        <v>75</v>
      </c>
      <c r="F45" s="417" t="s">
        <v>1364</v>
      </c>
      <c r="G45" s="417" t="s">
        <v>1364</v>
      </c>
      <c r="H45" s="486" t="s">
        <v>1194</v>
      </c>
      <c r="I45" s="417" t="s">
        <v>1364</v>
      </c>
    </row>
    <row r="46" spans="1:9" s="34" customFormat="1" ht="31.5">
      <c r="A46" s="491"/>
      <c r="B46" s="418" t="s">
        <v>1394</v>
      </c>
      <c r="C46" s="501"/>
      <c r="D46" s="501"/>
      <c r="E46" s="487"/>
      <c r="F46" s="418" t="s">
        <v>1375</v>
      </c>
      <c r="G46" s="418" t="s">
        <v>1375</v>
      </c>
      <c r="H46" s="492"/>
      <c r="I46" s="418" t="s">
        <v>1375</v>
      </c>
    </row>
    <row r="47" spans="1:9" s="34" customFormat="1" ht="31.5">
      <c r="A47" s="489">
        <v>15</v>
      </c>
      <c r="B47" s="417" t="s">
        <v>1395</v>
      </c>
      <c r="C47" s="308">
        <v>8000</v>
      </c>
      <c r="D47" s="308">
        <v>8000</v>
      </c>
      <c r="E47" s="486" t="s">
        <v>75</v>
      </c>
      <c r="F47" s="417" t="s">
        <v>1396</v>
      </c>
      <c r="G47" s="417" t="s">
        <v>1396</v>
      </c>
      <c r="H47" s="486" t="s">
        <v>1194</v>
      </c>
      <c r="I47" s="437" t="s">
        <v>1397</v>
      </c>
    </row>
    <row r="48" spans="1:9" s="34" customFormat="1" ht="15.75">
      <c r="A48" s="499"/>
      <c r="B48" s="418"/>
      <c r="C48" s="503"/>
      <c r="D48" s="503"/>
      <c r="E48" s="500"/>
      <c r="F48" s="418" t="s">
        <v>1334</v>
      </c>
      <c r="G48" s="418" t="s">
        <v>1334</v>
      </c>
      <c r="H48" s="492"/>
      <c r="I48" s="418" t="s">
        <v>1398</v>
      </c>
    </row>
    <row r="49" spans="1:9" s="34" customFormat="1" ht="31.5">
      <c r="A49" s="489">
        <v>16</v>
      </c>
      <c r="B49" s="417" t="s">
        <v>1403</v>
      </c>
      <c r="C49" s="502">
        <v>37450</v>
      </c>
      <c r="D49" s="502">
        <v>37450</v>
      </c>
      <c r="E49" s="496" t="s">
        <v>75</v>
      </c>
      <c r="F49" s="437" t="s">
        <v>1327</v>
      </c>
      <c r="G49" s="437" t="s">
        <v>1327</v>
      </c>
      <c r="H49" s="438" t="s">
        <v>1194</v>
      </c>
      <c r="I49" s="437" t="s">
        <v>1404</v>
      </c>
    </row>
    <row r="50" spans="1:9" s="34" customFormat="1" ht="15.75">
      <c r="A50" s="497"/>
      <c r="B50" s="418"/>
      <c r="C50" s="309"/>
      <c r="D50" s="309"/>
      <c r="E50" s="495"/>
      <c r="F50" s="418" t="s">
        <v>1405</v>
      </c>
      <c r="G50" s="418" t="s">
        <v>1405</v>
      </c>
      <c r="H50" s="495"/>
      <c r="I50" s="418" t="s">
        <v>1402</v>
      </c>
    </row>
    <row r="51" spans="1:9" s="34" customFormat="1" ht="15.75">
      <c r="A51" s="38"/>
      <c r="B51" s="70"/>
      <c r="C51" s="175">
        <f>SUM(C19:C50)</f>
        <v>606933.19000000006</v>
      </c>
      <c r="D51" s="69"/>
      <c r="E51" s="38"/>
      <c r="F51" s="70"/>
      <c r="G51" s="70"/>
      <c r="H51" s="38"/>
      <c r="I51" s="70"/>
    </row>
    <row r="52" spans="1:9" s="28" customFormat="1" ht="15.75">
      <c r="A52" s="32"/>
      <c r="B52" s="70"/>
      <c r="C52" s="75"/>
      <c r="D52" s="75"/>
      <c r="E52" s="32"/>
      <c r="F52" s="74"/>
      <c r="G52" s="74"/>
      <c r="H52" s="32"/>
      <c r="I52" s="74"/>
    </row>
    <row r="53" spans="1:9" s="28" customFormat="1" ht="15.75">
      <c r="A53" s="32"/>
      <c r="B53" s="70"/>
      <c r="C53" s="75"/>
      <c r="D53" s="75"/>
      <c r="E53" s="32"/>
      <c r="F53" s="74"/>
      <c r="G53" s="74"/>
      <c r="H53" s="32"/>
      <c r="I53" s="74"/>
    </row>
    <row r="54" spans="1:9" s="28" customFormat="1" ht="15.75">
      <c r="A54" s="32"/>
      <c r="B54" s="70"/>
      <c r="C54" s="75"/>
      <c r="D54" s="75"/>
      <c r="E54" s="32"/>
      <c r="F54" s="74"/>
      <c r="G54" s="74"/>
      <c r="H54" s="32"/>
      <c r="I54" s="74"/>
    </row>
    <row r="55" spans="1:9" s="28" customFormat="1" ht="15.75">
      <c r="A55" s="32"/>
      <c r="B55" s="70"/>
      <c r="C55" s="75"/>
      <c r="D55" s="75"/>
      <c r="E55" s="32"/>
      <c r="F55" s="74"/>
      <c r="G55" s="74"/>
      <c r="H55" s="32"/>
      <c r="I55" s="74"/>
    </row>
    <row r="56" spans="1:9" s="28" customFormat="1" ht="15.75">
      <c r="A56" s="32"/>
      <c r="B56" s="70"/>
      <c r="C56" s="75"/>
      <c r="D56" s="75"/>
      <c r="E56" s="32"/>
      <c r="F56" s="74"/>
      <c r="G56" s="74"/>
      <c r="H56" s="32"/>
      <c r="I56" s="74"/>
    </row>
    <row r="57" spans="1:9" s="28" customFormat="1" ht="15.75">
      <c r="A57" s="32"/>
      <c r="B57" s="70"/>
      <c r="C57" s="75"/>
      <c r="D57" s="75"/>
      <c r="E57" s="32"/>
      <c r="F57" s="74"/>
      <c r="G57" s="74"/>
      <c r="H57" s="32"/>
      <c r="I57" s="74"/>
    </row>
    <row r="58" spans="1:9" s="28" customFormat="1" ht="15.75">
      <c r="A58" s="32"/>
      <c r="B58" s="70"/>
      <c r="C58" s="75"/>
      <c r="D58" s="75"/>
      <c r="E58" s="32"/>
      <c r="F58" s="74"/>
      <c r="G58" s="74"/>
      <c r="H58" s="32"/>
      <c r="I58" s="74"/>
    </row>
    <row r="59" spans="1:9" s="28" customFormat="1" ht="15.75">
      <c r="A59" s="32"/>
      <c r="B59" s="70"/>
      <c r="C59" s="75"/>
      <c r="D59" s="75"/>
      <c r="E59" s="32"/>
      <c r="F59" s="74"/>
      <c r="G59" s="74"/>
      <c r="H59" s="32"/>
      <c r="I59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DCB3-9EF7-4AAD-87C4-9D59A6689503}">
  <sheetPr>
    <tabColor rgb="FF00B0F0"/>
  </sheetPr>
  <dimension ref="A1:I10"/>
  <sheetViews>
    <sheetView zoomScale="130" zoomScaleNormal="130" workbookViewId="0">
      <selection activeCell="C9" sqref="C9"/>
    </sheetView>
  </sheetViews>
  <sheetFormatPr defaultColWidth="9" defaultRowHeight="24"/>
  <cols>
    <col min="1" max="1" width="5.75" style="21" customWidth="1"/>
    <col min="2" max="2" width="23.25" style="51" customWidth="1"/>
    <col min="3" max="4" width="12.125" style="25" customWidth="1"/>
    <col min="5" max="5" width="12.25" style="21" customWidth="1"/>
    <col min="6" max="6" width="21.5" style="24" customWidth="1"/>
    <col min="7" max="7" width="19.5" style="24" customWidth="1"/>
    <col min="8" max="8" width="13.5" style="21" bestFit="1" customWidth="1"/>
    <col min="9" max="9" width="20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15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4" customFormat="1" ht="15.75">
      <c r="A6" s="53"/>
      <c r="B6" s="36" t="s">
        <v>58</v>
      </c>
      <c r="C6" s="429" t="s">
        <v>60</v>
      </c>
      <c r="D6" s="430"/>
      <c r="E6" s="430"/>
      <c r="F6" s="430"/>
      <c r="G6" s="430"/>
      <c r="H6" s="430"/>
      <c r="I6" s="431"/>
    </row>
    <row r="7" spans="1:9" s="34" customFormat="1" ht="15.75">
      <c r="A7" s="53"/>
      <c r="B7" s="36" t="s">
        <v>59</v>
      </c>
      <c r="C7" s="54"/>
      <c r="D7" s="54"/>
      <c r="E7" s="43"/>
      <c r="F7" s="42"/>
      <c r="G7" s="42"/>
      <c r="H7" s="43"/>
      <c r="I7" s="42"/>
    </row>
    <row r="8" spans="1:9" s="28" customFormat="1" ht="47.25">
      <c r="A8" s="179">
        <v>1</v>
      </c>
      <c r="B8" s="249" t="s">
        <v>1188</v>
      </c>
      <c r="C8" s="148">
        <v>42000</v>
      </c>
      <c r="D8" s="148">
        <v>36500</v>
      </c>
      <c r="E8" s="147" t="s">
        <v>75</v>
      </c>
      <c r="F8" s="249" t="s">
        <v>1189</v>
      </c>
      <c r="G8" s="249" t="s">
        <v>1190</v>
      </c>
      <c r="H8" s="147" t="s">
        <v>490</v>
      </c>
      <c r="I8" s="249" t="s">
        <v>1191</v>
      </c>
    </row>
    <row r="9" spans="1:9" s="28" customFormat="1" ht="15.75">
      <c r="A9" s="32"/>
      <c r="B9" s="83"/>
      <c r="C9" s="135">
        <f>SUM(C8)</f>
        <v>42000</v>
      </c>
      <c r="D9" s="75"/>
      <c r="E9" s="32"/>
      <c r="F9" s="74"/>
      <c r="G9" s="74"/>
      <c r="H9" s="32"/>
      <c r="I9" s="74"/>
    </row>
    <row r="10" spans="1:9" s="28" customFormat="1" ht="15.75">
      <c r="A10" s="32"/>
      <c r="B10" s="83"/>
      <c r="C10" s="75"/>
      <c r="D10" s="75"/>
      <c r="E10" s="32"/>
      <c r="F10" s="74"/>
      <c r="G10" s="74"/>
      <c r="H10" s="32"/>
      <c r="I10" s="74"/>
    </row>
  </sheetData>
  <mergeCells count="5">
    <mergeCell ref="A4:I4"/>
    <mergeCell ref="A2:I2"/>
    <mergeCell ref="A3:I3"/>
    <mergeCell ref="A1:I1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97CAF-5646-4F00-9CBE-718AE58FD555}">
  <sheetPr>
    <tabColor rgb="FF00B0F0"/>
  </sheetPr>
  <dimension ref="A1:I127"/>
  <sheetViews>
    <sheetView topLeftCell="A70" zoomScale="130" zoomScaleNormal="130" workbookViewId="0">
      <selection activeCell="C87" sqref="C87"/>
    </sheetView>
  </sheetViews>
  <sheetFormatPr defaultColWidth="9" defaultRowHeight="24"/>
  <cols>
    <col min="1" max="1" width="5.75" style="21" customWidth="1"/>
    <col min="2" max="2" width="23" style="478" customWidth="1"/>
    <col min="3" max="3" width="13.25" style="25" customWidth="1"/>
    <col min="4" max="4" width="11.875" style="25" customWidth="1"/>
    <col min="5" max="5" width="11.625" style="21" customWidth="1"/>
    <col min="6" max="6" width="21" style="24" customWidth="1"/>
    <col min="7" max="7" width="21.625" style="24" bestFit="1" customWidth="1"/>
    <col min="8" max="8" width="14.5" style="21" customWidth="1"/>
    <col min="9" max="9" width="21.3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16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4" customFormat="1" ht="15.75">
      <c r="A6" s="53"/>
      <c r="B6" s="92" t="s">
        <v>58</v>
      </c>
      <c r="C6" s="54"/>
      <c r="D6" s="54"/>
      <c r="E6" s="43"/>
      <c r="F6" s="42"/>
      <c r="G6" s="42"/>
      <c r="H6" s="43"/>
      <c r="I6" s="42"/>
    </row>
    <row r="7" spans="1:9" s="34" customFormat="1" ht="15.75">
      <c r="A7" s="443">
        <v>1</v>
      </c>
      <c r="B7" s="477" t="s">
        <v>1246</v>
      </c>
      <c r="C7" s="455">
        <v>1000</v>
      </c>
      <c r="D7" s="456">
        <v>1000</v>
      </c>
      <c r="E7" s="436" t="s">
        <v>75</v>
      </c>
      <c r="F7" s="473" t="s">
        <v>1247</v>
      </c>
      <c r="G7" s="473" t="s">
        <v>1247</v>
      </c>
      <c r="H7" s="134" t="s">
        <v>1194</v>
      </c>
      <c r="I7" s="444" t="s">
        <v>1248</v>
      </c>
    </row>
    <row r="8" spans="1:9" s="34" customFormat="1" ht="15.75">
      <c r="A8" s="446"/>
      <c r="B8" s="481" t="s">
        <v>1249</v>
      </c>
      <c r="C8" s="457"/>
      <c r="D8" s="458"/>
      <c r="E8" s="446" t="s">
        <v>1196</v>
      </c>
      <c r="F8" s="471" t="s">
        <v>1250</v>
      </c>
      <c r="G8" s="471" t="s">
        <v>1250</v>
      </c>
      <c r="H8" s="447" t="s">
        <v>1198</v>
      </c>
      <c r="I8" s="479" t="s">
        <v>1251</v>
      </c>
    </row>
    <row r="9" spans="1:9" s="34" customFormat="1" ht="15.75">
      <c r="A9" s="451"/>
      <c r="B9" s="482"/>
      <c r="C9" s="459"/>
      <c r="D9" s="460"/>
      <c r="E9" s="448"/>
      <c r="F9" s="472"/>
      <c r="G9" s="472"/>
      <c r="H9" s="449" t="s">
        <v>1201</v>
      </c>
      <c r="I9" s="450"/>
    </row>
    <row r="10" spans="1:9" s="34" customFormat="1" ht="15.75">
      <c r="A10" s="443">
        <v>2</v>
      </c>
      <c r="B10" s="483" t="s">
        <v>1287</v>
      </c>
      <c r="C10" s="456">
        <v>73344.22</v>
      </c>
      <c r="D10" s="456">
        <v>73344.22</v>
      </c>
      <c r="E10" s="436" t="s">
        <v>75</v>
      </c>
      <c r="F10" s="453" t="s">
        <v>1258</v>
      </c>
      <c r="G10" s="453" t="s">
        <v>1258</v>
      </c>
      <c r="H10" s="134" t="s">
        <v>1194</v>
      </c>
      <c r="I10" s="444" t="s">
        <v>1288</v>
      </c>
    </row>
    <row r="11" spans="1:9" s="34" customFormat="1" ht="15.75">
      <c r="A11" s="446"/>
      <c r="B11" s="484" t="s">
        <v>1289</v>
      </c>
      <c r="C11" s="458"/>
      <c r="D11" s="458"/>
      <c r="E11" s="446" t="s">
        <v>1196</v>
      </c>
      <c r="F11" s="454" t="s">
        <v>1284</v>
      </c>
      <c r="G11" s="454" t="s">
        <v>1284</v>
      </c>
      <c r="H11" s="447" t="s">
        <v>1198</v>
      </c>
      <c r="I11" s="479" t="s">
        <v>1290</v>
      </c>
    </row>
    <row r="12" spans="1:9" s="34" customFormat="1" ht="15.75">
      <c r="A12" s="451"/>
      <c r="B12" s="485" t="s">
        <v>1291</v>
      </c>
      <c r="C12" s="460"/>
      <c r="D12" s="460"/>
      <c r="E12" s="448"/>
      <c r="F12" s="470" t="s">
        <v>1292</v>
      </c>
      <c r="G12" s="470" t="s">
        <v>1292</v>
      </c>
      <c r="H12" s="449" t="s">
        <v>1201</v>
      </c>
      <c r="I12" s="450"/>
    </row>
    <row r="13" spans="1:9" s="34" customFormat="1" ht="15.75">
      <c r="A13" s="436">
        <v>3</v>
      </c>
      <c r="B13" s="477" t="s">
        <v>1313</v>
      </c>
      <c r="C13" s="462">
        <v>4000</v>
      </c>
      <c r="D13" s="456">
        <v>4000</v>
      </c>
      <c r="E13" s="436" t="s">
        <v>75</v>
      </c>
      <c r="F13" s="453" t="s">
        <v>1193</v>
      </c>
      <c r="G13" s="453" t="s">
        <v>1193</v>
      </c>
      <c r="H13" s="134" t="s">
        <v>1194</v>
      </c>
      <c r="I13" s="444" t="s">
        <v>1259</v>
      </c>
    </row>
    <row r="14" spans="1:9" s="34" customFormat="1" ht="15.75">
      <c r="A14" s="439"/>
      <c r="B14" s="481"/>
      <c r="C14" s="466"/>
      <c r="D14" s="467"/>
      <c r="E14" s="446" t="s">
        <v>1196</v>
      </c>
      <c r="F14" s="454" t="s">
        <v>1197</v>
      </c>
      <c r="G14" s="454" t="s">
        <v>1197</v>
      </c>
      <c r="H14" s="447" t="s">
        <v>1198</v>
      </c>
      <c r="I14" s="479" t="s">
        <v>1314</v>
      </c>
    </row>
    <row r="15" spans="1:9" s="34" customFormat="1" ht="15.75">
      <c r="A15" s="440"/>
      <c r="B15" s="482"/>
      <c r="C15" s="468"/>
      <c r="D15" s="469"/>
      <c r="E15" s="448"/>
      <c r="F15" s="470" t="s">
        <v>1315</v>
      </c>
      <c r="G15" s="470" t="s">
        <v>1315</v>
      </c>
      <c r="H15" s="449" t="s">
        <v>1201</v>
      </c>
      <c r="I15" s="450"/>
    </row>
    <row r="16" spans="1:9" s="34" customFormat="1" ht="15.75">
      <c r="A16" s="436">
        <v>4</v>
      </c>
      <c r="B16" s="477" t="s">
        <v>1316</v>
      </c>
      <c r="C16" s="462">
        <v>1050</v>
      </c>
      <c r="D16" s="456">
        <v>1050</v>
      </c>
      <c r="E16" s="436" t="s">
        <v>75</v>
      </c>
      <c r="F16" s="453" t="s">
        <v>1193</v>
      </c>
      <c r="G16" s="453" t="s">
        <v>1193</v>
      </c>
      <c r="H16" s="134" t="s">
        <v>1194</v>
      </c>
      <c r="I16" s="444" t="s">
        <v>1259</v>
      </c>
    </row>
    <row r="17" spans="1:9" s="34" customFormat="1" ht="15.75">
      <c r="A17" s="439"/>
      <c r="B17" s="481"/>
      <c r="C17" s="466"/>
      <c r="D17" s="467"/>
      <c r="E17" s="446" t="s">
        <v>1196</v>
      </c>
      <c r="F17" s="454" t="s">
        <v>1197</v>
      </c>
      <c r="G17" s="454" t="s">
        <v>1197</v>
      </c>
      <c r="H17" s="447" t="s">
        <v>1198</v>
      </c>
      <c r="I17" s="479" t="s">
        <v>1317</v>
      </c>
    </row>
    <row r="18" spans="1:9" s="34" customFormat="1" ht="15.75">
      <c r="A18" s="440"/>
      <c r="B18" s="482"/>
      <c r="C18" s="468"/>
      <c r="D18" s="469"/>
      <c r="E18" s="448"/>
      <c r="F18" s="470" t="s">
        <v>1318</v>
      </c>
      <c r="G18" s="470" t="s">
        <v>1318</v>
      </c>
      <c r="H18" s="449" t="s">
        <v>1201</v>
      </c>
      <c r="I18" s="450"/>
    </row>
    <row r="19" spans="1:9" s="34" customFormat="1" ht="15.75">
      <c r="A19" s="44"/>
      <c r="B19" s="412"/>
      <c r="C19" s="41">
        <f>SUM(C7:C18)</f>
        <v>79394.22</v>
      </c>
      <c r="D19" s="46"/>
      <c r="E19" s="80"/>
      <c r="F19" s="124"/>
      <c r="G19" s="124"/>
      <c r="H19" s="80"/>
      <c r="I19" s="124"/>
    </row>
    <row r="20" spans="1:9" s="34" customFormat="1" ht="15.75">
      <c r="A20" s="53"/>
      <c r="B20" s="92" t="s">
        <v>59</v>
      </c>
      <c r="C20" s="54"/>
      <c r="D20" s="54"/>
      <c r="E20" s="43"/>
      <c r="F20" s="42"/>
      <c r="G20" s="42"/>
      <c r="H20" s="43"/>
      <c r="I20" s="42"/>
    </row>
    <row r="21" spans="1:9" s="34" customFormat="1" ht="15.75">
      <c r="A21" s="436">
        <v>1</v>
      </c>
      <c r="B21" s="477" t="s">
        <v>1192</v>
      </c>
      <c r="C21" s="455">
        <v>3000</v>
      </c>
      <c r="D21" s="456">
        <v>3000</v>
      </c>
      <c r="E21" s="436" t="s">
        <v>75</v>
      </c>
      <c r="F21" s="453" t="s">
        <v>1193</v>
      </c>
      <c r="G21" s="453" t="s">
        <v>1193</v>
      </c>
      <c r="H21" s="134" t="s">
        <v>1194</v>
      </c>
      <c r="I21" s="444" t="s">
        <v>1195</v>
      </c>
    </row>
    <row r="22" spans="1:9" s="34" customFormat="1" ht="15.75">
      <c r="A22" s="439"/>
      <c r="B22" s="481"/>
      <c r="C22" s="457"/>
      <c r="D22" s="458"/>
      <c r="E22" s="446" t="s">
        <v>1196</v>
      </c>
      <c r="F22" s="454" t="s">
        <v>1197</v>
      </c>
      <c r="G22" s="454" t="s">
        <v>1197</v>
      </c>
      <c r="H22" s="447" t="s">
        <v>1198</v>
      </c>
      <c r="I22" s="479" t="s">
        <v>1199</v>
      </c>
    </row>
    <row r="23" spans="1:9" s="34" customFormat="1" ht="15.75">
      <c r="A23" s="440"/>
      <c r="B23" s="482"/>
      <c r="C23" s="459"/>
      <c r="D23" s="460"/>
      <c r="E23" s="448"/>
      <c r="F23" s="470" t="s">
        <v>1200</v>
      </c>
      <c r="G23" s="470" t="s">
        <v>1200</v>
      </c>
      <c r="H23" s="449" t="s">
        <v>1201</v>
      </c>
      <c r="I23" s="450"/>
    </row>
    <row r="24" spans="1:9" s="34" customFormat="1" ht="15.75">
      <c r="A24" s="443">
        <v>2</v>
      </c>
      <c r="B24" s="477" t="s">
        <v>1202</v>
      </c>
      <c r="C24" s="461">
        <v>7000</v>
      </c>
      <c r="D24" s="462">
        <v>7000</v>
      </c>
      <c r="E24" s="443" t="s">
        <v>75</v>
      </c>
      <c r="F24" s="471" t="s">
        <v>1203</v>
      </c>
      <c r="G24" s="471" t="s">
        <v>1203</v>
      </c>
      <c r="H24" s="134" t="s">
        <v>1194</v>
      </c>
      <c r="I24" s="444" t="s">
        <v>1204</v>
      </c>
    </row>
    <row r="25" spans="1:9" s="34" customFormat="1" ht="15.75">
      <c r="A25" s="446"/>
      <c r="B25" s="481" t="s">
        <v>1205</v>
      </c>
      <c r="C25" s="463"/>
      <c r="D25" s="393"/>
      <c r="E25" s="446" t="s">
        <v>1196</v>
      </c>
      <c r="F25" s="471" t="s">
        <v>1206</v>
      </c>
      <c r="G25" s="471" t="s">
        <v>1206</v>
      </c>
      <c r="H25" s="447" t="s">
        <v>1198</v>
      </c>
      <c r="I25" s="479" t="s">
        <v>1207</v>
      </c>
    </row>
    <row r="26" spans="1:9" s="34" customFormat="1" ht="15.75">
      <c r="A26" s="451"/>
      <c r="B26" s="482" t="s">
        <v>1208</v>
      </c>
      <c r="C26" s="464"/>
      <c r="D26" s="465"/>
      <c r="E26" s="452"/>
      <c r="F26" s="472"/>
      <c r="G26" s="472"/>
      <c r="H26" s="449" t="s">
        <v>1201</v>
      </c>
      <c r="I26" s="450"/>
    </row>
    <row r="27" spans="1:9" s="34" customFormat="1" ht="15.75">
      <c r="A27" s="443">
        <v>3</v>
      </c>
      <c r="B27" s="477" t="s">
        <v>1202</v>
      </c>
      <c r="C27" s="461">
        <v>7000</v>
      </c>
      <c r="D27" s="462">
        <v>7000</v>
      </c>
      <c r="E27" s="436" t="s">
        <v>75</v>
      </c>
      <c r="F27" s="442" t="s">
        <v>1209</v>
      </c>
      <c r="G27" s="442" t="s">
        <v>1209</v>
      </c>
      <c r="H27" s="134" t="s">
        <v>1194</v>
      </c>
      <c r="I27" s="444" t="s">
        <v>1204</v>
      </c>
    </row>
    <row r="28" spans="1:9" s="34" customFormat="1" ht="15.75">
      <c r="A28" s="446"/>
      <c r="B28" s="481" t="s">
        <v>1205</v>
      </c>
      <c r="C28" s="463"/>
      <c r="D28" s="393"/>
      <c r="E28" s="446" t="s">
        <v>1196</v>
      </c>
      <c r="F28" s="445" t="s">
        <v>1206</v>
      </c>
      <c r="G28" s="445" t="s">
        <v>1206</v>
      </c>
      <c r="H28" s="447" t="s">
        <v>1198</v>
      </c>
      <c r="I28" s="479" t="s">
        <v>1210</v>
      </c>
    </row>
    <row r="29" spans="1:9" s="34" customFormat="1" ht="15.75">
      <c r="A29" s="451"/>
      <c r="B29" s="482" t="s">
        <v>1208</v>
      </c>
      <c r="C29" s="464"/>
      <c r="D29" s="465"/>
      <c r="E29" s="448"/>
      <c r="F29" s="441"/>
      <c r="G29" s="441"/>
      <c r="H29" s="449" t="s">
        <v>1201</v>
      </c>
      <c r="I29" s="450"/>
    </row>
    <row r="30" spans="1:9" s="34" customFormat="1" ht="15.75">
      <c r="A30" s="436">
        <v>4</v>
      </c>
      <c r="B30" s="477" t="s">
        <v>1211</v>
      </c>
      <c r="C30" s="461">
        <v>41047.339999999997</v>
      </c>
      <c r="D30" s="461">
        <v>41047.339999999997</v>
      </c>
      <c r="E30" s="443" t="s">
        <v>75</v>
      </c>
      <c r="F30" s="471" t="s">
        <v>1212</v>
      </c>
      <c r="G30" s="471" t="s">
        <v>1212</v>
      </c>
      <c r="H30" s="134" t="s">
        <v>1194</v>
      </c>
      <c r="I30" s="444" t="s">
        <v>1213</v>
      </c>
    </row>
    <row r="31" spans="1:9" s="34" customFormat="1" ht="15.75">
      <c r="A31" s="439"/>
      <c r="B31" s="481" t="s">
        <v>1214</v>
      </c>
      <c r="C31" s="463"/>
      <c r="D31" s="463"/>
      <c r="E31" s="446" t="s">
        <v>1196</v>
      </c>
      <c r="F31" s="471" t="s">
        <v>1215</v>
      </c>
      <c r="G31" s="471" t="s">
        <v>1215</v>
      </c>
      <c r="H31" s="447" t="s">
        <v>1198</v>
      </c>
      <c r="I31" s="479" t="s">
        <v>1216</v>
      </c>
    </row>
    <row r="32" spans="1:9" s="34" customFormat="1" ht="15.75">
      <c r="A32" s="440"/>
      <c r="B32" s="482"/>
      <c r="C32" s="464"/>
      <c r="D32" s="464"/>
      <c r="E32" s="452"/>
      <c r="F32" s="472" t="s">
        <v>1217</v>
      </c>
      <c r="G32" s="472" t="s">
        <v>1217</v>
      </c>
      <c r="H32" s="449" t="s">
        <v>1201</v>
      </c>
      <c r="I32" s="450"/>
    </row>
    <row r="33" spans="1:9" s="34" customFormat="1" ht="15.75">
      <c r="A33" s="436">
        <v>5</v>
      </c>
      <c r="B33" s="477" t="s">
        <v>1211</v>
      </c>
      <c r="C33" s="461">
        <v>20900</v>
      </c>
      <c r="D33" s="462">
        <v>20900</v>
      </c>
      <c r="E33" s="436" t="s">
        <v>75</v>
      </c>
      <c r="F33" s="442" t="s">
        <v>1218</v>
      </c>
      <c r="G33" s="442" t="s">
        <v>1218</v>
      </c>
      <c r="H33" s="134" t="s">
        <v>1194</v>
      </c>
      <c r="I33" s="444" t="s">
        <v>1219</v>
      </c>
    </row>
    <row r="34" spans="1:9" s="34" customFormat="1" ht="15.75">
      <c r="A34" s="439"/>
      <c r="B34" s="481" t="s">
        <v>1220</v>
      </c>
      <c r="C34" s="463"/>
      <c r="D34" s="393"/>
      <c r="E34" s="446" t="s">
        <v>1196</v>
      </c>
      <c r="F34" s="445" t="s">
        <v>1221</v>
      </c>
      <c r="G34" s="445" t="s">
        <v>1221</v>
      </c>
      <c r="H34" s="447" t="s">
        <v>1198</v>
      </c>
      <c r="I34" s="479" t="s">
        <v>1222</v>
      </c>
    </row>
    <row r="35" spans="1:9" s="34" customFormat="1" ht="15.75">
      <c r="A35" s="440"/>
      <c r="B35" s="482"/>
      <c r="C35" s="464"/>
      <c r="D35" s="465"/>
      <c r="E35" s="448"/>
      <c r="F35" s="441" t="s">
        <v>1223</v>
      </c>
      <c r="G35" s="441" t="s">
        <v>1223</v>
      </c>
      <c r="H35" s="449" t="s">
        <v>1201</v>
      </c>
      <c r="I35" s="450"/>
    </row>
    <row r="36" spans="1:9" s="34" customFormat="1" ht="15.75">
      <c r="A36" s="443">
        <v>6</v>
      </c>
      <c r="B36" s="477" t="s">
        <v>1224</v>
      </c>
      <c r="C36" s="455">
        <v>10000</v>
      </c>
      <c r="D36" s="456">
        <v>10000</v>
      </c>
      <c r="E36" s="436" t="s">
        <v>75</v>
      </c>
      <c r="F36" s="473" t="s">
        <v>1225</v>
      </c>
      <c r="G36" s="473" t="s">
        <v>1225</v>
      </c>
      <c r="H36" s="134" t="s">
        <v>1194</v>
      </c>
      <c r="I36" s="473" t="s">
        <v>1226</v>
      </c>
    </row>
    <row r="37" spans="1:9" s="34" customFormat="1" ht="15.75">
      <c r="A37" s="446"/>
      <c r="B37" s="481" t="s">
        <v>1227</v>
      </c>
      <c r="C37" s="457"/>
      <c r="D37" s="458"/>
      <c r="E37" s="446" t="s">
        <v>1196</v>
      </c>
      <c r="F37" s="471" t="s">
        <v>1228</v>
      </c>
      <c r="G37" s="471" t="s">
        <v>1228</v>
      </c>
      <c r="H37" s="447" t="s">
        <v>1198</v>
      </c>
      <c r="I37" s="471" t="s">
        <v>1229</v>
      </c>
    </row>
    <row r="38" spans="1:9" s="34" customFormat="1" ht="15.75">
      <c r="A38" s="451"/>
      <c r="B38" s="482" t="s">
        <v>1208</v>
      </c>
      <c r="C38" s="459"/>
      <c r="D38" s="460"/>
      <c r="E38" s="448"/>
      <c r="F38" s="472"/>
      <c r="G38" s="472"/>
      <c r="H38" s="449" t="s">
        <v>1201</v>
      </c>
      <c r="I38" s="480"/>
    </row>
    <row r="39" spans="1:9" s="28" customFormat="1" ht="15.75">
      <c r="A39" s="436">
        <v>7</v>
      </c>
      <c r="B39" s="477" t="s">
        <v>1230</v>
      </c>
      <c r="C39" s="455">
        <v>6758.4</v>
      </c>
      <c r="D39" s="456">
        <v>6758.4</v>
      </c>
      <c r="E39" s="436" t="s">
        <v>75</v>
      </c>
      <c r="F39" s="442" t="s">
        <v>1231</v>
      </c>
      <c r="G39" s="442" t="s">
        <v>1231</v>
      </c>
      <c r="H39" s="134" t="s">
        <v>1194</v>
      </c>
      <c r="I39" s="444" t="s">
        <v>1232</v>
      </c>
    </row>
    <row r="40" spans="1:9" s="28" customFormat="1" ht="15.75">
      <c r="A40" s="439"/>
      <c r="B40" s="481" t="s">
        <v>1208</v>
      </c>
      <c r="C40" s="457"/>
      <c r="D40" s="458"/>
      <c r="E40" s="446" t="s">
        <v>1196</v>
      </c>
      <c r="F40" s="445" t="s">
        <v>1233</v>
      </c>
      <c r="G40" s="445" t="s">
        <v>1233</v>
      </c>
      <c r="H40" s="447" t="s">
        <v>1198</v>
      </c>
      <c r="I40" s="479" t="s">
        <v>1234</v>
      </c>
    </row>
    <row r="41" spans="1:9" s="28" customFormat="1" ht="15.75">
      <c r="A41" s="440"/>
      <c r="B41" s="482"/>
      <c r="C41" s="459"/>
      <c r="D41" s="460"/>
      <c r="E41" s="448"/>
      <c r="F41" s="441" t="s">
        <v>1235</v>
      </c>
      <c r="G41" s="441" t="s">
        <v>1235</v>
      </c>
      <c r="H41" s="449" t="s">
        <v>1201</v>
      </c>
      <c r="I41" s="450"/>
    </row>
    <row r="42" spans="1:9" s="28" customFormat="1" ht="15.75">
      <c r="A42" s="443">
        <v>8</v>
      </c>
      <c r="B42" s="483" t="s">
        <v>1236</v>
      </c>
      <c r="C42" s="456">
        <v>8400</v>
      </c>
      <c r="D42" s="456">
        <v>8400</v>
      </c>
      <c r="E42" s="436" t="s">
        <v>75</v>
      </c>
      <c r="F42" s="442" t="s">
        <v>1237</v>
      </c>
      <c r="G42" s="442" t="s">
        <v>1237</v>
      </c>
      <c r="H42" s="134" t="s">
        <v>1194</v>
      </c>
      <c r="I42" s="444" t="s">
        <v>1195</v>
      </c>
    </row>
    <row r="43" spans="1:9" s="28" customFormat="1" ht="15.75">
      <c r="A43" s="446"/>
      <c r="B43" s="484" t="s">
        <v>1238</v>
      </c>
      <c r="C43" s="458"/>
      <c r="D43" s="458"/>
      <c r="E43" s="446" t="s">
        <v>1196</v>
      </c>
      <c r="F43" s="445" t="s">
        <v>1239</v>
      </c>
      <c r="G43" s="445" t="s">
        <v>1239</v>
      </c>
      <c r="H43" s="447" t="s">
        <v>1198</v>
      </c>
      <c r="I43" s="479" t="s">
        <v>1240</v>
      </c>
    </row>
    <row r="44" spans="1:9" s="28" customFormat="1" ht="15.75">
      <c r="A44" s="451"/>
      <c r="B44" s="485" t="s">
        <v>1208</v>
      </c>
      <c r="C44" s="460"/>
      <c r="D44" s="460"/>
      <c r="E44" s="448"/>
      <c r="F44" s="472"/>
      <c r="G44" s="472"/>
      <c r="H44" s="449" t="s">
        <v>1201</v>
      </c>
      <c r="I44" s="450"/>
    </row>
    <row r="45" spans="1:9" s="28" customFormat="1" ht="15.75">
      <c r="A45" s="436">
        <v>9</v>
      </c>
      <c r="B45" s="477" t="s">
        <v>1241</v>
      </c>
      <c r="C45" s="462">
        <v>15000</v>
      </c>
      <c r="D45" s="456">
        <v>15000</v>
      </c>
      <c r="E45" s="436" t="s">
        <v>75</v>
      </c>
      <c r="F45" s="442" t="s">
        <v>1242</v>
      </c>
      <c r="G45" s="442" t="s">
        <v>1242</v>
      </c>
      <c r="H45" s="134" t="s">
        <v>1194</v>
      </c>
      <c r="I45" s="473" t="s">
        <v>1226</v>
      </c>
    </row>
    <row r="46" spans="1:9" s="28" customFormat="1" ht="15.75">
      <c r="A46" s="439"/>
      <c r="B46" s="481" t="s">
        <v>1243</v>
      </c>
      <c r="C46" s="466"/>
      <c r="D46" s="467"/>
      <c r="E46" s="446" t="s">
        <v>1196</v>
      </c>
      <c r="F46" s="445" t="s">
        <v>1244</v>
      </c>
      <c r="G46" s="445" t="s">
        <v>1244</v>
      </c>
      <c r="H46" s="447" t="s">
        <v>1198</v>
      </c>
      <c r="I46" s="471" t="s">
        <v>1245</v>
      </c>
    </row>
    <row r="47" spans="1:9" s="28" customFormat="1" ht="15.75">
      <c r="A47" s="440"/>
      <c r="B47" s="482"/>
      <c r="C47" s="468"/>
      <c r="D47" s="469"/>
      <c r="E47" s="448"/>
      <c r="F47" s="441"/>
      <c r="G47" s="441"/>
      <c r="H47" s="449" t="s">
        <v>1201</v>
      </c>
      <c r="I47" s="480"/>
    </row>
    <row r="48" spans="1:9" s="28" customFormat="1" ht="15.75">
      <c r="A48" s="436">
        <v>10</v>
      </c>
      <c r="B48" s="477" t="s">
        <v>1241</v>
      </c>
      <c r="C48" s="462">
        <v>15000</v>
      </c>
      <c r="D48" s="456">
        <v>15000</v>
      </c>
      <c r="E48" s="436" t="s">
        <v>75</v>
      </c>
      <c r="F48" s="442" t="s">
        <v>1242</v>
      </c>
      <c r="G48" s="442" t="s">
        <v>1242</v>
      </c>
      <c r="H48" s="134" t="s">
        <v>1194</v>
      </c>
      <c r="I48" s="473" t="s">
        <v>1226</v>
      </c>
    </row>
    <row r="49" spans="1:9" s="28" customFormat="1" ht="15.75">
      <c r="A49" s="439"/>
      <c r="B49" s="481" t="s">
        <v>1208</v>
      </c>
      <c r="C49" s="466"/>
      <c r="D49" s="467"/>
      <c r="E49" s="446" t="s">
        <v>1196</v>
      </c>
      <c r="F49" s="445" t="s">
        <v>1244</v>
      </c>
      <c r="G49" s="445" t="s">
        <v>1244</v>
      </c>
      <c r="H49" s="447" t="s">
        <v>1198</v>
      </c>
      <c r="I49" s="471" t="s">
        <v>1245</v>
      </c>
    </row>
    <row r="50" spans="1:9" s="28" customFormat="1" ht="15.75">
      <c r="A50" s="440"/>
      <c r="B50" s="482"/>
      <c r="C50" s="468"/>
      <c r="D50" s="469"/>
      <c r="E50" s="448"/>
      <c r="F50" s="441"/>
      <c r="G50" s="441"/>
      <c r="H50" s="449" t="s">
        <v>1201</v>
      </c>
      <c r="I50" s="480"/>
    </row>
    <row r="51" spans="1:9" s="28" customFormat="1" ht="15.75">
      <c r="A51" s="443">
        <v>11</v>
      </c>
      <c r="B51" s="477" t="s">
        <v>1252</v>
      </c>
      <c r="C51" s="462">
        <v>13650</v>
      </c>
      <c r="D51" s="456">
        <v>13650</v>
      </c>
      <c r="E51" s="436" t="s">
        <v>75</v>
      </c>
      <c r="F51" s="453" t="s">
        <v>1253</v>
      </c>
      <c r="G51" s="453" t="s">
        <v>1253</v>
      </c>
      <c r="H51" s="134" t="s">
        <v>1194</v>
      </c>
      <c r="I51" s="444" t="s">
        <v>1195</v>
      </c>
    </row>
    <row r="52" spans="1:9" s="28" customFormat="1" ht="15.75">
      <c r="A52" s="446"/>
      <c r="B52" s="481" t="s">
        <v>1254</v>
      </c>
      <c r="C52" s="466"/>
      <c r="D52" s="467"/>
      <c r="E52" s="446" t="s">
        <v>1196</v>
      </c>
      <c r="F52" s="454" t="s">
        <v>1255</v>
      </c>
      <c r="G52" s="454" t="s">
        <v>1255</v>
      </c>
      <c r="H52" s="447" t="s">
        <v>1198</v>
      </c>
      <c r="I52" s="479" t="s">
        <v>1256</v>
      </c>
    </row>
    <row r="53" spans="1:9" s="28" customFormat="1" ht="15.75">
      <c r="A53" s="451"/>
      <c r="B53" s="475"/>
      <c r="C53" s="468"/>
      <c r="D53" s="469"/>
      <c r="E53" s="448"/>
      <c r="F53" s="470"/>
      <c r="G53" s="470"/>
      <c r="H53" s="449" t="s">
        <v>1201</v>
      </c>
      <c r="I53" s="450"/>
    </row>
    <row r="54" spans="1:9" s="28" customFormat="1" ht="15.75">
      <c r="A54" s="446">
        <v>12</v>
      </c>
      <c r="B54" s="477" t="s">
        <v>1257</v>
      </c>
      <c r="C54" s="455">
        <v>2400</v>
      </c>
      <c r="D54" s="456">
        <v>2400</v>
      </c>
      <c r="E54" s="436" t="s">
        <v>75</v>
      </c>
      <c r="F54" s="473" t="s">
        <v>1258</v>
      </c>
      <c r="G54" s="473" t="s">
        <v>1258</v>
      </c>
      <c r="H54" s="134" t="s">
        <v>1194</v>
      </c>
      <c r="I54" s="444" t="s">
        <v>1259</v>
      </c>
    </row>
    <row r="55" spans="1:9" s="28" customFormat="1" ht="15.75">
      <c r="A55" s="446"/>
      <c r="B55" s="481"/>
      <c r="C55" s="457"/>
      <c r="D55" s="458"/>
      <c r="E55" s="446" t="s">
        <v>1196</v>
      </c>
      <c r="F55" s="471" t="s">
        <v>1260</v>
      </c>
      <c r="G55" s="471" t="s">
        <v>1260</v>
      </c>
      <c r="H55" s="447" t="s">
        <v>1198</v>
      </c>
      <c r="I55" s="479" t="s">
        <v>1261</v>
      </c>
    </row>
    <row r="56" spans="1:9" s="28" customFormat="1" ht="15.75">
      <c r="A56" s="446"/>
      <c r="B56" s="482"/>
      <c r="C56" s="459"/>
      <c r="D56" s="460"/>
      <c r="E56" s="448"/>
      <c r="F56" s="474" t="s">
        <v>1262</v>
      </c>
      <c r="G56" s="474" t="s">
        <v>1262</v>
      </c>
      <c r="H56" s="449" t="s">
        <v>1201</v>
      </c>
      <c r="I56" s="450"/>
    </row>
    <row r="57" spans="1:9" s="28" customFormat="1" ht="15.75">
      <c r="A57" s="443">
        <v>13</v>
      </c>
      <c r="B57" s="483" t="s">
        <v>1263</v>
      </c>
      <c r="C57" s="456">
        <v>2400</v>
      </c>
      <c r="D57" s="456">
        <v>2400</v>
      </c>
      <c r="E57" s="436" t="s">
        <v>75</v>
      </c>
      <c r="F57" s="453" t="s">
        <v>1193</v>
      </c>
      <c r="G57" s="453" t="s">
        <v>1193</v>
      </c>
      <c r="H57" s="134" t="s">
        <v>1194</v>
      </c>
      <c r="I57" s="444" t="s">
        <v>1259</v>
      </c>
    </row>
    <row r="58" spans="1:9" s="28" customFormat="1" ht="15.75">
      <c r="A58" s="446"/>
      <c r="B58" s="484"/>
      <c r="C58" s="458"/>
      <c r="D58" s="458"/>
      <c r="E58" s="446" t="s">
        <v>1196</v>
      </c>
      <c r="F58" s="454" t="s">
        <v>1197</v>
      </c>
      <c r="G58" s="454" t="s">
        <v>1197</v>
      </c>
      <c r="H58" s="447" t="s">
        <v>1198</v>
      </c>
      <c r="I58" s="479" t="s">
        <v>1264</v>
      </c>
    </row>
    <row r="59" spans="1:9" s="28" customFormat="1" ht="15.75">
      <c r="A59" s="451"/>
      <c r="B59" s="485"/>
      <c r="C59" s="460"/>
      <c r="D59" s="460"/>
      <c r="E59" s="448"/>
      <c r="F59" s="470" t="s">
        <v>1262</v>
      </c>
      <c r="G59" s="470" t="s">
        <v>1262</v>
      </c>
      <c r="H59" s="449" t="s">
        <v>1201</v>
      </c>
      <c r="I59" s="450"/>
    </row>
    <row r="60" spans="1:9" s="28" customFormat="1" ht="15.75">
      <c r="A60" s="436">
        <v>14</v>
      </c>
      <c r="B60" s="477" t="s">
        <v>1211</v>
      </c>
      <c r="C60" s="462">
        <v>4961.59</v>
      </c>
      <c r="D60" s="456">
        <v>4961.59</v>
      </c>
      <c r="E60" s="436" t="s">
        <v>75</v>
      </c>
      <c r="F60" s="442" t="s">
        <v>1265</v>
      </c>
      <c r="G60" s="442" t="s">
        <v>1265</v>
      </c>
      <c r="H60" s="134" t="s">
        <v>1194</v>
      </c>
      <c r="I60" s="444" t="s">
        <v>1259</v>
      </c>
    </row>
    <row r="61" spans="1:9" s="28" customFormat="1" ht="15.75">
      <c r="A61" s="439"/>
      <c r="B61" s="481" t="s">
        <v>1266</v>
      </c>
      <c r="C61" s="466"/>
      <c r="D61" s="467"/>
      <c r="E61" s="446" t="s">
        <v>1196</v>
      </c>
      <c r="F61" s="445" t="s">
        <v>1267</v>
      </c>
      <c r="G61" s="445" t="s">
        <v>1267</v>
      </c>
      <c r="H61" s="447" t="s">
        <v>1198</v>
      </c>
      <c r="I61" s="479" t="s">
        <v>1268</v>
      </c>
    </row>
    <row r="62" spans="1:9" s="28" customFormat="1" ht="15.75">
      <c r="A62" s="440"/>
      <c r="B62" s="482"/>
      <c r="C62" s="468"/>
      <c r="D62" s="469"/>
      <c r="E62" s="448"/>
      <c r="F62" s="441" t="s">
        <v>1269</v>
      </c>
      <c r="G62" s="441" t="s">
        <v>1269</v>
      </c>
      <c r="H62" s="449" t="s">
        <v>1201</v>
      </c>
      <c r="I62" s="450"/>
    </row>
    <row r="63" spans="1:9" s="28" customFormat="1" ht="15.75">
      <c r="A63" s="436">
        <v>15</v>
      </c>
      <c r="B63" s="477" t="s">
        <v>1270</v>
      </c>
      <c r="C63" s="462">
        <v>45000</v>
      </c>
      <c r="D63" s="456">
        <v>45000</v>
      </c>
      <c r="E63" s="436" t="s">
        <v>75</v>
      </c>
      <c r="F63" s="442" t="s">
        <v>1271</v>
      </c>
      <c r="G63" s="442" t="s">
        <v>1271</v>
      </c>
      <c r="H63" s="134" t="s">
        <v>1194</v>
      </c>
      <c r="I63" s="444" t="s">
        <v>1195</v>
      </c>
    </row>
    <row r="64" spans="1:9" s="28" customFormat="1" ht="15.75">
      <c r="A64" s="439"/>
      <c r="B64" s="481" t="s">
        <v>1272</v>
      </c>
      <c r="C64" s="466"/>
      <c r="D64" s="467"/>
      <c r="E64" s="446" t="s">
        <v>1196</v>
      </c>
      <c r="F64" s="445" t="s">
        <v>1273</v>
      </c>
      <c r="G64" s="445" t="s">
        <v>1273</v>
      </c>
      <c r="H64" s="447" t="s">
        <v>1198</v>
      </c>
      <c r="I64" s="479" t="s">
        <v>1274</v>
      </c>
    </row>
    <row r="65" spans="1:9" s="28" customFormat="1" ht="15.75">
      <c r="A65" s="440"/>
      <c r="B65" s="482"/>
      <c r="C65" s="468"/>
      <c r="D65" s="469"/>
      <c r="E65" s="448"/>
      <c r="F65" s="441"/>
      <c r="G65" s="441"/>
      <c r="H65" s="449" t="s">
        <v>1201</v>
      </c>
      <c r="I65" s="450"/>
    </row>
    <row r="66" spans="1:9" s="28" customFormat="1" ht="15.75">
      <c r="A66" s="443">
        <v>16</v>
      </c>
      <c r="B66" s="477" t="s">
        <v>1275</v>
      </c>
      <c r="C66" s="455">
        <v>267660</v>
      </c>
      <c r="D66" s="456">
        <v>267660</v>
      </c>
      <c r="E66" s="436" t="s">
        <v>75</v>
      </c>
      <c r="F66" s="473" t="s">
        <v>1276</v>
      </c>
      <c r="G66" s="473" t="s">
        <v>1276</v>
      </c>
      <c r="H66" s="134" t="s">
        <v>1194</v>
      </c>
      <c r="I66" s="444" t="s">
        <v>1195</v>
      </c>
    </row>
    <row r="67" spans="1:9" s="28" customFormat="1" ht="15.75">
      <c r="A67" s="446"/>
      <c r="B67" s="481"/>
      <c r="C67" s="457"/>
      <c r="D67" s="458"/>
      <c r="E67" s="446" t="s">
        <v>1196</v>
      </c>
      <c r="F67" s="471" t="s">
        <v>1277</v>
      </c>
      <c r="G67" s="471" t="s">
        <v>1277</v>
      </c>
      <c r="H67" s="447" t="s">
        <v>1198</v>
      </c>
      <c r="I67" s="479" t="s">
        <v>1278</v>
      </c>
    </row>
    <row r="68" spans="1:9" s="28" customFormat="1" ht="15.75">
      <c r="A68" s="451"/>
      <c r="B68" s="482"/>
      <c r="C68" s="459"/>
      <c r="D68" s="460"/>
      <c r="E68" s="448"/>
      <c r="F68" s="472"/>
      <c r="G68" s="472"/>
      <c r="H68" s="449" t="s">
        <v>1201</v>
      </c>
      <c r="I68" s="450"/>
    </row>
    <row r="69" spans="1:9" s="28" customFormat="1" ht="15.75">
      <c r="A69" s="436">
        <v>17</v>
      </c>
      <c r="B69" s="477" t="s">
        <v>1279</v>
      </c>
      <c r="C69" s="462">
        <v>1808.3</v>
      </c>
      <c r="D69" s="456">
        <v>1808.3</v>
      </c>
      <c r="E69" s="436" t="s">
        <v>75</v>
      </c>
      <c r="F69" s="453" t="s">
        <v>1193</v>
      </c>
      <c r="G69" s="453" t="s">
        <v>1193</v>
      </c>
      <c r="H69" s="134" t="s">
        <v>1194</v>
      </c>
      <c r="I69" s="444" t="s">
        <v>1195</v>
      </c>
    </row>
    <row r="70" spans="1:9" s="28" customFormat="1" ht="15.75">
      <c r="A70" s="439"/>
      <c r="B70" s="481"/>
      <c r="C70" s="466"/>
      <c r="D70" s="467"/>
      <c r="E70" s="446" t="s">
        <v>1196</v>
      </c>
      <c r="F70" s="454" t="s">
        <v>1197</v>
      </c>
      <c r="G70" s="454" t="s">
        <v>1197</v>
      </c>
      <c r="H70" s="447" t="s">
        <v>1198</v>
      </c>
      <c r="I70" s="479" t="s">
        <v>1280</v>
      </c>
    </row>
    <row r="71" spans="1:9" s="28" customFormat="1" ht="15.75">
      <c r="A71" s="440"/>
      <c r="B71" s="475"/>
      <c r="C71" s="468"/>
      <c r="D71" s="469"/>
      <c r="E71" s="448"/>
      <c r="F71" s="470" t="s">
        <v>1281</v>
      </c>
      <c r="G71" s="470" t="s">
        <v>1281</v>
      </c>
      <c r="H71" s="449" t="s">
        <v>1201</v>
      </c>
      <c r="I71" s="450"/>
    </row>
    <row r="72" spans="1:9" s="28" customFormat="1" ht="15.75">
      <c r="A72" s="436">
        <v>18</v>
      </c>
      <c r="B72" s="477" t="s">
        <v>1282</v>
      </c>
      <c r="C72" s="455">
        <v>497550</v>
      </c>
      <c r="D72" s="456">
        <v>497550</v>
      </c>
      <c r="E72" s="436" t="s">
        <v>75</v>
      </c>
      <c r="F72" s="473" t="s">
        <v>1258</v>
      </c>
      <c r="G72" s="473" t="s">
        <v>1258</v>
      </c>
      <c r="H72" s="134" t="s">
        <v>1194</v>
      </c>
      <c r="I72" s="444" t="s">
        <v>1195</v>
      </c>
    </row>
    <row r="73" spans="1:9" s="28" customFormat="1" ht="15.75">
      <c r="A73" s="439"/>
      <c r="B73" s="481" t="s">
        <v>1283</v>
      </c>
      <c r="C73" s="457"/>
      <c r="D73" s="458"/>
      <c r="E73" s="446" t="s">
        <v>1196</v>
      </c>
      <c r="F73" s="471" t="s">
        <v>1284</v>
      </c>
      <c r="G73" s="471" t="s">
        <v>1284</v>
      </c>
      <c r="H73" s="447" t="s">
        <v>1198</v>
      </c>
      <c r="I73" s="479" t="s">
        <v>1285</v>
      </c>
    </row>
    <row r="74" spans="1:9" s="28" customFormat="1" ht="15.75">
      <c r="A74" s="440"/>
      <c r="B74" s="482"/>
      <c r="C74" s="459"/>
      <c r="D74" s="460"/>
      <c r="E74" s="448"/>
      <c r="F74" s="474" t="s">
        <v>1286</v>
      </c>
      <c r="G74" s="474" t="s">
        <v>1286</v>
      </c>
      <c r="H74" s="449" t="s">
        <v>1201</v>
      </c>
      <c r="I74" s="450"/>
    </row>
    <row r="75" spans="1:9" s="28" customFormat="1" ht="15.75">
      <c r="A75" s="436">
        <v>19</v>
      </c>
      <c r="B75" s="477" t="s">
        <v>1211</v>
      </c>
      <c r="C75" s="462">
        <v>2695.33</v>
      </c>
      <c r="D75" s="456">
        <v>2695.33</v>
      </c>
      <c r="E75" s="436" t="s">
        <v>75</v>
      </c>
      <c r="F75" s="442" t="s">
        <v>1293</v>
      </c>
      <c r="G75" s="442" t="s">
        <v>1293</v>
      </c>
      <c r="H75" s="134" t="s">
        <v>1194</v>
      </c>
      <c r="I75" s="444" t="s">
        <v>1195</v>
      </c>
    </row>
    <row r="76" spans="1:9" s="28" customFormat="1" ht="15.75">
      <c r="A76" s="439"/>
      <c r="B76" s="481" t="s">
        <v>1294</v>
      </c>
      <c r="C76" s="466"/>
      <c r="D76" s="467"/>
      <c r="E76" s="446" t="s">
        <v>1196</v>
      </c>
      <c r="F76" s="445" t="s">
        <v>1295</v>
      </c>
      <c r="G76" s="445" t="s">
        <v>1295</v>
      </c>
      <c r="H76" s="447" t="s">
        <v>1198</v>
      </c>
      <c r="I76" s="479" t="s">
        <v>1296</v>
      </c>
    </row>
    <row r="77" spans="1:9" s="28" customFormat="1" ht="15.75">
      <c r="A77" s="440"/>
      <c r="B77" s="482"/>
      <c r="C77" s="468"/>
      <c r="D77" s="469"/>
      <c r="E77" s="448"/>
      <c r="F77" s="441" t="s">
        <v>1297</v>
      </c>
      <c r="G77" s="441" t="s">
        <v>1297</v>
      </c>
      <c r="H77" s="449" t="s">
        <v>1201</v>
      </c>
      <c r="I77" s="450"/>
    </row>
    <row r="78" spans="1:9" s="28" customFormat="1" ht="15.75">
      <c r="A78" s="436">
        <v>20</v>
      </c>
      <c r="B78" s="477" t="s">
        <v>1263</v>
      </c>
      <c r="C78" s="462">
        <v>1337.5</v>
      </c>
      <c r="D78" s="456">
        <v>1337.5</v>
      </c>
      <c r="E78" s="436" t="s">
        <v>75</v>
      </c>
      <c r="F78" s="453" t="s">
        <v>1193</v>
      </c>
      <c r="G78" s="453" t="s">
        <v>1193</v>
      </c>
      <c r="H78" s="134" t="s">
        <v>1194</v>
      </c>
      <c r="I78" s="444" t="s">
        <v>1259</v>
      </c>
    </row>
    <row r="79" spans="1:9" s="28" customFormat="1" ht="15.75">
      <c r="A79" s="439"/>
      <c r="B79" s="481"/>
      <c r="C79" s="466"/>
      <c r="D79" s="467"/>
      <c r="E79" s="446" t="s">
        <v>1196</v>
      </c>
      <c r="F79" s="454" t="s">
        <v>1197</v>
      </c>
      <c r="G79" s="454" t="s">
        <v>1197</v>
      </c>
      <c r="H79" s="447" t="s">
        <v>1198</v>
      </c>
      <c r="I79" s="479" t="s">
        <v>1264</v>
      </c>
    </row>
    <row r="80" spans="1:9" s="28" customFormat="1" ht="15.75">
      <c r="A80" s="440"/>
      <c r="B80" s="482"/>
      <c r="C80" s="468"/>
      <c r="D80" s="469"/>
      <c r="E80" s="448"/>
      <c r="F80" s="470" t="s">
        <v>1298</v>
      </c>
      <c r="G80" s="470" t="s">
        <v>1298</v>
      </c>
      <c r="H80" s="449" t="s">
        <v>1201</v>
      </c>
      <c r="I80" s="450"/>
    </row>
    <row r="81" spans="1:9" s="28" customFormat="1" ht="15.75">
      <c r="A81" s="443">
        <v>21</v>
      </c>
      <c r="B81" s="477" t="s">
        <v>1299</v>
      </c>
      <c r="C81" s="455">
        <v>11556</v>
      </c>
      <c r="D81" s="456">
        <v>11556</v>
      </c>
      <c r="E81" s="436" t="s">
        <v>75</v>
      </c>
      <c r="F81" s="473" t="s">
        <v>1300</v>
      </c>
      <c r="G81" s="473" t="s">
        <v>1300</v>
      </c>
      <c r="H81" s="134" t="s">
        <v>1194</v>
      </c>
      <c r="I81" s="444" t="s">
        <v>1301</v>
      </c>
    </row>
    <row r="82" spans="1:9" s="28" customFormat="1" ht="15.75">
      <c r="A82" s="446"/>
      <c r="B82" s="481" t="s">
        <v>1302</v>
      </c>
      <c r="C82" s="457"/>
      <c r="D82" s="458"/>
      <c r="E82" s="446" t="s">
        <v>1196</v>
      </c>
      <c r="F82" s="471" t="s">
        <v>1303</v>
      </c>
      <c r="G82" s="471" t="s">
        <v>1303</v>
      </c>
      <c r="H82" s="447" t="s">
        <v>1198</v>
      </c>
      <c r="I82" s="479" t="s">
        <v>1304</v>
      </c>
    </row>
    <row r="83" spans="1:9" s="28" customFormat="1" ht="15.75">
      <c r="A83" s="451"/>
      <c r="B83" s="482" t="s">
        <v>1305</v>
      </c>
      <c r="C83" s="459"/>
      <c r="D83" s="460"/>
      <c r="E83" s="448"/>
      <c r="F83" s="472" t="s">
        <v>1306</v>
      </c>
      <c r="G83" s="472" t="s">
        <v>1306</v>
      </c>
      <c r="H83" s="449" t="s">
        <v>1201</v>
      </c>
      <c r="I83" s="450"/>
    </row>
    <row r="84" spans="1:9" s="28" customFormat="1" ht="15.75">
      <c r="A84" s="443">
        <v>22</v>
      </c>
      <c r="B84" s="483" t="s">
        <v>1307</v>
      </c>
      <c r="C84" s="456">
        <v>247919</v>
      </c>
      <c r="D84" s="456">
        <v>247919</v>
      </c>
      <c r="E84" s="436" t="s">
        <v>75</v>
      </c>
      <c r="F84" s="453" t="s">
        <v>1308</v>
      </c>
      <c r="G84" s="453" t="s">
        <v>1308</v>
      </c>
      <c r="H84" s="134" t="s">
        <v>1194</v>
      </c>
      <c r="I84" s="444" t="s">
        <v>1309</v>
      </c>
    </row>
    <row r="85" spans="1:9" s="28" customFormat="1" ht="15.75">
      <c r="A85" s="446"/>
      <c r="B85" s="484" t="s">
        <v>1310</v>
      </c>
      <c r="C85" s="458"/>
      <c r="D85" s="458"/>
      <c r="E85" s="446" t="s">
        <v>1196</v>
      </c>
      <c r="F85" s="454" t="s">
        <v>1311</v>
      </c>
      <c r="G85" s="454" t="s">
        <v>1311</v>
      </c>
      <c r="H85" s="447" t="s">
        <v>1198</v>
      </c>
      <c r="I85" s="479" t="s">
        <v>1312</v>
      </c>
    </row>
    <row r="86" spans="1:9" s="28" customFormat="1" ht="15.75">
      <c r="A86" s="451"/>
      <c r="B86" s="485"/>
      <c r="C86" s="460"/>
      <c r="D86" s="460"/>
      <c r="E86" s="448"/>
      <c r="F86" s="470"/>
      <c r="G86" s="470"/>
      <c r="H86" s="449" t="s">
        <v>1201</v>
      </c>
      <c r="I86" s="450"/>
    </row>
    <row r="87" spans="1:9" s="28" customFormat="1" ht="15.75">
      <c r="C87" s="387">
        <f>SUM(C21:C86)</f>
        <v>1233043.46</v>
      </c>
    </row>
    <row r="88" spans="1:9" s="28" customFormat="1" ht="15.75"/>
    <row r="89" spans="1:9" s="28" customFormat="1" ht="15.75"/>
    <row r="90" spans="1:9" s="28" customFormat="1" ht="15.75"/>
    <row r="91" spans="1:9" s="28" customFormat="1" ht="15.75"/>
    <row r="92" spans="1:9" s="28" customFormat="1" ht="15.75"/>
    <row r="93" spans="1:9" s="28" customFormat="1" ht="15.75">
      <c r="A93" s="32"/>
      <c r="B93" s="476"/>
      <c r="C93" s="75"/>
      <c r="D93" s="75"/>
      <c r="E93" s="32"/>
      <c r="F93" s="74"/>
      <c r="G93" s="74"/>
      <c r="H93" s="32"/>
      <c r="I93" s="74"/>
    </row>
    <row r="94" spans="1:9" s="28" customFormat="1" ht="15.75">
      <c r="A94" s="32"/>
      <c r="B94" s="476"/>
      <c r="C94" s="75"/>
      <c r="D94" s="75"/>
      <c r="E94" s="32"/>
      <c r="F94" s="74"/>
      <c r="G94" s="74"/>
      <c r="H94" s="32"/>
      <c r="I94" s="74"/>
    </row>
    <row r="95" spans="1:9" s="28" customFormat="1" ht="15.75">
      <c r="A95" s="32"/>
      <c r="B95" s="476"/>
      <c r="C95" s="75"/>
      <c r="D95" s="75"/>
      <c r="E95" s="32"/>
      <c r="F95" s="74"/>
      <c r="G95" s="74"/>
      <c r="H95" s="32"/>
      <c r="I95" s="74"/>
    </row>
    <row r="96" spans="1:9" s="28" customFormat="1" ht="15.75">
      <c r="A96" s="32"/>
      <c r="B96" s="476"/>
      <c r="C96" s="75"/>
      <c r="D96" s="75"/>
      <c r="E96" s="32"/>
      <c r="F96" s="74"/>
      <c r="G96" s="74"/>
      <c r="H96" s="32"/>
      <c r="I96" s="74"/>
    </row>
    <row r="97" spans="1:9" s="28" customFormat="1" ht="15.75">
      <c r="A97" s="32"/>
      <c r="B97" s="476"/>
      <c r="C97" s="75"/>
      <c r="D97" s="75"/>
      <c r="E97" s="32"/>
      <c r="F97" s="74"/>
      <c r="G97" s="74"/>
      <c r="H97" s="32"/>
      <c r="I97" s="74"/>
    </row>
    <row r="98" spans="1:9" s="28" customFormat="1" ht="15.75">
      <c r="A98" s="32"/>
      <c r="B98" s="476"/>
      <c r="C98" s="75"/>
      <c r="D98" s="75"/>
      <c r="E98" s="32"/>
      <c r="F98" s="74"/>
      <c r="G98" s="74"/>
      <c r="H98" s="32"/>
      <c r="I98" s="74"/>
    </row>
    <row r="99" spans="1:9" s="28" customFormat="1" ht="15.75">
      <c r="A99" s="32"/>
      <c r="B99" s="476"/>
      <c r="C99" s="75"/>
      <c r="D99" s="75"/>
      <c r="E99" s="32"/>
      <c r="F99" s="74"/>
      <c r="G99" s="74"/>
      <c r="H99" s="32"/>
      <c r="I99" s="74"/>
    </row>
    <row r="100" spans="1:9" s="28" customFormat="1" ht="15.75">
      <c r="A100" s="32"/>
      <c r="B100" s="476"/>
      <c r="C100" s="75"/>
      <c r="D100" s="75"/>
      <c r="E100" s="32"/>
      <c r="F100" s="74"/>
      <c r="G100" s="74"/>
      <c r="H100" s="32"/>
      <c r="I100" s="74"/>
    </row>
    <row r="101" spans="1:9" s="28" customFormat="1" ht="15.75">
      <c r="A101" s="32"/>
      <c r="B101" s="476"/>
      <c r="C101" s="75"/>
      <c r="D101" s="75"/>
      <c r="E101" s="32"/>
      <c r="F101" s="74"/>
      <c r="G101" s="74"/>
      <c r="H101" s="32"/>
      <c r="I101" s="74"/>
    </row>
    <row r="102" spans="1:9" s="28" customFormat="1" ht="15.75">
      <c r="A102" s="32"/>
      <c r="B102" s="476"/>
      <c r="C102" s="75"/>
      <c r="D102" s="75"/>
      <c r="E102" s="32"/>
      <c r="F102" s="74"/>
      <c r="G102" s="74"/>
      <c r="H102" s="32"/>
      <c r="I102" s="74"/>
    </row>
    <row r="103" spans="1:9" s="28" customFormat="1" ht="15.75">
      <c r="A103" s="32"/>
      <c r="B103" s="476"/>
      <c r="C103" s="75"/>
      <c r="D103" s="75"/>
      <c r="E103" s="32"/>
      <c r="F103" s="74"/>
      <c r="G103" s="74"/>
      <c r="H103" s="32"/>
      <c r="I103" s="74"/>
    </row>
    <row r="104" spans="1:9" s="28" customFormat="1" ht="15.75">
      <c r="A104" s="32"/>
      <c r="B104" s="476"/>
      <c r="C104" s="75"/>
      <c r="D104" s="75"/>
      <c r="E104" s="32"/>
      <c r="F104" s="74"/>
      <c r="G104" s="74"/>
      <c r="H104" s="32"/>
      <c r="I104" s="74"/>
    </row>
    <row r="105" spans="1:9" s="28" customFormat="1" ht="15.75">
      <c r="A105" s="32"/>
      <c r="B105" s="476"/>
      <c r="C105" s="75"/>
      <c r="D105" s="75"/>
      <c r="E105" s="32"/>
      <c r="F105" s="74"/>
      <c r="G105" s="74"/>
      <c r="H105" s="32"/>
      <c r="I105" s="74"/>
    </row>
    <row r="106" spans="1:9" s="28" customFormat="1" ht="15.75">
      <c r="A106" s="32"/>
      <c r="B106" s="476"/>
      <c r="C106" s="75"/>
      <c r="D106" s="75"/>
      <c r="E106" s="32"/>
      <c r="F106" s="74"/>
      <c r="G106" s="74"/>
      <c r="H106" s="32"/>
      <c r="I106" s="74"/>
    </row>
    <row r="107" spans="1:9" s="28" customFormat="1" ht="15.75">
      <c r="A107" s="32"/>
      <c r="B107" s="476"/>
      <c r="C107" s="75"/>
      <c r="D107" s="75"/>
      <c r="E107" s="32"/>
      <c r="F107" s="74"/>
      <c r="G107" s="74"/>
      <c r="H107" s="32"/>
      <c r="I107" s="74"/>
    </row>
    <row r="108" spans="1:9" s="28" customFormat="1" ht="15.75">
      <c r="A108" s="32"/>
      <c r="B108" s="476"/>
      <c r="C108" s="75"/>
      <c r="D108" s="75"/>
      <c r="E108" s="32"/>
      <c r="F108" s="74"/>
      <c r="G108" s="74"/>
      <c r="H108" s="32"/>
      <c r="I108" s="74"/>
    </row>
    <row r="109" spans="1:9" s="28" customFormat="1" ht="15.75">
      <c r="A109" s="32"/>
      <c r="B109" s="476"/>
      <c r="C109" s="75"/>
      <c r="D109" s="75"/>
      <c r="E109" s="32"/>
      <c r="F109" s="74"/>
      <c r="G109" s="74"/>
      <c r="H109" s="32"/>
      <c r="I109" s="74"/>
    </row>
    <row r="110" spans="1:9" s="28" customFormat="1" ht="15.75">
      <c r="A110" s="32"/>
      <c r="B110" s="476"/>
      <c r="C110" s="75"/>
      <c r="D110" s="75"/>
      <c r="E110" s="32"/>
      <c r="F110" s="74"/>
      <c r="G110" s="74"/>
      <c r="H110" s="32"/>
      <c r="I110" s="74"/>
    </row>
    <row r="111" spans="1:9" s="28" customFormat="1" ht="15.75">
      <c r="A111" s="32"/>
      <c r="B111" s="476"/>
      <c r="C111" s="75"/>
      <c r="D111" s="75"/>
      <c r="E111" s="32"/>
      <c r="F111" s="74"/>
      <c r="G111" s="74"/>
      <c r="H111" s="32"/>
      <c r="I111" s="74"/>
    </row>
    <row r="112" spans="1:9" s="28" customFormat="1" ht="15.75">
      <c r="A112" s="32"/>
      <c r="B112" s="476"/>
      <c r="C112" s="75"/>
      <c r="D112" s="75"/>
      <c r="E112" s="32"/>
      <c r="F112" s="74"/>
      <c r="G112" s="74"/>
      <c r="H112" s="32"/>
      <c r="I112" s="74"/>
    </row>
    <row r="113" spans="1:9" s="28" customFormat="1" ht="15.75">
      <c r="A113" s="32"/>
      <c r="B113" s="476"/>
      <c r="C113" s="75"/>
      <c r="D113" s="75"/>
      <c r="E113" s="32"/>
      <c r="F113" s="74"/>
      <c r="G113" s="74"/>
      <c r="H113" s="32"/>
      <c r="I113" s="74"/>
    </row>
    <row r="114" spans="1:9" s="28" customFormat="1" ht="15.75">
      <c r="A114" s="32"/>
      <c r="B114" s="476"/>
      <c r="C114" s="75"/>
      <c r="D114" s="75"/>
      <c r="E114" s="32"/>
      <c r="F114" s="74"/>
      <c r="G114" s="74"/>
      <c r="H114" s="32"/>
      <c r="I114" s="74"/>
    </row>
    <row r="115" spans="1:9" s="28" customFormat="1" ht="15.75">
      <c r="A115" s="32"/>
      <c r="B115" s="476"/>
      <c r="C115" s="75"/>
      <c r="D115" s="75"/>
      <c r="E115" s="32"/>
      <c r="F115" s="74"/>
      <c r="G115" s="74"/>
      <c r="H115" s="32"/>
      <c r="I115" s="74"/>
    </row>
    <row r="116" spans="1:9" s="28" customFormat="1" ht="15.75">
      <c r="A116" s="32"/>
      <c r="B116" s="476"/>
      <c r="C116" s="75"/>
      <c r="D116" s="75"/>
      <c r="E116" s="32"/>
      <c r="F116" s="74"/>
      <c r="G116" s="74"/>
      <c r="H116" s="32"/>
      <c r="I116" s="74"/>
    </row>
    <row r="117" spans="1:9" s="28" customFormat="1" ht="15.75">
      <c r="A117" s="32"/>
      <c r="B117" s="476"/>
      <c r="C117" s="75"/>
      <c r="D117" s="75"/>
      <c r="E117" s="32"/>
      <c r="F117" s="74"/>
      <c r="G117" s="74"/>
      <c r="H117" s="32"/>
      <c r="I117" s="74"/>
    </row>
    <row r="118" spans="1:9" s="28" customFormat="1" ht="15.75">
      <c r="A118" s="32"/>
      <c r="B118" s="476"/>
      <c r="C118" s="75"/>
      <c r="D118" s="75"/>
      <c r="E118" s="32"/>
      <c r="F118" s="74"/>
      <c r="G118" s="74"/>
      <c r="H118" s="32"/>
      <c r="I118" s="74"/>
    </row>
    <row r="119" spans="1:9" s="28" customFormat="1" ht="15.75">
      <c r="A119" s="32"/>
      <c r="B119" s="476"/>
      <c r="C119" s="75"/>
      <c r="D119" s="75"/>
      <c r="E119" s="32"/>
      <c r="F119" s="74"/>
      <c r="G119" s="74"/>
      <c r="H119" s="32"/>
      <c r="I119" s="74"/>
    </row>
    <row r="120" spans="1:9" s="28" customFormat="1" ht="15.75">
      <c r="A120" s="32"/>
      <c r="B120" s="476"/>
      <c r="C120" s="75"/>
      <c r="D120" s="75"/>
      <c r="E120" s="32"/>
      <c r="F120" s="74"/>
      <c r="G120" s="74"/>
      <c r="H120" s="32"/>
      <c r="I120" s="74"/>
    </row>
    <row r="121" spans="1:9" s="28" customFormat="1" ht="15.75">
      <c r="A121" s="32"/>
      <c r="B121" s="476"/>
      <c r="C121" s="75"/>
      <c r="D121" s="75"/>
      <c r="E121" s="32"/>
      <c r="F121" s="74"/>
      <c r="G121" s="74"/>
      <c r="H121" s="32"/>
      <c r="I121" s="74"/>
    </row>
    <row r="122" spans="1:9" s="28" customFormat="1" ht="15.75">
      <c r="A122" s="32"/>
      <c r="B122" s="476"/>
      <c r="C122" s="75"/>
      <c r="D122" s="75"/>
      <c r="E122" s="32"/>
      <c r="F122" s="74"/>
      <c r="G122" s="74"/>
      <c r="H122" s="32"/>
      <c r="I122" s="74"/>
    </row>
    <row r="123" spans="1:9" s="28" customFormat="1" ht="15.75">
      <c r="A123" s="32"/>
      <c r="B123" s="476"/>
      <c r="C123" s="75"/>
      <c r="D123" s="75"/>
      <c r="E123" s="32"/>
      <c r="F123" s="74"/>
      <c r="G123" s="74"/>
      <c r="H123" s="32"/>
      <c r="I123" s="74"/>
    </row>
    <row r="124" spans="1:9" s="28" customFormat="1" ht="15.75">
      <c r="A124" s="32"/>
      <c r="B124" s="476"/>
      <c r="C124" s="75"/>
      <c r="D124" s="75"/>
      <c r="E124" s="32"/>
      <c r="F124" s="74"/>
      <c r="G124" s="74"/>
      <c r="H124" s="32"/>
      <c r="I124" s="74"/>
    </row>
    <row r="125" spans="1:9" s="28" customFormat="1" ht="15.75">
      <c r="A125" s="32"/>
      <c r="B125" s="476"/>
      <c r="C125" s="75"/>
      <c r="D125" s="75"/>
      <c r="E125" s="32"/>
      <c r="F125" s="74"/>
      <c r="G125" s="74"/>
      <c r="H125" s="32"/>
      <c r="I125" s="74"/>
    </row>
    <row r="126" spans="1:9" s="28" customFormat="1" ht="15.75">
      <c r="A126" s="32"/>
      <c r="B126" s="476"/>
      <c r="C126" s="75"/>
      <c r="D126" s="75"/>
      <c r="E126" s="32"/>
      <c r="F126" s="74"/>
      <c r="G126" s="74"/>
      <c r="H126" s="32"/>
      <c r="I126" s="74"/>
    </row>
    <row r="127" spans="1:9" s="28" customFormat="1" ht="15.75">
      <c r="A127" s="32"/>
      <c r="B127" s="476"/>
      <c r="C127" s="75"/>
      <c r="D127" s="75"/>
      <c r="E127" s="32"/>
      <c r="F127" s="74"/>
      <c r="G127" s="74"/>
      <c r="H127" s="32"/>
      <c r="I127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EA98-5255-4D23-9362-1F401DAA625E}">
  <sheetPr>
    <tabColor rgb="FF00B0F0"/>
  </sheetPr>
  <dimension ref="A1:K47"/>
  <sheetViews>
    <sheetView topLeftCell="A38" zoomScale="130" zoomScaleNormal="130" workbookViewId="0">
      <selection activeCell="C46" sqref="C46"/>
    </sheetView>
  </sheetViews>
  <sheetFormatPr defaultColWidth="9" defaultRowHeight="24"/>
  <cols>
    <col min="1" max="1" width="5.75" style="21" customWidth="1"/>
    <col min="2" max="2" width="22.75" style="40" customWidth="1"/>
    <col min="3" max="3" width="12" style="25" customWidth="1"/>
    <col min="4" max="4" width="11.375" style="25" customWidth="1"/>
    <col min="5" max="5" width="10.625" style="21" customWidth="1"/>
    <col min="6" max="6" width="18.25" style="1" customWidth="1"/>
    <col min="7" max="7" width="10.625" style="24" customWidth="1"/>
    <col min="8" max="8" width="15.875" style="1" customWidth="1"/>
    <col min="9" max="9" width="10.625" style="24" customWidth="1"/>
    <col min="10" max="10" width="11.25" style="1" customWidth="1"/>
    <col min="11" max="11" width="18.25" style="1" customWidth="1"/>
    <col min="12" max="16384" width="9" style="1"/>
  </cols>
  <sheetData>
    <row r="1" spans="1:11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  <c r="J1" s="425"/>
      <c r="K1" s="425"/>
    </row>
    <row r="2" spans="1:11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</row>
    <row r="3" spans="1:11" s="23" customFormat="1" ht="20.25">
      <c r="A3" s="426" t="s">
        <v>19</v>
      </c>
      <c r="B3" s="426"/>
      <c r="C3" s="426"/>
      <c r="D3" s="426"/>
      <c r="E3" s="426"/>
      <c r="F3" s="426"/>
      <c r="G3" s="426"/>
      <c r="H3" s="426"/>
      <c r="I3" s="426"/>
      <c r="J3" s="426"/>
      <c r="K3" s="426"/>
    </row>
    <row r="4" spans="1:11" s="23" customFormat="1" ht="20.25">
      <c r="A4" s="428" t="s">
        <v>74</v>
      </c>
      <c r="B4" s="428"/>
      <c r="C4" s="428"/>
      <c r="D4" s="428"/>
      <c r="E4" s="428"/>
      <c r="F4" s="428"/>
      <c r="G4" s="428"/>
      <c r="H4" s="428"/>
      <c r="I4" s="428"/>
      <c r="J4" s="428"/>
      <c r="K4" s="428"/>
    </row>
    <row r="5" spans="1:11" s="34" customFormat="1" ht="33.75" customHeight="1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427" t="s">
        <v>5</v>
      </c>
      <c r="G5" s="427"/>
      <c r="H5" s="427" t="s">
        <v>57</v>
      </c>
      <c r="I5" s="427"/>
      <c r="J5" s="26" t="s">
        <v>6</v>
      </c>
      <c r="K5" s="26" t="s">
        <v>7</v>
      </c>
    </row>
    <row r="6" spans="1:11" s="38" customFormat="1" ht="15.75">
      <c r="A6" s="53"/>
      <c r="B6" s="36" t="s">
        <v>58</v>
      </c>
      <c r="C6" s="82"/>
      <c r="D6" s="82"/>
      <c r="E6" s="47"/>
      <c r="F6" s="50"/>
      <c r="G6" s="49"/>
      <c r="H6" s="50"/>
      <c r="I6" s="49"/>
      <c r="J6" s="53"/>
      <c r="K6" s="53"/>
    </row>
    <row r="7" spans="1:11" s="38" customFormat="1" ht="47.25">
      <c r="A7" s="53">
        <v>1</v>
      </c>
      <c r="B7" s="129" t="s">
        <v>611</v>
      </c>
      <c r="C7" s="54">
        <v>2500</v>
      </c>
      <c r="D7" s="54">
        <f>SUM(C7)</f>
        <v>2500</v>
      </c>
      <c r="E7" s="79" t="s">
        <v>147</v>
      </c>
      <c r="F7" s="129" t="s">
        <v>571</v>
      </c>
      <c r="G7" s="54">
        <f t="shared" ref="G7:G22" si="0">SUM(C7)</f>
        <v>2500</v>
      </c>
      <c r="H7" s="129" t="s">
        <v>571</v>
      </c>
      <c r="I7" s="54">
        <f t="shared" ref="I7:I22" si="1">SUM(C7)</f>
        <v>2500</v>
      </c>
      <c r="J7" s="79" t="s">
        <v>559</v>
      </c>
      <c r="K7" s="150" t="s">
        <v>653</v>
      </c>
    </row>
    <row r="8" spans="1:11" s="38" customFormat="1" ht="47.25">
      <c r="A8" s="53">
        <v>2</v>
      </c>
      <c r="B8" s="129" t="s">
        <v>612</v>
      </c>
      <c r="C8" s="54">
        <v>9540</v>
      </c>
      <c r="D8" s="54">
        <f>SUM(C8)</f>
        <v>9540</v>
      </c>
      <c r="E8" s="79" t="s">
        <v>147</v>
      </c>
      <c r="F8" s="129" t="s">
        <v>572</v>
      </c>
      <c r="G8" s="54">
        <f t="shared" si="0"/>
        <v>9540</v>
      </c>
      <c r="H8" s="129" t="s">
        <v>572</v>
      </c>
      <c r="I8" s="54">
        <f t="shared" si="1"/>
        <v>9540</v>
      </c>
      <c r="J8" s="79" t="s">
        <v>559</v>
      </c>
      <c r="K8" s="150" t="s">
        <v>626</v>
      </c>
    </row>
    <row r="9" spans="1:11" s="38" customFormat="1" ht="47.25">
      <c r="A9" s="53">
        <v>3</v>
      </c>
      <c r="B9" s="129" t="s">
        <v>573</v>
      </c>
      <c r="C9" s="54">
        <v>327505.59999999998</v>
      </c>
      <c r="D9" s="54">
        <f>SUM(C9)</f>
        <v>327505.59999999998</v>
      </c>
      <c r="E9" s="79" t="s">
        <v>147</v>
      </c>
      <c r="F9" s="129" t="s">
        <v>558</v>
      </c>
      <c r="G9" s="54">
        <f t="shared" si="0"/>
        <v>327505.59999999998</v>
      </c>
      <c r="H9" s="129" t="s">
        <v>558</v>
      </c>
      <c r="I9" s="54">
        <f t="shared" si="1"/>
        <v>327505.59999999998</v>
      </c>
      <c r="J9" s="79" t="s">
        <v>559</v>
      </c>
      <c r="K9" s="150" t="s">
        <v>627</v>
      </c>
    </row>
    <row r="10" spans="1:11" s="38" customFormat="1" ht="47.25">
      <c r="A10" s="53">
        <v>4</v>
      </c>
      <c r="B10" s="129" t="s">
        <v>613</v>
      </c>
      <c r="C10" s="54">
        <v>4900</v>
      </c>
      <c r="D10" s="54">
        <f>SUM(C10)</f>
        <v>4900</v>
      </c>
      <c r="E10" s="79" t="s">
        <v>147</v>
      </c>
      <c r="F10" s="129" t="s">
        <v>574</v>
      </c>
      <c r="G10" s="54">
        <f t="shared" si="0"/>
        <v>4900</v>
      </c>
      <c r="H10" s="129" t="s">
        <v>574</v>
      </c>
      <c r="I10" s="54">
        <f t="shared" si="1"/>
        <v>4900</v>
      </c>
      <c r="J10" s="79" t="s">
        <v>559</v>
      </c>
      <c r="K10" s="150" t="s">
        <v>628</v>
      </c>
    </row>
    <row r="11" spans="1:11" s="38" customFormat="1" ht="47.25">
      <c r="A11" s="53">
        <v>5</v>
      </c>
      <c r="B11" s="129" t="s">
        <v>614</v>
      </c>
      <c r="C11" s="54">
        <v>8140</v>
      </c>
      <c r="D11" s="54">
        <v>8140</v>
      </c>
      <c r="E11" s="79" t="s">
        <v>147</v>
      </c>
      <c r="F11" s="129" t="s">
        <v>574</v>
      </c>
      <c r="G11" s="54">
        <f t="shared" si="0"/>
        <v>8140</v>
      </c>
      <c r="H11" s="129" t="s">
        <v>574</v>
      </c>
      <c r="I11" s="54">
        <f t="shared" si="1"/>
        <v>8140</v>
      </c>
      <c r="J11" s="79" t="s">
        <v>559</v>
      </c>
      <c r="K11" s="150" t="s">
        <v>629</v>
      </c>
    </row>
    <row r="12" spans="1:11" s="38" customFormat="1" ht="47.25">
      <c r="A12" s="53">
        <v>6</v>
      </c>
      <c r="B12" s="129" t="s">
        <v>615</v>
      </c>
      <c r="C12" s="54">
        <v>7320</v>
      </c>
      <c r="D12" s="54">
        <f t="shared" ref="D12:D22" si="2">SUM(C12)</f>
        <v>7320</v>
      </c>
      <c r="E12" s="79" t="s">
        <v>147</v>
      </c>
      <c r="F12" s="129" t="s">
        <v>574</v>
      </c>
      <c r="G12" s="54">
        <f t="shared" si="0"/>
        <v>7320</v>
      </c>
      <c r="H12" s="129" t="s">
        <v>574</v>
      </c>
      <c r="I12" s="54">
        <f t="shared" si="1"/>
        <v>7320</v>
      </c>
      <c r="J12" s="79" t="s">
        <v>559</v>
      </c>
      <c r="K12" s="150" t="s">
        <v>630</v>
      </c>
    </row>
    <row r="13" spans="1:11" s="38" customFormat="1" ht="47.25">
      <c r="A13" s="53">
        <v>7</v>
      </c>
      <c r="B13" s="129" t="s">
        <v>616</v>
      </c>
      <c r="C13" s="54">
        <v>5020</v>
      </c>
      <c r="D13" s="54">
        <f t="shared" si="2"/>
        <v>5020</v>
      </c>
      <c r="E13" s="79" t="s">
        <v>147</v>
      </c>
      <c r="F13" s="129" t="s">
        <v>574</v>
      </c>
      <c r="G13" s="54">
        <f t="shared" si="0"/>
        <v>5020</v>
      </c>
      <c r="H13" s="129" t="s">
        <v>574</v>
      </c>
      <c r="I13" s="54">
        <f t="shared" si="1"/>
        <v>5020</v>
      </c>
      <c r="J13" s="79" t="s">
        <v>559</v>
      </c>
      <c r="K13" s="150" t="s">
        <v>631</v>
      </c>
    </row>
    <row r="14" spans="1:11" s="38" customFormat="1" ht="47.25">
      <c r="A14" s="53">
        <v>8</v>
      </c>
      <c r="B14" s="129" t="s">
        <v>589</v>
      </c>
      <c r="C14" s="54">
        <v>31672</v>
      </c>
      <c r="D14" s="54">
        <f t="shared" si="2"/>
        <v>31672</v>
      </c>
      <c r="E14" s="79" t="s">
        <v>147</v>
      </c>
      <c r="F14" s="129" t="s">
        <v>562</v>
      </c>
      <c r="G14" s="54">
        <f t="shared" si="0"/>
        <v>31672</v>
      </c>
      <c r="H14" s="129" t="s">
        <v>562</v>
      </c>
      <c r="I14" s="54">
        <f t="shared" si="1"/>
        <v>31672</v>
      </c>
      <c r="J14" s="79" t="s">
        <v>559</v>
      </c>
      <c r="K14" s="150" t="s">
        <v>632</v>
      </c>
    </row>
    <row r="15" spans="1:11" s="38" customFormat="1" ht="47.25">
      <c r="A15" s="53">
        <v>9</v>
      </c>
      <c r="B15" s="129" t="s">
        <v>618</v>
      </c>
      <c r="C15" s="54">
        <v>466573.5</v>
      </c>
      <c r="D15" s="54">
        <f t="shared" si="2"/>
        <v>466573.5</v>
      </c>
      <c r="E15" s="79" t="s">
        <v>147</v>
      </c>
      <c r="F15" s="129" t="s">
        <v>590</v>
      </c>
      <c r="G15" s="54">
        <f t="shared" si="0"/>
        <v>466573.5</v>
      </c>
      <c r="H15" s="129" t="s">
        <v>590</v>
      </c>
      <c r="I15" s="54">
        <f t="shared" si="1"/>
        <v>466573.5</v>
      </c>
      <c r="J15" s="79" t="s">
        <v>559</v>
      </c>
      <c r="K15" s="150" t="s">
        <v>633</v>
      </c>
    </row>
    <row r="16" spans="1:11" s="38" customFormat="1" ht="47.25">
      <c r="A16" s="53">
        <v>10</v>
      </c>
      <c r="B16" s="129" t="s">
        <v>591</v>
      </c>
      <c r="C16" s="54">
        <v>7740</v>
      </c>
      <c r="D16" s="54">
        <f t="shared" si="2"/>
        <v>7740</v>
      </c>
      <c r="E16" s="79" t="s">
        <v>147</v>
      </c>
      <c r="F16" s="129" t="s">
        <v>574</v>
      </c>
      <c r="G16" s="54">
        <f t="shared" si="0"/>
        <v>7740</v>
      </c>
      <c r="H16" s="129" t="s">
        <v>574</v>
      </c>
      <c r="I16" s="54">
        <f t="shared" si="1"/>
        <v>7740</v>
      </c>
      <c r="J16" s="79" t="s">
        <v>559</v>
      </c>
      <c r="K16" s="150" t="s">
        <v>634</v>
      </c>
    </row>
    <row r="17" spans="1:11" s="38" customFormat="1" ht="47.25">
      <c r="A17" s="53">
        <v>11</v>
      </c>
      <c r="B17" s="129" t="s">
        <v>592</v>
      </c>
      <c r="C17" s="54">
        <v>2760</v>
      </c>
      <c r="D17" s="54">
        <f t="shared" si="2"/>
        <v>2760</v>
      </c>
      <c r="E17" s="79" t="s">
        <v>147</v>
      </c>
      <c r="F17" s="129" t="s">
        <v>574</v>
      </c>
      <c r="G17" s="54">
        <f t="shared" si="0"/>
        <v>2760</v>
      </c>
      <c r="H17" s="129" t="s">
        <v>574</v>
      </c>
      <c r="I17" s="54">
        <f t="shared" si="1"/>
        <v>2760</v>
      </c>
      <c r="J17" s="79" t="s">
        <v>559</v>
      </c>
      <c r="K17" s="150" t="s">
        <v>624</v>
      </c>
    </row>
    <row r="18" spans="1:11" s="38" customFormat="1" ht="47.25">
      <c r="A18" s="53">
        <v>12</v>
      </c>
      <c r="B18" s="129" t="s">
        <v>599</v>
      </c>
      <c r="C18" s="54">
        <v>76700</v>
      </c>
      <c r="D18" s="54">
        <f t="shared" si="2"/>
        <v>76700</v>
      </c>
      <c r="E18" s="79" t="s">
        <v>147</v>
      </c>
      <c r="F18" s="129" t="s">
        <v>572</v>
      </c>
      <c r="G18" s="54">
        <f t="shared" si="0"/>
        <v>76700</v>
      </c>
      <c r="H18" s="129" t="s">
        <v>572</v>
      </c>
      <c r="I18" s="54">
        <f t="shared" si="1"/>
        <v>76700</v>
      </c>
      <c r="J18" s="79" t="s">
        <v>559</v>
      </c>
      <c r="K18" s="150" t="s">
        <v>625</v>
      </c>
    </row>
    <row r="19" spans="1:11" s="38" customFormat="1" ht="47.25">
      <c r="A19" s="53">
        <v>13</v>
      </c>
      <c r="B19" s="129" t="s">
        <v>600</v>
      </c>
      <c r="C19" s="54">
        <v>168118.39999999999</v>
      </c>
      <c r="D19" s="54">
        <f t="shared" si="2"/>
        <v>168118.39999999999</v>
      </c>
      <c r="E19" s="79" t="s">
        <v>147</v>
      </c>
      <c r="F19" s="129" t="s">
        <v>562</v>
      </c>
      <c r="G19" s="54">
        <f t="shared" si="0"/>
        <v>168118.39999999999</v>
      </c>
      <c r="H19" s="129" t="s">
        <v>562</v>
      </c>
      <c r="I19" s="54">
        <f t="shared" si="1"/>
        <v>168118.39999999999</v>
      </c>
      <c r="J19" s="79" t="s">
        <v>559</v>
      </c>
      <c r="K19" s="150" t="s">
        <v>622</v>
      </c>
    </row>
    <row r="20" spans="1:11" s="38" customFormat="1" ht="47.25">
      <c r="A20" s="53">
        <v>14</v>
      </c>
      <c r="B20" s="129" t="s">
        <v>601</v>
      </c>
      <c r="C20" s="54">
        <v>91485</v>
      </c>
      <c r="D20" s="54">
        <f t="shared" si="2"/>
        <v>91485</v>
      </c>
      <c r="E20" s="79" t="s">
        <v>147</v>
      </c>
      <c r="F20" s="129" t="s">
        <v>602</v>
      </c>
      <c r="G20" s="54">
        <f t="shared" si="0"/>
        <v>91485</v>
      </c>
      <c r="H20" s="129" t="s">
        <v>602</v>
      </c>
      <c r="I20" s="54">
        <f t="shared" si="1"/>
        <v>91485</v>
      </c>
      <c r="J20" s="79" t="s">
        <v>559</v>
      </c>
      <c r="K20" s="150" t="s">
        <v>621</v>
      </c>
    </row>
    <row r="21" spans="1:11" s="38" customFormat="1" ht="47.25">
      <c r="A21" s="53">
        <v>15</v>
      </c>
      <c r="B21" s="129" t="s">
        <v>603</v>
      </c>
      <c r="C21" s="54">
        <v>968000</v>
      </c>
      <c r="D21" s="54">
        <f t="shared" si="2"/>
        <v>968000</v>
      </c>
      <c r="E21" s="79" t="s">
        <v>604</v>
      </c>
      <c r="F21" s="129" t="s">
        <v>562</v>
      </c>
      <c r="G21" s="54">
        <f t="shared" si="0"/>
        <v>968000</v>
      </c>
      <c r="H21" s="129" t="s">
        <v>562</v>
      </c>
      <c r="I21" s="54">
        <f t="shared" si="1"/>
        <v>968000</v>
      </c>
      <c r="J21" s="79" t="s">
        <v>559</v>
      </c>
      <c r="K21" s="150" t="s">
        <v>623</v>
      </c>
    </row>
    <row r="22" spans="1:11" s="38" customFormat="1" ht="47.25">
      <c r="A22" s="53">
        <v>16</v>
      </c>
      <c r="B22" s="129" t="s">
        <v>605</v>
      </c>
      <c r="C22" s="54">
        <v>5110</v>
      </c>
      <c r="D22" s="54">
        <f t="shared" si="2"/>
        <v>5110</v>
      </c>
      <c r="E22" s="79" t="s">
        <v>147</v>
      </c>
      <c r="F22" s="129" t="s">
        <v>562</v>
      </c>
      <c r="G22" s="54">
        <f t="shared" si="0"/>
        <v>5110</v>
      </c>
      <c r="H22" s="129" t="s">
        <v>562</v>
      </c>
      <c r="I22" s="54">
        <f t="shared" si="1"/>
        <v>5110</v>
      </c>
      <c r="J22" s="79" t="s">
        <v>559</v>
      </c>
      <c r="K22" s="150" t="s">
        <v>620</v>
      </c>
    </row>
    <row r="23" spans="1:11" s="38" customFormat="1" ht="15.75">
      <c r="B23" s="136"/>
      <c r="C23" s="137">
        <f>SUM(C7:C22)</f>
        <v>2183084.5</v>
      </c>
      <c r="D23" s="138"/>
      <c r="E23" s="139"/>
      <c r="F23" s="140"/>
      <c r="G23" s="185"/>
      <c r="H23" s="140"/>
      <c r="I23" s="185"/>
    </row>
    <row r="24" spans="1:11" s="34" customFormat="1" ht="15.75">
      <c r="A24" s="53"/>
      <c r="B24" s="36" t="s">
        <v>59</v>
      </c>
      <c r="C24" s="54"/>
      <c r="D24" s="54"/>
      <c r="E24" s="53"/>
      <c r="F24" s="35"/>
      <c r="G24" s="37"/>
      <c r="H24" s="35"/>
      <c r="I24" s="37"/>
      <c r="J24" s="35"/>
      <c r="K24" s="35"/>
    </row>
    <row r="25" spans="1:11" s="34" customFormat="1" ht="31.5">
      <c r="A25" s="53">
        <v>1</v>
      </c>
      <c r="B25" s="129" t="s">
        <v>607</v>
      </c>
      <c r="C25" s="54">
        <v>15999.28</v>
      </c>
      <c r="D25" s="54">
        <f t="shared" ref="D25:D31" si="3">SUM(C25)</f>
        <v>15999.28</v>
      </c>
      <c r="E25" s="79" t="s">
        <v>147</v>
      </c>
      <c r="F25" s="129" t="s">
        <v>608</v>
      </c>
      <c r="G25" s="54">
        <f>SUM(C25:C25)</f>
        <v>15999.28</v>
      </c>
      <c r="H25" s="129" t="s">
        <v>558</v>
      </c>
      <c r="I25" s="54">
        <f>SUM(C25:C25)</f>
        <v>15999.28</v>
      </c>
      <c r="J25" s="79" t="s">
        <v>559</v>
      </c>
      <c r="K25" s="150" t="s">
        <v>560</v>
      </c>
    </row>
    <row r="26" spans="1:11" s="34" customFormat="1" ht="47.25">
      <c r="A26" s="53">
        <v>2</v>
      </c>
      <c r="B26" s="129" t="s">
        <v>561</v>
      </c>
      <c r="C26" s="54">
        <v>11400</v>
      </c>
      <c r="D26" s="54">
        <f t="shared" si="3"/>
        <v>11400</v>
      </c>
      <c r="E26" s="79" t="s">
        <v>147</v>
      </c>
      <c r="F26" s="129" t="s">
        <v>562</v>
      </c>
      <c r="G26" s="54">
        <f t="shared" ref="G26:G31" si="4">SUM(C26)</f>
        <v>11400</v>
      </c>
      <c r="H26" s="129" t="s">
        <v>562</v>
      </c>
      <c r="I26" s="54">
        <f t="shared" ref="I26:I31" si="5">SUM(C26)</f>
        <v>11400</v>
      </c>
      <c r="J26" s="79" t="s">
        <v>559</v>
      </c>
      <c r="K26" s="150" t="s">
        <v>635</v>
      </c>
    </row>
    <row r="27" spans="1:11" s="34" customFormat="1" ht="47.25">
      <c r="A27" s="53">
        <v>3</v>
      </c>
      <c r="B27" s="129" t="s">
        <v>563</v>
      </c>
      <c r="C27" s="54">
        <v>16100</v>
      </c>
      <c r="D27" s="54">
        <f t="shared" si="3"/>
        <v>16100</v>
      </c>
      <c r="E27" s="79" t="s">
        <v>147</v>
      </c>
      <c r="F27" s="129" t="s">
        <v>562</v>
      </c>
      <c r="G27" s="54">
        <f t="shared" si="4"/>
        <v>16100</v>
      </c>
      <c r="H27" s="129" t="s">
        <v>562</v>
      </c>
      <c r="I27" s="54">
        <f t="shared" si="5"/>
        <v>16100</v>
      </c>
      <c r="J27" s="79" t="s">
        <v>559</v>
      </c>
      <c r="K27" s="150" t="s">
        <v>564</v>
      </c>
    </row>
    <row r="28" spans="1:11" s="34" customFormat="1" ht="47.25">
      <c r="A28" s="53">
        <v>4</v>
      </c>
      <c r="B28" s="129" t="s">
        <v>563</v>
      </c>
      <c r="C28" s="54">
        <v>11700</v>
      </c>
      <c r="D28" s="54">
        <f t="shared" si="3"/>
        <v>11700</v>
      </c>
      <c r="E28" s="79" t="s">
        <v>147</v>
      </c>
      <c r="F28" s="129" t="s">
        <v>562</v>
      </c>
      <c r="G28" s="54">
        <f t="shared" si="4"/>
        <v>11700</v>
      </c>
      <c r="H28" s="129" t="s">
        <v>562</v>
      </c>
      <c r="I28" s="54">
        <f t="shared" si="5"/>
        <v>11700</v>
      </c>
      <c r="J28" s="79" t="s">
        <v>559</v>
      </c>
      <c r="K28" s="150" t="s">
        <v>636</v>
      </c>
    </row>
    <row r="29" spans="1:11" s="34" customFormat="1" ht="47.25">
      <c r="A29" s="53">
        <v>5</v>
      </c>
      <c r="B29" s="129" t="s">
        <v>565</v>
      </c>
      <c r="C29" s="54">
        <v>15600</v>
      </c>
      <c r="D29" s="54">
        <f t="shared" si="3"/>
        <v>15600</v>
      </c>
      <c r="E29" s="79" t="s">
        <v>147</v>
      </c>
      <c r="F29" s="129" t="s">
        <v>562</v>
      </c>
      <c r="G29" s="54">
        <f t="shared" si="4"/>
        <v>15600</v>
      </c>
      <c r="H29" s="129" t="s">
        <v>562</v>
      </c>
      <c r="I29" s="54">
        <f t="shared" si="5"/>
        <v>15600</v>
      </c>
      <c r="J29" s="79" t="s">
        <v>559</v>
      </c>
      <c r="K29" s="150" t="s">
        <v>637</v>
      </c>
    </row>
    <row r="30" spans="1:11" s="34" customFormat="1" ht="47.25">
      <c r="A30" s="53">
        <v>6</v>
      </c>
      <c r="B30" s="129" t="s">
        <v>566</v>
      </c>
      <c r="C30" s="54">
        <v>5671</v>
      </c>
      <c r="D30" s="54">
        <f t="shared" si="3"/>
        <v>5671</v>
      </c>
      <c r="E30" s="79" t="s">
        <v>147</v>
      </c>
      <c r="F30" s="129" t="s">
        <v>567</v>
      </c>
      <c r="G30" s="54">
        <f t="shared" si="4"/>
        <v>5671</v>
      </c>
      <c r="H30" s="129" t="s">
        <v>567</v>
      </c>
      <c r="I30" s="54">
        <f t="shared" si="5"/>
        <v>5671</v>
      </c>
      <c r="J30" s="79" t="s">
        <v>559</v>
      </c>
      <c r="K30" s="150" t="s">
        <v>638</v>
      </c>
    </row>
    <row r="31" spans="1:11" s="34" customFormat="1" ht="47.25">
      <c r="A31" s="53">
        <v>7</v>
      </c>
      <c r="B31" s="129" t="s">
        <v>568</v>
      </c>
      <c r="C31" s="54">
        <v>17762</v>
      </c>
      <c r="D31" s="54">
        <f t="shared" si="3"/>
        <v>17762</v>
      </c>
      <c r="E31" s="79" t="s">
        <v>147</v>
      </c>
      <c r="F31" s="129" t="s">
        <v>567</v>
      </c>
      <c r="G31" s="54">
        <f t="shared" si="4"/>
        <v>17762</v>
      </c>
      <c r="H31" s="129" t="s">
        <v>567</v>
      </c>
      <c r="I31" s="54">
        <f t="shared" si="5"/>
        <v>17762</v>
      </c>
      <c r="J31" s="79" t="s">
        <v>559</v>
      </c>
      <c r="K31" s="150" t="s">
        <v>639</v>
      </c>
    </row>
    <row r="32" spans="1:11" s="34" customFormat="1" ht="47.25">
      <c r="A32" s="53">
        <v>8</v>
      </c>
      <c r="B32" s="129" t="s">
        <v>569</v>
      </c>
      <c r="C32" s="54">
        <v>18190</v>
      </c>
      <c r="D32" s="54">
        <f t="shared" ref="D32:D33" si="6">SUM(C32)</f>
        <v>18190</v>
      </c>
      <c r="E32" s="79" t="s">
        <v>147</v>
      </c>
      <c r="F32" s="129" t="s">
        <v>567</v>
      </c>
      <c r="G32" s="54">
        <f t="shared" ref="G32:G33" si="7">SUM(C32)</f>
        <v>18190</v>
      </c>
      <c r="H32" s="129" t="s">
        <v>567</v>
      </c>
      <c r="I32" s="54">
        <f t="shared" ref="I32:I33" si="8">SUM(C32)</f>
        <v>18190</v>
      </c>
      <c r="J32" s="79" t="s">
        <v>559</v>
      </c>
      <c r="K32" s="150" t="s">
        <v>640</v>
      </c>
    </row>
    <row r="33" spans="1:11" s="34" customFormat="1" ht="47.25">
      <c r="A33" s="53">
        <v>9</v>
      </c>
      <c r="B33" s="129" t="s">
        <v>570</v>
      </c>
      <c r="C33" s="54">
        <v>43875</v>
      </c>
      <c r="D33" s="54">
        <f t="shared" si="6"/>
        <v>43875</v>
      </c>
      <c r="E33" s="79" t="s">
        <v>147</v>
      </c>
      <c r="F33" s="129" t="s">
        <v>562</v>
      </c>
      <c r="G33" s="54">
        <f t="shared" si="7"/>
        <v>43875</v>
      </c>
      <c r="H33" s="129" t="s">
        <v>562</v>
      </c>
      <c r="I33" s="54">
        <f t="shared" si="8"/>
        <v>43875</v>
      </c>
      <c r="J33" s="79" t="s">
        <v>559</v>
      </c>
      <c r="K33" s="150" t="s">
        <v>641</v>
      </c>
    </row>
    <row r="34" spans="1:11" s="28" customFormat="1" ht="47.25">
      <c r="A34" s="53">
        <v>10</v>
      </c>
      <c r="B34" s="129" t="s">
        <v>575</v>
      </c>
      <c r="C34" s="54">
        <v>30400</v>
      </c>
      <c r="D34" s="54">
        <f t="shared" ref="D34:D38" si="9">SUM(C34)</f>
        <v>30400</v>
      </c>
      <c r="E34" s="79" t="s">
        <v>147</v>
      </c>
      <c r="F34" s="129" t="s">
        <v>576</v>
      </c>
      <c r="G34" s="54">
        <f t="shared" ref="G34:G38" si="10">SUM(C34)</f>
        <v>30400</v>
      </c>
      <c r="H34" s="129" t="s">
        <v>576</v>
      </c>
      <c r="I34" s="54">
        <f t="shared" ref="I34:I38" si="11">SUM(C34)</f>
        <v>30400</v>
      </c>
      <c r="J34" s="79" t="s">
        <v>559</v>
      </c>
      <c r="K34" s="150" t="s">
        <v>577</v>
      </c>
    </row>
    <row r="35" spans="1:11" s="28" customFormat="1" ht="47.25">
      <c r="A35" s="53">
        <v>11</v>
      </c>
      <c r="B35" s="129" t="s">
        <v>578</v>
      </c>
      <c r="C35" s="54">
        <v>40000</v>
      </c>
      <c r="D35" s="54">
        <f t="shared" si="9"/>
        <v>40000</v>
      </c>
      <c r="E35" s="79" t="s">
        <v>147</v>
      </c>
      <c r="F35" s="129" t="s">
        <v>579</v>
      </c>
      <c r="G35" s="54">
        <f t="shared" si="10"/>
        <v>40000</v>
      </c>
      <c r="H35" s="129" t="s">
        <v>580</v>
      </c>
      <c r="I35" s="54">
        <f t="shared" si="11"/>
        <v>40000</v>
      </c>
      <c r="J35" s="79" t="s">
        <v>559</v>
      </c>
      <c r="K35" s="150" t="s">
        <v>642</v>
      </c>
    </row>
    <row r="36" spans="1:11" s="28" customFormat="1" ht="94.5">
      <c r="A36" s="53">
        <v>12</v>
      </c>
      <c r="B36" s="129" t="s">
        <v>581</v>
      </c>
      <c r="C36" s="54">
        <v>495410</v>
      </c>
      <c r="D36" s="54">
        <f t="shared" si="9"/>
        <v>495410</v>
      </c>
      <c r="E36" s="79" t="s">
        <v>147</v>
      </c>
      <c r="F36" s="129" t="s">
        <v>582</v>
      </c>
      <c r="G36" s="54">
        <f t="shared" si="10"/>
        <v>495410</v>
      </c>
      <c r="H36" s="129" t="s">
        <v>583</v>
      </c>
      <c r="I36" s="54">
        <f t="shared" si="11"/>
        <v>495410</v>
      </c>
      <c r="J36" s="79" t="s">
        <v>559</v>
      </c>
      <c r="K36" s="150" t="s">
        <v>643</v>
      </c>
    </row>
    <row r="37" spans="1:11" s="28" customFormat="1" ht="47.25">
      <c r="A37" s="53">
        <v>13</v>
      </c>
      <c r="B37" s="129" t="s">
        <v>617</v>
      </c>
      <c r="C37" s="54">
        <v>23850</v>
      </c>
      <c r="D37" s="54">
        <f t="shared" si="9"/>
        <v>23850</v>
      </c>
      <c r="E37" s="79" t="s">
        <v>147</v>
      </c>
      <c r="F37" s="129" t="s">
        <v>572</v>
      </c>
      <c r="G37" s="54">
        <f t="shared" si="10"/>
        <v>23850</v>
      </c>
      <c r="H37" s="129" t="s">
        <v>572</v>
      </c>
      <c r="I37" s="54">
        <f t="shared" si="11"/>
        <v>23850</v>
      </c>
      <c r="J37" s="79" t="s">
        <v>559</v>
      </c>
      <c r="K37" s="150" t="s">
        <v>644</v>
      </c>
    </row>
    <row r="38" spans="1:11" s="28" customFormat="1" ht="63">
      <c r="A38" s="53">
        <v>14</v>
      </c>
      <c r="B38" s="129" t="s">
        <v>584</v>
      </c>
      <c r="C38" s="54">
        <v>409752</v>
      </c>
      <c r="D38" s="54">
        <f t="shared" si="9"/>
        <v>409752</v>
      </c>
      <c r="E38" s="79" t="s">
        <v>147</v>
      </c>
      <c r="F38" s="129" t="s">
        <v>585</v>
      </c>
      <c r="G38" s="54">
        <f t="shared" si="10"/>
        <v>409752</v>
      </c>
      <c r="H38" s="129" t="s">
        <v>585</v>
      </c>
      <c r="I38" s="54">
        <f t="shared" si="11"/>
        <v>409752</v>
      </c>
      <c r="J38" s="79" t="s">
        <v>559</v>
      </c>
      <c r="K38" s="150" t="s">
        <v>645</v>
      </c>
    </row>
    <row r="39" spans="1:11" s="28" customFormat="1" ht="47.25">
      <c r="A39" s="53">
        <v>15</v>
      </c>
      <c r="B39" s="129" t="s">
        <v>586</v>
      </c>
      <c r="C39" s="54">
        <v>9988.4500000000007</v>
      </c>
      <c r="D39" s="54">
        <f>SUM(C39)</f>
        <v>9988.4500000000007</v>
      </c>
      <c r="E39" s="79" t="s">
        <v>147</v>
      </c>
      <c r="F39" s="129" t="s">
        <v>587</v>
      </c>
      <c r="G39" s="54">
        <f t="shared" ref="G39:G45" si="12">SUM(C39)</f>
        <v>9988.4500000000007</v>
      </c>
      <c r="H39" s="129" t="s">
        <v>588</v>
      </c>
      <c r="I39" s="54">
        <f t="shared" ref="I39:I45" si="13">SUM(C39)</f>
        <v>9988.4500000000007</v>
      </c>
      <c r="J39" s="79" t="s">
        <v>559</v>
      </c>
      <c r="K39" s="150" t="s">
        <v>646</v>
      </c>
    </row>
    <row r="40" spans="1:11" s="28" customFormat="1" ht="47.25">
      <c r="A40" s="53">
        <v>16</v>
      </c>
      <c r="B40" s="129" t="s">
        <v>593</v>
      </c>
      <c r="C40" s="54">
        <v>228980</v>
      </c>
      <c r="D40" s="54">
        <f t="shared" ref="D40:D45" si="14">SUM(C40)</f>
        <v>228980</v>
      </c>
      <c r="E40" s="79" t="s">
        <v>147</v>
      </c>
      <c r="F40" s="129" t="s">
        <v>594</v>
      </c>
      <c r="G40" s="54">
        <f t="shared" si="12"/>
        <v>228980</v>
      </c>
      <c r="H40" s="129" t="s">
        <v>594</v>
      </c>
      <c r="I40" s="54">
        <f t="shared" si="13"/>
        <v>228980</v>
      </c>
      <c r="J40" s="79" t="s">
        <v>559</v>
      </c>
      <c r="K40" s="150" t="s">
        <v>647</v>
      </c>
    </row>
    <row r="41" spans="1:11" s="28" customFormat="1" ht="47.25">
      <c r="A41" s="53">
        <v>17</v>
      </c>
      <c r="B41" s="129" t="s">
        <v>595</v>
      </c>
      <c r="C41" s="54">
        <v>47700</v>
      </c>
      <c r="D41" s="54">
        <f t="shared" si="14"/>
        <v>47700</v>
      </c>
      <c r="E41" s="79" t="s">
        <v>147</v>
      </c>
      <c r="F41" s="129" t="s">
        <v>596</v>
      </c>
      <c r="G41" s="54">
        <f t="shared" si="12"/>
        <v>47700</v>
      </c>
      <c r="H41" s="129" t="s">
        <v>596</v>
      </c>
      <c r="I41" s="54">
        <f t="shared" si="13"/>
        <v>47700</v>
      </c>
      <c r="J41" s="79" t="s">
        <v>559</v>
      </c>
      <c r="K41" s="150" t="s">
        <v>648</v>
      </c>
    </row>
    <row r="42" spans="1:11" s="28" customFormat="1" ht="47.25">
      <c r="A42" s="53">
        <v>18</v>
      </c>
      <c r="B42" s="129" t="s">
        <v>597</v>
      </c>
      <c r="C42" s="54">
        <v>6591.2</v>
      </c>
      <c r="D42" s="54">
        <f t="shared" si="14"/>
        <v>6591.2</v>
      </c>
      <c r="E42" s="79" t="s">
        <v>147</v>
      </c>
      <c r="F42" s="129" t="s">
        <v>598</v>
      </c>
      <c r="G42" s="54">
        <f t="shared" si="12"/>
        <v>6591.2</v>
      </c>
      <c r="H42" s="129" t="s">
        <v>598</v>
      </c>
      <c r="I42" s="54">
        <f t="shared" si="13"/>
        <v>6591.2</v>
      </c>
      <c r="J42" s="79" t="s">
        <v>559</v>
      </c>
      <c r="K42" s="150" t="s">
        <v>649</v>
      </c>
    </row>
    <row r="43" spans="1:11" s="28" customFormat="1" ht="47.25">
      <c r="A43" s="53">
        <v>19</v>
      </c>
      <c r="B43" s="129" t="s">
        <v>619</v>
      </c>
      <c r="C43" s="54">
        <v>2140</v>
      </c>
      <c r="D43" s="54">
        <f t="shared" si="14"/>
        <v>2140</v>
      </c>
      <c r="E43" s="79" t="s">
        <v>147</v>
      </c>
      <c r="F43" s="129" t="s">
        <v>594</v>
      </c>
      <c r="G43" s="54">
        <f t="shared" si="12"/>
        <v>2140</v>
      </c>
      <c r="H43" s="129" t="s">
        <v>594</v>
      </c>
      <c r="I43" s="54">
        <f t="shared" si="13"/>
        <v>2140</v>
      </c>
      <c r="J43" s="79" t="s">
        <v>559</v>
      </c>
      <c r="K43" s="150" t="s">
        <v>650</v>
      </c>
    </row>
    <row r="44" spans="1:11" s="28" customFormat="1" ht="47.25">
      <c r="A44" s="53">
        <v>20</v>
      </c>
      <c r="B44" s="129" t="s">
        <v>606</v>
      </c>
      <c r="C44" s="54">
        <v>45000</v>
      </c>
      <c r="D44" s="54">
        <f t="shared" si="14"/>
        <v>45000</v>
      </c>
      <c r="E44" s="79" t="s">
        <v>147</v>
      </c>
      <c r="F44" s="129" t="s">
        <v>579</v>
      </c>
      <c r="G44" s="54">
        <f t="shared" si="12"/>
        <v>45000</v>
      </c>
      <c r="H44" s="129" t="s">
        <v>579</v>
      </c>
      <c r="I44" s="54">
        <f t="shared" si="13"/>
        <v>45000</v>
      </c>
      <c r="J44" s="79" t="s">
        <v>559</v>
      </c>
      <c r="K44" s="150" t="s">
        <v>651</v>
      </c>
    </row>
    <row r="45" spans="1:11" s="28" customFormat="1" ht="47.25">
      <c r="A45" s="53">
        <v>21</v>
      </c>
      <c r="B45" s="129" t="s">
        <v>609</v>
      </c>
      <c r="C45" s="54">
        <v>19260</v>
      </c>
      <c r="D45" s="54">
        <f t="shared" si="14"/>
        <v>19260</v>
      </c>
      <c r="E45" s="79" t="s">
        <v>147</v>
      </c>
      <c r="F45" s="129" t="s">
        <v>610</v>
      </c>
      <c r="G45" s="54">
        <f t="shared" si="12"/>
        <v>19260</v>
      </c>
      <c r="H45" s="129" t="s">
        <v>594</v>
      </c>
      <c r="I45" s="54">
        <f t="shared" si="13"/>
        <v>19260</v>
      </c>
      <c r="J45" s="79" t="s">
        <v>559</v>
      </c>
      <c r="K45" s="150" t="s">
        <v>652</v>
      </c>
    </row>
    <row r="46" spans="1:11" s="28" customFormat="1" ht="15.75">
      <c r="A46" s="32"/>
      <c r="B46" s="70"/>
      <c r="C46" s="175">
        <f>SUM(C25:C45)</f>
        <v>1515368.93</v>
      </c>
      <c r="D46" s="75"/>
      <c r="E46" s="32"/>
      <c r="G46" s="74"/>
      <c r="I46" s="74"/>
    </row>
    <row r="47" spans="1:11" s="28" customFormat="1" ht="15.75">
      <c r="A47" s="32"/>
      <c r="B47" s="70"/>
      <c r="C47" s="75"/>
      <c r="D47" s="75"/>
      <c r="E47" s="32"/>
      <c r="G47" s="74"/>
      <c r="I47" s="74"/>
    </row>
  </sheetData>
  <mergeCells count="6">
    <mergeCell ref="A1:K1"/>
    <mergeCell ref="H5:I5"/>
    <mergeCell ref="F5:G5"/>
    <mergeCell ref="A4:K4"/>
    <mergeCell ref="A3:K3"/>
    <mergeCell ref="A2:K2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85555-2312-4158-8518-FE0F26162B65}">
  <sheetPr>
    <tabColor rgb="FF00B0F0"/>
  </sheetPr>
  <dimension ref="A1:I16"/>
  <sheetViews>
    <sheetView zoomScale="130" zoomScaleNormal="130" workbookViewId="0">
      <selection activeCell="C15" sqref="C15"/>
    </sheetView>
  </sheetViews>
  <sheetFormatPr defaultColWidth="9" defaultRowHeight="24"/>
  <cols>
    <col min="1" max="1" width="5.75" style="21" customWidth="1"/>
    <col min="2" max="2" width="21.125" style="40" customWidth="1"/>
    <col min="3" max="3" width="12.5" style="25" bestFit="1" customWidth="1"/>
    <col min="4" max="4" width="11.875" style="25" customWidth="1"/>
    <col min="5" max="5" width="11.25" style="21" customWidth="1"/>
    <col min="6" max="6" width="21.625" style="24" customWidth="1"/>
    <col min="7" max="7" width="20.875" style="24" customWidth="1"/>
    <col min="8" max="8" width="13.5" style="21" bestFit="1" customWidth="1"/>
    <col min="9" max="9" width="21.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63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28" customFormat="1" ht="15.75">
      <c r="A6" s="53"/>
      <c r="B6" s="36" t="s">
        <v>58</v>
      </c>
      <c r="C6" s="54"/>
      <c r="D6" s="54"/>
      <c r="E6" s="43"/>
      <c r="F6" s="42"/>
      <c r="G6" s="42"/>
      <c r="H6" s="43"/>
      <c r="I6" s="42"/>
    </row>
    <row r="7" spans="1:9" s="28" customFormat="1" ht="31.5">
      <c r="A7" s="53">
        <v>1</v>
      </c>
      <c r="B7" s="37" t="s">
        <v>1410</v>
      </c>
      <c r="C7" s="54">
        <v>269860</v>
      </c>
      <c r="D7" s="54">
        <v>269860</v>
      </c>
      <c r="E7" s="43" t="s">
        <v>75</v>
      </c>
      <c r="F7" s="49" t="s">
        <v>1411</v>
      </c>
      <c r="G7" s="49" t="s">
        <v>1411</v>
      </c>
      <c r="H7" s="43" t="s">
        <v>1412</v>
      </c>
      <c r="I7" s="49" t="s">
        <v>1413</v>
      </c>
    </row>
    <row r="8" spans="1:9" s="28" customFormat="1" ht="31.5">
      <c r="A8" s="53">
        <v>2</v>
      </c>
      <c r="B8" s="37" t="s">
        <v>1424</v>
      </c>
      <c r="C8" s="54">
        <v>223737</v>
      </c>
      <c r="D8" s="54">
        <v>223737</v>
      </c>
      <c r="E8" s="43" t="s">
        <v>75</v>
      </c>
      <c r="F8" s="42" t="s">
        <v>1425</v>
      </c>
      <c r="G8" s="42" t="s">
        <v>1425</v>
      </c>
      <c r="H8" s="87" t="s">
        <v>1419</v>
      </c>
      <c r="I8" s="173" t="s">
        <v>1426</v>
      </c>
    </row>
    <row r="9" spans="1:9" s="28" customFormat="1" ht="15.75">
      <c r="A9" s="44"/>
      <c r="B9" s="48"/>
      <c r="C9" s="41">
        <f>SUM(C7:C8)</f>
        <v>493597</v>
      </c>
      <c r="D9" s="46"/>
      <c r="E9" s="80"/>
      <c r="F9" s="124"/>
      <c r="G9" s="124"/>
      <c r="H9" s="80"/>
      <c r="I9" s="124"/>
    </row>
    <row r="10" spans="1:9" s="28" customFormat="1" ht="15.75">
      <c r="A10" s="134"/>
      <c r="B10" s="164" t="s">
        <v>59</v>
      </c>
      <c r="C10" s="45"/>
      <c r="D10" s="45"/>
      <c r="E10" s="87"/>
      <c r="F10" s="94"/>
      <c r="G10" s="94"/>
      <c r="H10" s="87"/>
      <c r="I10" s="94"/>
    </row>
    <row r="11" spans="1:9" s="28" customFormat="1" ht="47.25">
      <c r="A11" s="81">
        <v>1</v>
      </c>
      <c r="B11" s="510" t="s">
        <v>1414</v>
      </c>
      <c r="C11" s="45">
        <v>283764</v>
      </c>
      <c r="D11" s="45">
        <v>283764</v>
      </c>
      <c r="E11" s="43" t="s">
        <v>75</v>
      </c>
      <c r="F11" s="94" t="s">
        <v>1415</v>
      </c>
      <c r="G11" s="94" t="s">
        <v>1415</v>
      </c>
      <c r="H11" s="172" t="s">
        <v>1416</v>
      </c>
      <c r="I11" s="49" t="s">
        <v>1417</v>
      </c>
    </row>
    <row r="12" spans="1:9" s="28" customFormat="1" ht="31.5">
      <c r="A12" s="81">
        <v>2</v>
      </c>
      <c r="B12" s="275" t="s">
        <v>1418</v>
      </c>
      <c r="C12" s="45">
        <v>4038.18</v>
      </c>
      <c r="D12" s="45">
        <v>4038.18</v>
      </c>
      <c r="E12" s="43" t="s">
        <v>75</v>
      </c>
      <c r="F12" s="94" t="s">
        <v>1341</v>
      </c>
      <c r="G12" s="94" t="s">
        <v>1341</v>
      </c>
      <c r="H12" s="87" t="s">
        <v>1419</v>
      </c>
      <c r="I12" s="173" t="s">
        <v>1420</v>
      </c>
    </row>
    <row r="13" spans="1:9" s="28" customFormat="1" ht="31.5">
      <c r="A13" s="81">
        <v>3</v>
      </c>
      <c r="B13" s="511" t="s">
        <v>1421</v>
      </c>
      <c r="C13" s="45">
        <v>23900</v>
      </c>
      <c r="D13" s="45">
        <v>23900</v>
      </c>
      <c r="E13" s="43" t="s">
        <v>75</v>
      </c>
      <c r="F13" s="94" t="s">
        <v>1422</v>
      </c>
      <c r="G13" s="94" t="s">
        <v>1422</v>
      </c>
      <c r="H13" s="87" t="s">
        <v>1419</v>
      </c>
      <c r="I13" s="173" t="s">
        <v>1423</v>
      </c>
    </row>
    <row r="14" spans="1:9" s="28" customFormat="1" ht="47.25">
      <c r="A14" s="53">
        <v>4</v>
      </c>
      <c r="B14" s="150" t="s">
        <v>1427</v>
      </c>
      <c r="C14" s="54">
        <v>4038.18</v>
      </c>
      <c r="D14" s="54">
        <v>4038.18</v>
      </c>
      <c r="E14" s="43" t="s">
        <v>75</v>
      </c>
      <c r="F14" s="42" t="s">
        <v>1341</v>
      </c>
      <c r="G14" s="42" t="s">
        <v>1341</v>
      </c>
      <c r="H14" s="43" t="s">
        <v>1419</v>
      </c>
      <c r="I14" s="49" t="s">
        <v>1428</v>
      </c>
    </row>
    <row r="15" spans="1:9" s="28" customFormat="1" ht="15.75">
      <c r="A15" s="32"/>
      <c r="B15" s="70"/>
      <c r="C15" s="175">
        <f>SUM(C11:C14)</f>
        <v>315740.36</v>
      </c>
      <c r="D15" s="75"/>
      <c r="E15" s="32"/>
      <c r="F15" s="74"/>
      <c r="G15" s="74"/>
      <c r="H15" s="32"/>
      <c r="I15" s="74"/>
    </row>
    <row r="16" spans="1:9" s="28" customFormat="1" ht="15.75">
      <c r="A16" s="32"/>
      <c r="B16" s="70"/>
      <c r="C16" s="75"/>
      <c r="D16" s="75"/>
      <c r="E16" s="32"/>
      <c r="F16" s="74"/>
      <c r="G16" s="74"/>
      <c r="H16" s="32"/>
      <c r="I16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7EC65-E923-4DBF-9073-8E4A798C1CBF}">
  <sheetPr>
    <tabColor rgb="FF00B0F0"/>
  </sheetPr>
  <dimension ref="A1:I67"/>
  <sheetViews>
    <sheetView zoomScale="130" zoomScaleNormal="130" workbookViewId="0">
      <selection activeCell="C13" sqref="C13"/>
    </sheetView>
  </sheetViews>
  <sheetFormatPr defaultColWidth="9" defaultRowHeight="24"/>
  <cols>
    <col min="1" max="1" width="5.75" style="77" customWidth="1"/>
    <col min="2" max="2" width="22.25" style="167" customWidth="1"/>
    <col min="3" max="3" width="12.25" style="25" customWidth="1"/>
    <col min="4" max="4" width="12.875" style="25" customWidth="1"/>
    <col min="5" max="5" width="11.25" style="21" customWidth="1"/>
    <col min="6" max="6" width="20.625" style="24" customWidth="1"/>
    <col min="7" max="7" width="20.5" style="24" customWidth="1"/>
    <col min="8" max="8" width="13.75" style="21" customWidth="1"/>
    <col min="9" max="9" width="21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23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158" customFormat="1" ht="31.5">
      <c r="A5" s="154" t="s">
        <v>3</v>
      </c>
      <c r="B5" s="154" t="s">
        <v>0</v>
      </c>
      <c r="C5" s="157" t="s">
        <v>1</v>
      </c>
      <c r="D5" s="157" t="s">
        <v>2</v>
      </c>
      <c r="E5" s="154" t="s">
        <v>4</v>
      </c>
      <c r="F5" s="154" t="s">
        <v>5</v>
      </c>
      <c r="G5" s="154" t="s">
        <v>57</v>
      </c>
      <c r="H5" s="154" t="s">
        <v>6</v>
      </c>
      <c r="I5" s="154" t="s">
        <v>7</v>
      </c>
    </row>
    <row r="6" spans="1:9" s="160" customFormat="1" ht="15.75">
      <c r="A6" s="147"/>
      <c r="B6" s="165" t="s">
        <v>58</v>
      </c>
      <c r="C6" s="148"/>
      <c r="D6" s="148"/>
      <c r="E6" s="159"/>
      <c r="F6" s="176"/>
      <c r="G6" s="176"/>
      <c r="H6" s="159"/>
      <c r="I6" s="176"/>
    </row>
    <row r="7" spans="1:9" s="160" customFormat="1" ht="31.5">
      <c r="A7" s="79">
        <v>1</v>
      </c>
      <c r="B7" s="150" t="s">
        <v>546</v>
      </c>
      <c r="C7" s="82">
        <v>3000</v>
      </c>
      <c r="D7" s="82">
        <f>C7</f>
        <v>3000</v>
      </c>
      <c r="E7" s="79" t="s">
        <v>75</v>
      </c>
      <c r="F7" s="79" t="s">
        <v>547</v>
      </c>
      <c r="G7" s="79" t="str">
        <f>F7</f>
        <v>บริษัท เวสต์เกต เทค จำกัด</v>
      </c>
      <c r="H7" s="79" t="s">
        <v>147</v>
      </c>
      <c r="I7" s="150" t="s">
        <v>556</v>
      </c>
    </row>
    <row r="8" spans="1:9" s="160" customFormat="1" ht="31.5">
      <c r="A8" s="79">
        <v>2</v>
      </c>
      <c r="B8" s="150" t="s">
        <v>552</v>
      </c>
      <c r="C8" s="82">
        <v>216953.2</v>
      </c>
      <c r="D8" s="82">
        <f t="shared" ref="D8" si="0">C8</f>
        <v>216953.2</v>
      </c>
      <c r="E8" s="79" t="s">
        <v>75</v>
      </c>
      <c r="F8" s="79" t="s">
        <v>553</v>
      </c>
      <c r="G8" s="79" t="str">
        <f t="shared" ref="G8" si="1">F8</f>
        <v>บริษัท อรุณพลัส คอร์ปอเรชั่น จำกัด</v>
      </c>
      <c r="H8" s="79" t="s">
        <v>147</v>
      </c>
      <c r="I8" s="150" t="s">
        <v>557</v>
      </c>
    </row>
    <row r="9" spans="1:9" s="158" customFormat="1" ht="15.75">
      <c r="A9" s="88"/>
      <c r="B9" s="166"/>
      <c r="C9" s="180">
        <f>SUM(C7:C8)</f>
        <v>219953.2</v>
      </c>
      <c r="D9" s="90"/>
      <c r="E9" s="88"/>
      <c r="F9" s="177"/>
      <c r="G9" s="177"/>
      <c r="H9" s="89"/>
      <c r="I9" s="178"/>
    </row>
    <row r="10" spans="1:9" s="158" customFormat="1" ht="15.75">
      <c r="A10" s="179"/>
      <c r="B10" s="165" t="s">
        <v>59</v>
      </c>
      <c r="C10" s="84"/>
      <c r="D10" s="84"/>
      <c r="E10" s="179"/>
      <c r="F10" s="181"/>
      <c r="G10" s="181"/>
      <c r="H10" s="179"/>
      <c r="I10" s="181"/>
    </row>
    <row r="11" spans="1:9" s="158" customFormat="1" ht="31.5">
      <c r="A11" s="79">
        <v>1</v>
      </c>
      <c r="B11" s="150" t="s">
        <v>548</v>
      </c>
      <c r="C11" s="82">
        <v>6070</v>
      </c>
      <c r="D11" s="82">
        <f>C11</f>
        <v>6070</v>
      </c>
      <c r="E11" s="79" t="s">
        <v>75</v>
      </c>
      <c r="F11" s="150" t="s">
        <v>549</v>
      </c>
      <c r="G11" s="150" t="str">
        <f>F11</f>
        <v>ร้านมิดไนท์ ไซเบอร์เนต</v>
      </c>
      <c r="H11" s="79" t="s">
        <v>147</v>
      </c>
      <c r="I11" s="150" t="s">
        <v>554</v>
      </c>
    </row>
    <row r="12" spans="1:9" s="158" customFormat="1" ht="31.5">
      <c r="A12" s="79">
        <v>2</v>
      </c>
      <c r="B12" s="150" t="s">
        <v>550</v>
      </c>
      <c r="C12" s="82">
        <v>5671</v>
      </c>
      <c r="D12" s="82">
        <f>C12</f>
        <v>5671</v>
      </c>
      <c r="E12" s="79" t="s">
        <v>75</v>
      </c>
      <c r="F12" s="150" t="s">
        <v>551</v>
      </c>
      <c r="G12" s="150" t="str">
        <f>F12</f>
        <v>บริษัท แอร์เวนเจอร์ แมเนจเม้นท์ จำกัด</v>
      </c>
      <c r="H12" s="79" t="s">
        <v>147</v>
      </c>
      <c r="I12" s="150" t="s">
        <v>555</v>
      </c>
    </row>
    <row r="13" spans="1:9" s="34" customFormat="1" ht="15.75">
      <c r="A13" s="38"/>
      <c r="B13" s="33"/>
      <c r="C13" s="175">
        <f>SUM(C11:C12)</f>
        <v>11741</v>
      </c>
      <c r="D13" s="69"/>
      <c r="E13" s="38"/>
      <c r="F13" s="70"/>
      <c r="G13" s="70"/>
      <c r="H13" s="38"/>
      <c r="I13" s="70"/>
    </row>
    <row r="14" spans="1:9" s="34" customFormat="1" ht="15.75">
      <c r="A14" s="38"/>
      <c r="B14" s="33"/>
      <c r="C14" s="69"/>
      <c r="D14" s="69"/>
      <c r="E14" s="38"/>
      <c r="F14" s="70"/>
      <c r="G14" s="70"/>
      <c r="H14" s="38"/>
      <c r="I14" s="70"/>
    </row>
    <row r="15" spans="1:9" s="143" customFormat="1">
      <c r="A15" s="77"/>
      <c r="B15" s="167"/>
      <c r="C15" s="125"/>
      <c r="D15" s="125"/>
      <c r="E15" s="77"/>
      <c r="F15" s="40"/>
      <c r="G15" s="40"/>
      <c r="H15" s="77"/>
      <c r="I15" s="40"/>
    </row>
    <row r="16" spans="1:9" s="143" customFormat="1">
      <c r="A16" s="77"/>
      <c r="B16" s="167"/>
      <c r="C16" s="125"/>
      <c r="D16" s="125"/>
      <c r="E16" s="77"/>
      <c r="F16" s="40"/>
      <c r="G16" s="40"/>
      <c r="H16" s="77"/>
      <c r="I16" s="40"/>
    </row>
    <row r="17" spans="1:9" s="143" customFormat="1">
      <c r="A17" s="77"/>
      <c r="B17" s="167"/>
      <c r="C17" s="125"/>
      <c r="D17" s="125"/>
      <c r="E17" s="77"/>
      <c r="F17" s="40"/>
      <c r="G17" s="40"/>
      <c r="H17" s="77"/>
      <c r="I17" s="40"/>
    </row>
    <row r="18" spans="1:9" s="143" customFormat="1">
      <c r="A18" s="77"/>
      <c r="B18" s="167"/>
      <c r="C18" s="125"/>
      <c r="D18" s="125"/>
      <c r="E18" s="77"/>
      <c r="F18" s="40"/>
      <c r="G18" s="40"/>
      <c r="H18" s="77"/>
      <c r="I18" s="40"/>
    </row>
    <row r="19" spans="1:9" s="143" customFormat="1">
      <c r="A19" s="77"/>
      <c r="B19" s="167"/>
      <c r="C19" s="125"/>
      <c r="D19" s="125"/>
      <c r="E19" s="77"/>
      <c r="F19" s="40"/>
      <c r="G19" s="40"/>
      <c r="H19" s="77"/>
      <c r="I19" s="40"/>
    </row>
    <row r="20" spans="1:9" s="143" customFormat="1">
      <c r="A20" s="77"/>
      <c r="B20" s="167"/>
      <c r="C20" s="125"/>
      <c r="D20" s="125"/>
      <c r="E20" s="77"/>
      <c r="F20" s="40"/>
      <c r="G20" s="40"/>
      <c r="H20" s="77"/>
      <c r="I20" s="40"/>
    </row>
    <row r="21" spans="1:9" s="143" customFormat="1">
      <c r="A21" s="77"/>
      <c r="B21" s="167"/>
      <c r="C21" s="125"/>
      <c r="D21" s="125"/>
      <c r="E21" s="77"/>
      <c r="F21" s="40"/>
      <c r="G21" s="40"/>
      <c r="H21" s="77"/>
      <c r="I21" s="40"/>
    </row>
    <row r="22" spans="1:9" s="143" customFormat="1">
      <c r="A22" s="77"/>
      <c r="B22" s="167"/>
      <c r="C22" s="125"/>
      <c r="D22" s="125"/>
      <c r="E22" s="77"/>
      <c r="F22" s="40"/>
      <c r="G22" s="40"/>
      <c r="H22" s="77"/>
      <c r="I22" s="40"/>
    </row>
    <row r="23" spans="1:9" s="143" customFormat="1">
      <c r="A23" s="77"/>
      <c r="B23" s="167"/>
      <c r="C23" s="125"/>
      <c r="D23" s="125"/>
      <c r="E23" s="77"/>
      <c r="F23" s="40"/>
      <c r="G23" s="40"/>
      <c r="H23" s="77"/>
      <c r="I23" s="40"/>
    </row>
    <row r="24" spans="1:9" s="143" customFormat="1">
      <c r="A24" s="77"/>
      <c r="B24" s="167"/>
      <c r="C24" s="125"/>
      <c r="D24" s="125"/>
      <c r="E24" s="77"/>
      <c r="F24" s="40"/>
      <c r="G24" s="40"/>
      <c r="H24" s="77"/>
      <c r="I24" s="40"/>
    </row>
    <row r="25" spans="1:9" s="143" customFormat="1">
      <c r="A25" s="77"/>
      <c r="B25" s="167"/>
      <c r="C25" s="125"/>
      <c r="D25" s="125"/>
      <c r="E25" s="77"/>
      <c r="F25" s="40"/>
      <c r="G25" s="40"/>
      <c r="H25" s="77"/>
      <c r="I25" s="40"/>
    </row>
    <row r="26" spans="1:9" s="143" customFormat="1">
      <c r="A26" s="77"/>
      <c r="B26" s="167"/>
      <c r="C26" s="125"/>
      <c r="D26" s="125"/>
      <c r="E26" s="77"/>
      <c r="F26" s="40"/>
      <c r="G26" s="40"/>
      <c r="H26" s="77"/>
      <c r="I26" s="40"/>
    </row>
    <row r="27" spans="1:9" s="143" customFormat="1">
      <c r="A27" s="77"/>
      <c r="B27" s="167"/>
      <c r="C27" s="125"/>
      <c r="D27" s="125"/>
      <c r="E27" s="77"/>
      <c r="F27" s="40"/>
      <c r="G27" s="40"/>
      <c r="H27" s="77"/>
      <c r="I27" s="40"/>
    </row>
    <row r="28" spans="1:9" s="143" customFormat="1">
      <c r="A28" s="77"/>
      <c r="B28" s="167"/>
      <c r="C28" s="125"/>
      <c r="D28" s="125"/>
      <c r="E28" s="77"/>
      <c r="F28" s="40"/>
      <c r="G28" s="40"/>
      <c r="H28" s="77"/>
      <c r="I28" s="40"/>
    </row>
    <row r="29" spans="1:9" s="143" customFormat="1">
      <c r="A29" s="77"/>
      <c r="B29" s="167"/>
      <c r="C29" s="125"/>
      <c r="D29" s="125"/>
      <c r="E29" s="77"/>
      <c r="F29" s="40"/>
      <c r="G29" s="40"/>
      <c r="H29" s="77"/>
      <c r="I29" s="40"/>
    </row>
    <row r="30" spans="1:9" s="143" customFormat="1">
      <c r="A30" s="77"/>
      <c r="B30" s="167"/>
      <c r="C30" s="125"/>
      <c r="D30" s="125"/>
      <c r="E30" s="77"/>
      <c r="F30" s="40"/>
      <c r="G30" s="40"/>
      <c r="H30" s="77"/>
      <c r="I30" s="40"/>
    </row>
    <row r="31" spans="1:9" s="143" customFormat="1">
      <c r="A31" s="77"/>
      <c r="B31" s="167"/>
      <c r="C31" s="125"/>
      <c r="D31" s="125"/>
      <c r="E31" s="77"/>
      <c r="F31" s="40"/>
      <c r="G31" s="40"/>
      <c r="H31" s="77"/>
      <c r="I31" s="40"/>
    </row>
    <row r="32" spans="1:9" s="143" customFormat="1">
      <c r="A32" s="77"/>
      <c r="B32" s="167"/>
      <c r="C32" s="125"/>
      <c r="D32" s="125"/>
      <c r="E32" s="77"/>
      <c r="F32" s="40"/>
      <c r="G32" s="40"/>
      <c r="H32" s="77"/>
      <c r="I32" s="40"/>
    </row>
    <row r="33" spans="1:9" s="143" customFormat="1">
      <c r="A33" s="77"/>
      <c r="B33" s="167"/>
      <c r="C33" s="125"/>
      <c r="D33" s="125"/>
      <c r="E33" s="77"/>
      <c r="F33" s="40"/>
      <c r="G33" s="40"/>
      <c r="H33" s="77"/>
      <c r="I33" s="40"/>
    </row>
    <row r="34" spans="1:9" s="143" customFormat="1">
      <c r="A34" s="77"/>
      <c r="B34" s="167"/>
      <c r="C34" s="125"/>
      <c r="D34" s="125"/>
      <c r="E34" s="77"/>
      <c r="F34" s="40"/>
      <c r="G34" s="40"/>
      <c r="H34" s="77"/>
      <c r="I34" s="40"/>
    </row>
    <row r="35" spans="1:9" s="143" customFormat="1">
      <c r="A35" s="77"/>
      <c r="B35" s="167"/>
      <c r="C35" s="125"/>
      <c r="D35" s="125"/>
      <c r="E35" s="77"/>
      <c r="F35" s="40"/>
      <c r="G35" s="40"/>
      <c r="H35" s="77"/>
      <c r="I35" s="40"/>
    </row>
    <row r="36" spans="1:9" s="143" customFormat="1">
      <c r="A36" s="77"/>
      <c r="B36" s="167"/>
      <c r="C36" s="125"/>
      <c r="D36" s="125"/>
      <c r="E36" s="77"/>
      <c r="F36" s="40"/>
      <c r="G36" s="40"/>
      <c r="H36" s="77"/>
      <c r="I36" s="40"/>
    </row>
    <row r="37" spans="1:9" s="143" customFormat="1">
      <c r="A37" s="77"/>
      <c r="B37" s="167"/>
      <c r="C37" s="125"/>
      <c r="D37" s="125"/>
      <c r="E37" s="77"/>
      <c r="F37" s="40"/>
      <c r="G37" s="40"/>
      <c r="H37" s="77"/>
      <c r="I37" s="40"/>
    </row>
    <row r="38" spans="1:9" s="143" customFormat="1">
      <c r="A38" s="77"/>
      <c r="B38" s="167"/>
      <c r="C38" s="125"/>
      <c r="D38" s="125"/>
      <c r="E38" s="77"/>
      <c r="F38" s="40"/>
      <c r="G38" s="40"/>
      <c r="H38" s="77"/>
      <c r="I38" s="40"/>
    </row>
    <row r="39" spans="1:9" s="143" customFormat="1">
      <c r="A39" s="77"/>
      <c r="B39" s="167"/>
      <c r="C39" s="125"/>
      <c r="D39" s="125"/>
      <c r="E39" s="77"/>
      <c r="F39" s="40"/>
      <c r="G39" s="40"/>
      <c r="H39" s="77"/>
      <c r="I39" s="40"/>
    </row>
    <row r="40" spans="1:9" s="143" customFormat="1">
      <c r="A40" s="77"/>
      <c r="B40" s="167"/>
      <c r="C40" s="125"/>
      <c r="D40" s="125"/>
      <c r="E40" s="77"/>
      <c r="F40" s="40"/>
      <c r="G40" s="40"/>
      <c r="H40" s="77"/>
      <c r="I40" s="40"/>
    </row>
    <row r="41" spans="1:9" s="143" customFormat="1">
      <c r="A41" s="77"/>
      <c r="B41" s="167"/>
      <c r="C41" s="125"/>
      <c r="D41" s="125"/>
      <c r="E41" s="77"/>
      <c r="F41" s="40"/>
      <c r="G41" s="40"/>
      <c r="H41" s="77"/>
      <c r="I41" s="40"/>
    </row>
    <row r="42" spans="1:9" s="143" customFormat="1">
      <c r="A42" s="77"/>
      <c r="B42" s="167"/>
      <c r="C42" s="125"/>
      <c r="D42" s="125"/>
      <c r="E42" s="77"/>
      <c r="F42" s="40"/>
      <c r="G42" s="40"/>
      <c r="H42" s="77"/>
      <c r="I42" s="40"/>
    </row>
    <row r="43" spans="1:9" s="143" customFormat="1">
      <c r="A43" s="77"/>
      <c r="B43" s="167"/>
      <c r="C43" s="125"/>
      <c r="D43" s="125"/>
      <c r="E43" s="77"/>
      <c r="F43" s="40"/>
      <c r="G43" s="40"/>
      <c r="H43" s="77"/>
      <c r="I43" s="40"/>
    </row>
    <row r="44" spans="1:9" s="143" customFormat="1">
      <c r="A44" s="77"/>
      <c r="B44" s="167"/>
      <c r="C44" s="125"/>
      <c r="D44" s="125"/>
      <c r="E44" s="77"/>
      <c r="F44" s="40"/>
      <c r="G44" s="40"/>
      <c r="H44" s="77"/>
      <c r="I44" s="40"/>
    </row>
    <row r="45" spans="1:9" s="143" customFormat="1">
      <c r="A45" s="77"/>
      <c r="B45" s="167"/>
      <c r="C45" s="125"/>
      <c r="D45" s="125"/>
      <c r="E45" s="77"/>
      <c r="F45" s="40"/>
      <c r="G45" s="40"/>
      <c r="H45" s="77"/>
      <c r="I45" s="40"/>
    </row>
    <row r="46" spans="1:9" s="143" customFormat="1">
      <c r="A46" s="77"/>
      <c r="B46" s="167"/>
      <c r="C46" s="125"/>
      <c r="D46" s="125"/>
      <c r="E46" s="77"/>
      <c r="F46" s="40"/>
      <c r="G46" s="40"/>
      <c r="H46" s="77"/>
      <c r="I46" s="40"/>
    </row>
    <row r="47" spans="1:9" s="143" customFormat="1">
      <c r="A47" s="77"/>
      <c r="B47" s="167"/>
      <c r="C47" s="125"/>
      <c r="D47" s="125"/>
      <c r="E47" s="77"/>
      <c r="F47" s="40"/>
      <c r="G47" s="40"/>
      <c r="H47" s="77"/>
      <c r="I47" s="40"/>
    </row>
    <row r="48" spans="1:9" s="143" customFormat="1">
      <c r="A48" s="77"/>
      <c r="B48" s="167"/>
      <c r="C48" s="125"/>
      <c r="D48" s="125"/>
      <c r="E48" s="77"/>
      <c r="F48" s="40"/>
      <c r="G48" s="40"/>
      <c r="H48" s="77"/>
      <c r="I48" s="40"/>
    </row>
    <row r="49" spans="1:9" s="143" customFormat="1">
      <c r="A49" s="77"/>
      <c r="B49" s="167"/>
      <c r="C49" s="125"/>
      <c r="D49" s="125"/>
      <c r="E49" s="77"/>
      <c r="F49" s="40"/>
      <c r="G49" s="40"/>
      <c r="H49" s="77"/>
      <c r="I49" s="40"/>
    </row>
    <row r="50" spans="1:9" s="143" customFormat="1">
      <c r="A50" s="77"/>
      <c r="B50" s="167"/>
      <c r="C50" s="125"/>
      <c r="D50" s="125"/>
      <c r="E50" s="77"/>
      <c r="F50" s="40"/>
      <c r="G50" s="40"/>
      <c r="H50" s="77"/>
      <c r="I50" s="40"/>
    </row>
    <row r="51" spans="1:9" s="143" customFormat="1">
      <c r="A51" s="77"/>
      <c r="B51" s="167"/>
      <c r="C51" s="125"/>
      <c r="D51" s="125"/>
      <c r="E51" s="77"/>
      <c r="F51" s="40"/>
      <c r="G51" s="40"/>
      <c r="H51" s="77"/>
      <c r="I51" s="40"/>
    </row>
    <row r="52" spans="1:9" s="143" customFormat="1">
      <c r="A52" s="77"/>
      <c r="B52" s="167"/>
      <c r="C52" s="125"/>
      <c r="D52" s="125"/>
      <c r="E52" s="77"/>
      <c r="F52" s="40"/>
      <c r="G52" s="40"/>
      <c r="H52" s="77"/>
      <c r="I52" s="40"/>
    </row>
    <row r="53" spans="1:9" s="143" customFormat="1">
      <c r="A53" s="77"/>
      <c r="B53" s="167"/>
      <c r="C53" s="125"/>
      <c r="D53" s="125"/>
      <c r="E53" s="77"/>
      <c r="F53" s="40"/>
      <c r="G53" s="40"/>
      <c r="H53" s="77"/>
      <c r="I53" s="40"/>
    </row>
    <row r="54" spans="1:9" s="143" customFormat="1">
      <c r="A54" s="77"/>
      <c r="B54" s="167"/>
      <c r="C54" s="125"/>
      <c r="D54" s="125"/>
      <c r="E54" s="77"/>
      <c r="F54" s="40"/>
      <c r="G54" s="40"/>
      <c r="H54" s="77"/>
      <c r="I54" s="40"/>
    </row>
    <row r="55" spans="1:9" s="143" customFormat="1">
      <c r="A55" s="77"/>
      <c r="B55" s="167"/>
      <c r="C55" s="125"/>
      <c r="D55" s="125"/>
      <c r="E55" s="77"/>
      <c r="F55" s="40"/>
      <c r="G55" s="40"/>
      <c r="H55" s="77"/>
      <c r="I55" s="40"/>
    </row>
    <row r="56" spans="1:9" s="143" customFormat="1">
      <c r="A56" s="77"/>
      <c r="B56" s="167"/>
      <c r="C56" s="125"/>
      <c r="D56" s="125"/>
      <c r="E56" s="77"/>
      <c r="F56" s="40"/>
      <c r="G56" s="40"/>
      <c r="H56" s="77"/>
      <c r="I56" s="40"/>
    </row>
    <row r="57" spans="1:9" s="143" customFormat="1">
      <c r="A57" s="77"/>
      <c r="B57" s="167"/>
      <c r="C57" s="125"/>
      <c r="D57" s="125"/>
      <c r="E57" s="77"/>
      <c r="F57" s="40"/>
      <c r="G57" s="40"/>
      <c r="H57" s="77"/>
      <c r="I57" s="40"/>
    </row>
    <row r="58" spans="1:9" s="143" customFormat="1">
      <c r="A58" s="77"/>
      <c r="B58" s="167"/>
      <c r="C58" s="125"/>
      <c r="D58" s="125"/>
      <c r="E58" s="77"/>
      <c r="F58" s="40"/>
      <c r="G58" s="40"/>
      <c r="H58" s="77"/>
      <c r="I58" s="40"/>
    </row>
    <row r="59" spans="1:9" s="143" customFormat="1">
      <c r="A59" s="77"/>
      <c r="B59" s="167"/>
      <c r="C59" s="125"/>
      <c r="D59" s="125"/>
      <c r="E59" s="77"/>
      <c r="F59" s="40"/>
      <c r="G59" s="40"/>
      <c r="H59" s="77"/>
      <c r="I59" s="40"/>
    </row>
    <row r="60" spans="1:9" s="143" customFormat="1">
      <c r="A60" s="77"/>
      <c r="B60" s="167"/>
      <c r="C60" s="125"/>
      <c r="D60" s="125"/>
      <c r="E60" s="77"/>
      <c r="F60" s="40"/>
      <c r="G60" s="40"/>
      <c r="H60" s="77"/>
      <c r="I60" s="40"/>
    </row>
    <row r="61" spans="1:9" s="143" customFormat="1">
      <c r="A61" s="77"/>
      <c r="B61" s="167"/>
      <c r="C61" s="125"/>
      <c r="D61" s="125"/>
      <c r="E61" s="77"/>
      <c r="F61" s="40"/>
      <c r="G61" s="40"/>
      <c r="H61" s="77"/>
      <c r="I61" s="40"/>
    </row>
    <row r="62" spans="1:9" s="143" customFormat="1">
      <c r="A62" s="77"/>
      <c r="B62" s="167"/>
      <c r="C62" s="125"/>
      <c r="D62" s="125"/>
      <c r="E62" s="77"/>
      <c r="F62" s="40"/>
      <c r="G62" s="40"/>
      <c r="H62" s="77"/>
      <c r="I62" s="40"/>
    </row>
    <row r="63" spans="1:9" s="143" customFormat="1">
      <c r="A63" s="77"/>
      <c r="B63" s="167"/>
      <c r="C63" s="125"/>
      <c r="D63" s="125"/>
      <c r="E63" s="77"/>
      <c r="F63" s="40"/>
      <c r="G63" s="40"/>
      <c r="H63" s="77"/>
      <c r="I63" s="40"/>
    </row>
    <row r="64" spans="1:9" s="143" customFormat="1">
      <c r="A64" s="77"/>
      <c r="B64" s="167"/>
      <c r="C64" s="125"/>
      <c r="D64" s="125"/>
      <c r="E64" s="77"/>
      <c r="F64" s="40"/>
      <c r="G64" s="40"/>
      <c r="H64" s="77"/>
      <c r="I64" s="40"/>
    </row>
    <row r="65" spans="1:9" s="143" customFormat="1">
      <c r="A65" s="77"/>
      <c r="B65" s="167"/>
      <c r="C65" s="125"/>
      <c r="D65" s="125"/>
      <c r="E65" s="77"/>
      <c r="F65" s="40"/>
      <c r="G65" s="40"/>
      <c r="H65" s="77"/>
      <c r="I65" s="40"/>
    </row>
    <row r="66" spans="1:9" s="143" customFormat="1">
      <c r="A66" s="77"/>
      <c r="B66" s="167"/>
      <c r="C66" s="125"/>
      <c r="D66" s="125"/>
      <c r="E66" s="77"/>
      <c r="F66" s="40"/>
      <c r="G66" s="40"/>
      <c r="H66" s="77"/>
      <c r="I66" s="40"/>
    </row>
    <row r="67" spans="1:9" s="143" customFormat="1">
      <c r="A67" s="77"/>
      <c r="B67" s="167"/>
      <c r="C67" s="125"/>
      <c r="D67" s="125"/>
      <c r="E67" s="77"/>
      <c r="F67" s="40"/>
      <c r="G67" s="40"/>
      <c r="H67" s="77"/>
      <c r="I67" s="4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D8EF-F1E1-45E0-B107-518D66546D75}">
  <sheetPr>
    <tabColor rgb="FF00B0F0"/>
  </sheetPr>
  <dimension ref="A1:I13"/>
  <sheetViews>
    <sheetView topLeftCell="A2" zoomScale="130" zoomScaleNormal="130" workbookViewId="0">
      <selection activeCell="C11" sqref="C11"/>
    </sheetView>
  </sheetViews>
  <sheetFormatPr defaultColWidth="9" defaultRowHeight="24"/>
  <cols>
    <col min="1" max="1" width="5.75" style="21" customWidth="1"/>
    <col min="2" max="2" width="22.625" style="56" customWidth="1"/>
    <col min="3" max="3" width="13.375" style="25" customWidth="1"/>
    <col min="4" max="4" width="11.375" style="25" customWidth="1"/>
    <col min="5" max="5" width="11.25" style="21" customWidth="1"/>
    <col min="6" max="6" width="22.625" style="24" customWidth="1"/>
    <col min="7" max="7" width="23" style="24" customWidth="1"/>
    <col min="8" max="8" width="12.875" style="21" customWidth="1"/>
    <col min="9" max="9" width="20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24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53"/>
      <c r="B6" s="36" t="s">
        <v>58</v>
      </c>
      <c r="C6" s="429" t="s">
        <v>60</v>
      </c>
      <c r="D6" s="430"/>
      <c r="E6" s="430"/>
      <c r="F6" s="430"/>
      <c r="G6" s="430"/>
      <c r="H6" s="430"/>
      <c r="I6" s="431"/>
    </row>
    <row r="7" spans="1:9" s="34" customFormat="1" ht="15.75">
      <c r="A7" s="53"/>
      <c r="B7" s="31" t="s">
        <v>59</v>
      </c>
      <c r="C7" s="39"/>
      <c r="D7" s="54"/>
      <c r="E7" s="53"/>
      <c r="F7" s="37"/>
      <c r="G7" s="37"/>
      <c r="H7" s="53"/>
      <c r="I7" s="37"/>
    </row>
    <row r="8" spans="1:9" s="34" customFormat="1" ht="15.75">
      <c r="A8" s="53">
        <v>1</v>
      </c>
      <c r="B8" s="255" t="s">
        <v>1432</v>
      </c>
      <c r="C8" s="54">
        <v>498000</v>
      </c>
      <c r="D8" s="54"/>
      <c r="E8" s="53" t="s">
        <v>75</v>
      </c>
      <c r="F8" s="37" t="s">
        <v>1429</v>
      </c>
      <c r="G8" s="37" t="s">
        <v>1429</v>
      </c>
      <c r="H8" s="53" t="s">
        <v>1430</v>
      </c>
      <c r="I8" s="37" t="s">
        <v>1431</v>
      </c>
    </row>
    <row r="9" spans="1:9" s="34" customFormat="1" ht="15.75">
      <c r="A9" s="53">
        <v>2</v>
      </c>
      <c r="B9" s="255" t="s">
        <v>1433</v>
      </c>
      <c r="C9" s="54">
        <v>26800</v>
      </c>
      <c r="D9" s="54"/>
      <c r="E9" s="53" t="s">
        <v>75</v>
      </c>
      <c r="F9" s="37" t="s">
        <v>1434</v>
      </c>
      <c r="G9" s="37" t="s">
        <v>1434</v>
      </c>
      <c r="H9" s="53" t="s">
        <v>1430</v>
      </c>
      <c r="I9" s="37" t="s">
        <v>1435</v>
      </c>
    </row>
    <row r="10" spans="1:9" s="34" customFormat="1" ht="15.75">
      <c r="A10" s="53">
        <v>3</v>
      </c>
      <c r="B10" s="255" t="s">
        <v>1436</v>
      </c>
      <c r="C10" s="54">
        <v>8700</v>
      </c>
      <c r="D10" s="54"/>
      <c r="E10" s="53" t="s">
        <v>75</v>
      </c>
      <c r="F10" s="37" t="s">
        <v>1437</v>
      </c>
      <c r="G10" s="37" t="s">
        <v>1437</v>
      </c>
      <c r="H10" s="53" t="s">
        <v>1430</v>
      </c>
      <c r="I10" s="37" t="s">
        <v>1438</v>
      </c>
    </row>
    <row r="11" spans="1:9" s="28" customFormat="1" ht="15.75">
      <c r="A11" s="32"/>
      <c r="B11" s="93"/>
      <c r="C11" s="135">
        <f>SUM(C8:C10)</f>
        <v>533500</v>
      </c>
      <c r="D11" s="75"/>
      <c r="E11" s="32"/>
      <c r="F11" s="74"/>
      <c r="G11" s="74"/>
      <c r="H11" s="32"/>
      <c r="I11" s="74"/>
    </row>
    <row r="12" spans="1:9" s="28" customFormat="1" ht="15.75">
      <c r="A12" s="32"/>
      <c r="B12" s="93"/>
      <c r="C12" s="75"/>
      <c r="D12" s="75"/>
      <c r="E12" s="32"/>
      <c r="F12" s="74"/>
      <c r="G12" s="74"/>
      <c r="H12" s="32"/>
      <c r="I12" s="74"/>
    </row>
    <row r="13" spans="1:9" s="28" customFormat="1" ht="15.75">
      <c r="A13" s="32"/>
      <c r="B13" s="93"/>
      <c r="C13" s="75"/>
      <c r="D13" s="75"/>
      <c r="E13" s="32"/>
      <c r="F13" s="74"/>
      <c r="G13" s="74"/>
      <c r="H13" s="32"/>
      <c r="I13" s="74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6C759-7CC6-466E-A90C-7A9CCB06993B}">
  <sheetPr>
    <tabColor rgb="FF00B0F0"/>
  </sheetPr>
  <dimension ref="A1:I23"/>
  <sheetViews>
    <sheetView topLeftCell="A13" zoomScale="130" zoomScaleNormal="130" workbookViewId="0">
      <selection activeCell="C26" sqref="C26"/>
    </sheetView>
  </sheetViews>
  <sheetFormatPr defaultColWidth="9" defaultRowHeight="24"/>
  <cols>
    <col min="1" max="1" width="5.75" style="21" customWidth="1"/>
    <col min="2" max="2" width="23.25" style="57" customWidth="1"/>
    <col min="3" max="3" width="12" style="25" customWidth="1"/>
    <col min="4" max="4" width="11.625" style="25" customWidth="1"/>
    <col min="5" max="5" width="11.25" style="21" customWidth="1"/>
    <col min="6" max="6" width="22.625" style="40" customWidth="1"/>
    <col min="7" max="7" width="21.375" style="40" customWidth="1"/>
    <col min="8" max="8" width="12.875" style="21" customWidth="1"/>
    <col min="9" max="9" width="22.625" style="40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26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29"/>
      <c r="B6" s="92" t="s">
        <v>58</v>
      </c>
      <c r="C6" s="82"/>
      <c r="D6" s="82"/>
      <c r="E6" s="47"/>
      <c r="F6" s="50"/>
      <c r="G6" s="50"/>
      <c r="H6" s="47"/>
      <c r="I6" s="49"/>
    </row>
    <row r="7" spans="1:9" s="38" customFormat="1" ht="49.9" customHeight="1">
      <c r="A7" s="396">
        <v>1</v>
      </c>
      <c r="B7" s="395" t="s">
        <v>1175</v>
      </c>
      <c r="C7" s="405">
        <v>2625000</v>
      </c>
      <c r="D7" s="406">
        <v>2625000</v>
      </c>
      <c r="E7" s="396" t="s">
        <v>1179</v>
      </c>
      <c r="F7" s="395" t="s">
        <v>1186</v>
      </c>
      <c r="G7" s="395" t="s">
        <v>1180</v>
      </c>
      <c r="H7" s="396" t="s">
        <v>1162</v>
      </c>
      <c r="I7" s="414" t="s">
        <v>1181</v>
      </c>
    </row>
    <row r="8" spans="1:9" s="38" customFormat="1" ht="15.75">
      <c r="A8" s="397"/>
      <c r="B8" s="409" t="s">
        <v>1176</v>
      </c>
      <c r="C8" s="407"/>
      <c r="D8" s="407"/>
      <c r="E8" s="399"/>
      <c r="F8" s="400" t="s">
        <v>1152</v>
      </c>
      <c r="G8" s="398"/>
      <c r="H8" s="399"/>
      <c r="I8" s="415"/>
    </row>
    <row r="9" spans="1:9" s="38" customFormat="1" ht="15.75">
      <c r="A9" s="397"/>
      <c r="B9" s="410" t="s">
        <v>1178</v>
      </c>
      <c r="C9" s="408"/>
      <c r="D9" s="408"/>
      <c r="E9" s="401"/>
      <c r="F9" s="400" t="s">
        <v>1153</v>
      </c>
      <c r="G9" s="400"/>
      <c r="H9" s="401"/>
      <c r="I9" s="416"/>
    </row>
    <row r="10" spans="1:9" s="38" customFormat="1" ht="15.75">
      <c r="A10" s="397"/>
      <c r="B10" s="410" t="s">
        <v>1177</v>
      </c>
      <c r="C10" s="408"/>
      <c r="D10" s="408"/>
      <c r="E10" s="401"/>
      <c r="F10" s="400" t="s">
        <v>1154</v>
      </c>
      <c r="G10" s="400"/>
      <c r="H10" s="401"/>
      <c r="I10" s="416"/>
    </row>
    <row r="11" spans="1:9" s="38" customFormat="1" ht="15.75">
      <c r="A11" s="397"/>
      <c r="B11" s="410"/>
      <c r="C11" s="408"/>
      <c r="D11" s="408"/>
      <c r="E11" s="401"/>
      <c r="F11" s="400" t="s">
        <v>1155</v>
      </c>
      <c r="G11" s="400"/>
      <c r="H11" s="401"/>
      <c r="I11" s="416"/>
    </row>
    <row r="12" spans="1:9" s="38" customFormat="1" ht="15.75">
      <c r="A12" s="397"/>
      <c r="B12" s="410"/>
      <c r="C12" s="408"/>
      <c r="D12" s="408"/>
      <c r="E12" s="401"/>
      <c r="F12" s="400" t="s">
        <v>1156</v>
      </c>
      <c r="G12" s="400"/>
      <c r="H12" s="401"/>
      <c r="I12" s="416"/>
    </row>
    <row r="13" spans="1:9" s="38" customFormat="1" ht="15.75">
      <c r="A13" s="397"/>
      <c r="B13" s="410"/>
      <c r="C13" s="408"/>
      <c r="D13" s="408"/>
      <c r="E13" s="401"/>
      <c r="F13" s="400" t="s">
        <v>1157</v>
      </c>
      <c r="G13" s="400"/>
      <c r="H13" s="401"/>
      <c r="I13" s="416"/>
    </row>
    <row r="14" spans="1:9" s="38" customFormat="1" ht="15.75">
      <c r="A14" s="397"/>
      <c r="B14" s="410"/>
      <c r="C14" s="408"/>
      <c r="D14" s="408"/>
      <c r="E14" s="401"/>
      <c r="F14" s="400" t="s">
        <v>1158</v>
      </c>
      <c r="G14" s="400"/>
      <c r="H14" s="401"/>
      <c r="I14" s="416"/>
    </row>
    <row r="15" spans="1:9" s="38" customFormat="1" ht="31.5">
      <c r="A15" s="397"/>
      <c r="B15" s="410"/>
      <c r="C15" s="408"/>
      <c r="D15" s="408"/>
      <c r="E15" s="401"/>
      <c r="F15" s="400" t="s">
        <v>1185</v>
      </c>
      <c r="G15" s="400"/>
      <c r="H15" s="401"/>
      <c r="I15" s="416"/>
    </row>
    <row r="16" spans="1:9" s="38" customFormat="1" ht="47.25">
      <c r="A16" s="267">
        <v>2</v>
      </c>
      <c r="B16" s="411" t="s">
        <v>1165</v>
      </c>
      <c r="C16" s="405">
        <v>343450.74</v>
      </c>
      <c r="D16" s="419">
        <v>343450.74</v>
      </c>
      <c r="E16" s="404" t="s">
        <v>1164</v>
      </c>
      <c r="F16" s="395" t="s">
        <v>1161</v>
      </c>
      <c r="G16" s="395" t="s">
        <v>1161</v>
      </c>
      <c r="H16" s="396" t="s">
        <v>1162</v>
      </c>
      <c r="I16" s="417" t="s">
        <v>1163</v>
      </c>
    </row>
    <row r="17" spans="1:9" s="38" customFormat="1" ht="15.75">
      <c r="A17" s="402"/>
      <c r="B17" s="412"/>
      <c r="C17" s="55">
        <f>SUM(C7:C16)</f>
        <v>2968450.74</v>
      </c>
      <c r="D17" s="59"/>
      <c r="E17" s="86"/>
      <c r="F17" s="86"/>
      <c r="G17" s="86"/>
      <c r="H17" s="86"/>
      <c r="I17" s="72"/>
    </row>
    <row r="18" spans="1:9" s="34" customFormat="1" ht="15.75">
      <c r="A18" s="53"/>
      <c r="B18" s="142" t="s">
        <v>59</v>
      </c>
      <c r="C18" s="39"/>
      <c r="D18" s="54"/>
      <c r="E18" s="53"/>
      <c r="F18" s="37"/>
      <c r="G18" s="37"/>
      <c r="H18" s="53"/>
      <c r="I18" s="37"/>
    </row>
    <row r="19" spans="1:9" s="34" customFormat="1" ht="78.75">
      <c r="A19" s="267">
        <v>1</v>
      </c>
      <c r="B19" s="411" t="s">
        <v>1187</v>
      </c>
      <c r="C19" s="420">
        <v>8528.9699999999993</v>
      </c>
      <c r="D19" s="420">
        <v>8528.9699999999993</v>
      </c>
      <c r="E19" s="394" t="s">
        <v>1167</v>
      </c>
      <c r="F19" s="395" t="s">
        <v>1159</v>
      </c>
      <c r="G19" s="395" t="s">
        <v>1160</v>
      </c>
      <c r="H19" s="396" t="s">
        <v>1162</v>
      </c>
      <c r="I19" s="417" t="s">
        <v>1166</v>
      </c>
    </row>
    <row r="20" spans="1:9" s="34" customFormat="1" ht="78.75">
      <c r="A20" s="79">
        <v>2</v>
      </c>
      <c r="B20" s="432" t="s">
        <v>1183</v>
      </c>
      <c r="C20" s="287">
        <v>7344.05</v>
      </c>
      <c r="D20" s="287">
        <v>7344.05</v>
      </c>
      <c r="E20" s="433" t="s">
        <v>1167</v>
      </c>
      <c r="F20" s="282" t="s">
        <v>1168</v>
      </c>
      <c r="G20" s="282" t="s">
        <v>1169</v>
      </c>
      <c r="H20" s="79" t="s">
        <v>1162</v>
      </c>
      <c r="I20" s="249" t="s">
        <v>1170</v>
      </c>
    </row>
    <row r="21" spans="1:9" s="28" customFormat="1" ht="63">
      <c r="A21" s="396">
        <v>3</v>
      </c>
      <c r="B21" s="413" t="s">
        <v>1184</v>
      </c>
      <c r="C21" s="405">
        <v>192600</v>
      </c>
      <c r="D21" s="419">
        <v>192600</v>
      </c>
      <c r="E21" s="403" t="s">
        <v>1167</v>
      </c>
      <c r="F21" s="395" t="s">
        <v>1171</v>
      </c>
      <c r="G21" s="395" t="s">
        <v>1171</v>
      </c>
      <c r="H21" s="396" t="s">
        <v>1162</v>
      </c>
      <c r="I21" s="417" t="s">
        <v>1172</v>
      </c>
    </row>
    <row r="22" spans="1:9" s="28" customFormat="1" ht="31.5">
      <c r="A22" s="79">
        <v>4</v>
      </c>
      <c r="B22" s="432" t="s">
        <v>1173</v>
      </c>
      <c r="C22" s="287">
        <v>12985</v>
      </c>
      <c r="D22" s="434">
        <v>12985</v>
      </c>
      <c r="E22" s="433" t="s">
        <v>1167</v>
      </c>
      <c r="F22" s="435" t="s">
        <v>1174</v>
      </c>
      <c r="G22" s="282" t="s">
        <v>1174</v>
      </c>
      <c r="H22" s="79" t="s">
        <v>1162</v>
      </c>
      <c r="I22" s="249" t="s">
        <v>1182</v>
      </c>
    </row>
    <row r="23" spans="1:9">
      <c r="C23" s="175">
        <f>SUM(C19:C22)</f>
        <v>221458.02</v>
      </c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B0D9-604A-48DB-9BD2-CB182838A92B}">
  <sheetPr>
    <tabColor rgb="FF00B0F0"/>
  </sheetPr>
  <dimension ref="A1:I7"/>
  <sheetViews>
    <sheetView zoomScale="130" zoomScaleNormal="130" workbookViewId="0">
      <selection activeCell="D19" sqref="D19"/>
    </sheetView>
  </sheetViews>
  <sheetFormatPr defaultColWidth="9" defaultRowHeight="24"/>
  <cols>
    <col min="1" max="1" width="5.75" style="21" customWidth="1"/>
    <col min="2" max="2" width="27" style="24" customWidth="1"/>
    <col min="3" max="3" width="13.25" style="25" customWidth="1"/>
    <col min="4" max="4" width="12" style="65" customWidth="1"/>
    <col min="5" max="5" width="11.25" style="21" customWidth="1"/>
    <col min="6" max="6" width="20.625" style="24" customWidth="1"/>
    <col min="7" max="7" width="20.75" style="24" customWidth="1"/>
    <col min="8" max="8" width="15" style="21" customWidth="1"/>
    <col min="9" max="9" width="20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27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28" customFormat="1" ht="15.75">
      <c r="A6" s="53"/>
      <c r="B6" s="36" t="s">
        <v>58</v>
      </c>
      <c r="C6" s="429" t="s">
        <v>60</v>
      </c>
      <c r="D6" s="430"/>
      <c r="E6" s="430"/>
      <c r="F6" s="430"/>
      <c r="G6" s="430"/>
      <c r="H6" s="430"/>
      <c r="I6" s="431"/>
    </row>
    <row r="7" spans="1:9" s="28" customFormat="1" ht="15.75">
      <c r="A7" s="29"/>
      <c r="B7" s="52" t="s">
        <v>59</v>
      </c>
      <c r="C7" s="429" t="s">
        <v>62</v>
      </c>
      <c r="D7" s="430"/>
      <c r="E7" s="430"/>
      <c r="F7" s="430"/>
      <c r="G7" s="430"/>
      <c r="H7" s="430"/>
      <c r="I7" s="431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5EA61-8A4C-452C-94FE-84E3913DC1B0}">
  <sheetPr>
    <tabColor rgb="FF00B0F0"/>
  </sheetPr>
  <dimension ref="A1:I12"/>
  <sheetViews>
    <sheetView zoomScale="130" zoomScaleNormal="130" workbookViewId="0">
      <selection activeCell="M10" sqref="M10"/>
    </sheetView>
  </sheetViews>
  <sheetFormatPr defaultColWidth="9" defaultRowHeight="24"/>
  <cols>
    <col min="1" max="1" width="5.75" style="21" customWidth="1"/>
    <col min="2" max="2" width="25.5" style="24" customWidth="1"/>
    <col min="3" max="3" width="13.25" style="25" customWidth="1"/>
    <col min="4" max="4" width="12" style="25" customWidth="1"/>
    <col min="5" max="5" width="11.25" style="21" customWidth="1"/>
    <col min="6" max="7" width="18.75" style="24" customWidth="1"/>
    <col min="8" max="8" width="17.375" style="21" customWidth="1"/>
    <col min="9" max="9" width="20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29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184" t="s">
        <v>0</v>
      </c>
      <c r="C5" s="66" t="s">
        <v>1</v>
      </c>
      <c r="D5" s="66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28" customFormat="1" ht="15.75">
      <c r="A6" s="81"/>
      <c r="B6" s="71" t="s">
        <v>58</v>
      </c>
      <c r="C6" s="45"/>
      <c r="D6" s="45"/>
      <c r="E6" s="187"/>
      <c r="F6" s="187"/>
      <c r="G6" s="187"/>
      <c r="H6" s="187"/>
      <c r="I6" s="187"/>
    </row>
    <row r="7" spans="1:9" s="28" customFormat="1" ht="94.5">
      <c r="A7" s="281">
        <v>1</v>
      </c>
      <c r="B7" s="282" t="s">
        <v>539</v>
      </c>
      <c r="C7" s="287">
        <v>152300</v>
      </c>
      <c r="D7" s="287">
        <v>152300</v>
      </c>
      <c r="E7" s="281" t="s">
        <v>537</v>
      </c>
      <c r="F7" s="284" t="s">
        <v>538</v>
      </c>
      <c r="G7" s="284" t="s">
        <v>538</v>
      </c>
      <c r="H7" s="281" t="s">
        <v>536</v>
      </c>
      <c r="I7" s="282" t="s">
        <v>545</v>
      </c>
    </row>
    <row r="8" spans="1:9" s="28" customFormat="1" ht="15.75">
      <c r="A8" s="288"/>
      <c r="B8" s="169"/>
      <c r="C8" s="290">
        <f>SUM(C7)</f>
        <v>152300</v>
      </c>
      <c r="D8" s="289"/>
      <c r="E8" s="169"/>
      <c r="F8" s="169"/>
      <c r="G8" s="169"/>
      <c r="H8" s="288"/>
      <c r="I8" s="169"/>
    </row>
    <row r="9" spans="1:9" s="28" customFormat="1" ht="15.75">
      <c r="A9" s="281"/>
      <c r="B9" s="52" t="s">
        <v>59</v>
      </c>
      <c r="C9" s="285"/>
      <c r="D9" s="285"/>
      <c r="E9" s="282"/>
      <c r="F9" s="282"/>
      <c r="G9" s="282"/>
      <c r="H9" s="281"/>
      <c r="I9" s="282"/>
    </row>
    <row r="10" spans="1:9" s="28" customFormat="1" ht="110.25">
      <c r="A10" s="283">
        <v>1</v>
      </c>
      <c r="B10" s="129" t="s">
        <v>540</v>
      </c>
      <c r="C10" s="82">
        <v>84000</v>
      </c>
      <c r="D10" s="286" t="s">
        <v>541</v>
      </c>
      <c r="E10" s="79" t="s">
        <v>537</v>
      </c>
      <c r="F10" s="150" t="s">
        <v>542</v>
      </c>
      <c r="G10" s="150" t="s">
        <v>543</v>
      </c>
      <c r="H10" s="79" t="s">
        <v>535</v>
      </c>
      <c r="I10" s="129" t="s">
        <v>544</v>
      </c>
    </row>
    <row r="11" spans="1:9" s="28" customFormat="1" ht="15.75">
      <c r="A11" s="32"/>
      <c r="B11" s="74"/>
      <c r="C11" s="135">
        <f>SUM(C10)</f>
        <v>84000</v>
      </c>
      <c r="D11" s="75"/>
      <c r="E11" s="32"/>
      <c r="F11" s="74"/>
      <c r="G11" s="74"/>
      <c r="H11" s="32"/>
      <c r="I11" s="74"/>
    </row>
    <row r="12" spans="1:9" s="28" customFormat="1" ht="15.75">
      <c r="A12" s="32"/>
      <c r="B12" s="74"/>
      <c r="C12" s="75"/>
      <c r="D12" s="75"/>
      <c r="E12" s="32"/>
      <c r="F12" s="74"/>
      <c r="G12" s="74"/>
      <c r="H12" s="32"/>
      <c r="I12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5F56-8FCD-4659-9DF0-2C26FAB02708}">
  <sheetPr>
    <tabColor rgb="FF00B0F0"/>
  </sheetPr>
  <dimension ref="A1:I7"/>
  <sheetViews>
    <sheetView zoomScale="130" zoomScaleNormal="130" workbookViewId="0">
      <selection activeCell="E14" sqref="E14"/>
    </sheetView>
  </sheetViews>
  <sheetFormatPr defaultColWidth="9" defaultRowHeight="24"/>
  <cols>
    <col min="1" max="1" width="5.75" style="21" customWidth="1"/>
    <col min="2" max="2" width="27" style="24" customWidth="1"/>
    <col min="3" max="3" width="13.25" style="25" customWidth="1"/>
    <col min="4" max="4" width="12" style="65" customWidth="1"/>
    <col min="5" max="5" width="11.25" style="21" customWidth="1"/>
    <col min="6" max="6" width="20.625" style="24" customWidth="1"/>
    <col min="7" max="7" width="20.75" style="24" customWidth="1"/>
    <col min="8" max="8" width="15" style="21" customWidth="1"/>
    <col min="9" max="9" width="20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30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70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28" customFormat="1" ht="15.75">
      <c r="A6" s="53"/>
      <c r="B6" s="36" t="s">
        <v>58</v>
      </c>
      <c r="C6" s="429" t="s">
        <v>60</v>
      </c>
      <c r="D6" s="430"/>
      <c r="E6" s="430"/>
      <c r="F6" s="430"/>
      <c r="G6" s="430"/>
      <c r="H6" s="430"/>
      <c r="I6" s="431"/>
    </row>
    <row r="7" spans="1:9" s="28" customFormat="1" ht="15.75">
      <c r="A7" s="29"/>
      <c r="B7" s="52" t="s">
        <v>59</v>
      </c>
      <c r="C7" s="429" t="s">
        <v>62</v>
      </c>
      <c r="D7" s="430"/>
      <c r="E7" s="430"/>
      <c r="F7" s="430"/>
      <c r="G7" s="430"/>
      <c r="H7" s="430"/>
      <c r="I7" s="431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F7BF-A729-479C-9A45-4BE766726F57}">
  <sheetPr>
    <tabColor rgb="FF00B0F0"/>
  </sheetPr>
  <dimension ref="A1:I70"/>
  <sheetViews>
    <sheetView zoomScale="130" zoomScaleNormal="130" workbookViewId="0">
      <selection activeCell="A48" sqref="A48:I48"/>
    </sheetView>
  </sheetViews>
  <sheetFormatPr defaultColWidth="9" defaultRowHeight="24"/>
  <cols>
    <col min="1" max="1" width="5.75" style="77" customWidth="1"/>
    <col min="2" max="2" width="24.75" style="57" customWidth="1"/>
    <col min="3" max="3" width="12.75" style="25" bestFit="1" customWidth="1"/>
    <col min="4" max="4" width="11.875" style="380" customWidth="1"/>
    <col min="5" max="5" width="11.375" style="21" customWidth="1"/>
    <col min="6" max="7" width="21.75" style="1" customWidth="1"/>
    <col min="8" max="8" width="13.625" style="21" bestFit="1" customWidth="1"/>
    <col min="9" max="9" width="21.625" style="143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61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4" customFormat="1" ht="15.75">
      <c r="A6" s="26"/>
      <c r="B6" s="142" t="s">
        <v>58</v>
      </c>
      <c r="C6" s="66"/>
      <c r="D6" s="27"/>
      <c r="E6" s="26"/>
      <c r="F6" s="142"/>
      <c r="G6" s="142"/>
      <c r="H6" s="26"/>
      <c r="I6" s="142"/>
    </row>
    <row r="7" spans="1:9" s="34" customFormat="1" ht="47.25">
      <c r="A7" s="335">
        <v>1</v>
      </c>
      <c r="B7" s="336" t="s">
        <v>808</v>
      </c>
      <c r="C7" s="356">
        <v>15000</v>
      </c>
      <c r="D7" s="338" t="s">
        <v>805</v>
      </c>
      <c r="E7" s="339" t="s">
        <v>75</v>
      </c>
      <c r="F7" s="372" t="s">
        <v>811</v>
      </c>
      <c r="G7" s="372" t="s">
        <v>811</v>
      </c>
      <c r="H7" s="340" t="s">
        <v>812</v>
      </c>
      <c r="I7" s="367" t="s">
        <v>815</v>
      </c>
    </row>
    <row r="8" spans="1:9" s="34" customFormat="1" ht="31.5">
      <c r="A8" s="341"/>
      <c r="B8" s="342" t="s">
        <v>807</v>
      </c>
      <c r="C8" s="357"/>
      <c r="D8" s="343"/>
      <c r="E8" s="344"/>
      <c r="F8" s="371"/>
      <c r="G8" s="371"/>
      <c r="H8" s="345"/>
      <c r="I8" s="368"/>
    </row>
    <row r="9" spans="1:9" s="34" customFormat="1" ht="47.25">
      <c r="A9" s="335">
        <v>2</v>
      </c>
      <c r="B9" s="336" t="s">
        <v>809</v>
      </c>
      <c r="C9" s="356">
        <v>43200</v>
      </c>
      <c r="D9" s="338" t="s">
        <v>805</v>
      </c>
      <c r="E9" s="339" t="s">
        <v>75</v>
      </c>
      <c r="F9" s="372" t="s">
        <v>813</v>
      </c>
      <c r="G9" s="372" t="s">
        <v>813</v>
      </c>
      <c r="H9" s="340" t="s">
        <v>812</v>
      </c>
      <c r="I9" s="367" t="s">
        <v>814</v>
      </c>
    </row>
    <row r="10" spans="1:9" s="34" customFormat="1" ht="15.75">
      <c r="A10" s="341"/>
      <c r="B10" s="342" t="s">
        <v>810</v>
      </c>
      <c r="C10" s="357"/>
      <c r="D10" s="348"/>
      <c r="E10" s="344"/>
      <c r="F10" s="371"/>
      <c r="G10" s="371"/>
      <c r="H10" s="345"/>
      <c r="I10" s="368"/>
    </row>
    <row r="11" spans="1:9" s="34" customFormat="1" ht="31.5">
      <c r="A11" s="352">
        <v>3</v>
      </c>
      <c r="B11" s="353" t="s">
        <v>806</v>
      </c>
      <c r="C11" s="358">
        <v>19740</v>
      </c>
      <c r="D11" s="354" t="s">
        <v>805</v>
      </c>
      <c r="E11" s="89" t="s">
        <v>75</v>
      </c>
      <c r="F11" s="374" t="s">
        <v>816</v>
      </c>
      <c r="G11" s="374" t="s">
        <v>816</v>
      </c>
      <c r="H11" s="355" t="s">
        <v>812</v>
      </c>
      <c r="I11" s="261" t="s">
        <v>817</v>
      </c>
    </row>
    <row r="12" spans="1:9" s="28" customFormat="1" ht="15.75">
      <c r="A12" s="38"/>
      <c r="B12" s="168"/>
      <c r="C12" s="175">
        <f>SUM(C7:C11)</f>
        <v>77940</v>
      </c>
      <c r="D12" s="379"/>
      <c r="E12" s="32"/>
      <c r="H12" s="32"/>
      <c r="I12" s="34"/>
    </row>
    <row r="13" spans="1:9" s="28" customFormat="1" ht="15.75">
      <c r="A13" s="53"/>
      <c r="B13" s="142" t="s">
        <v>59</v>
      </c>
      <c r="C13" s="54"/>
      <c r="D13" s="43"/>
      <c r="E13" s="53"/>
      <c r="F13" s="35"/>
      <c r="G13" s="35"/>
      <c r="H13" s="53"/>
      <c r="I13" s="35"/>
    </row>
    <row r="14" spans="1:9" s="28" customFormat="1" ht="49.15" customHeight="1">
      <c r="A14" s="335">
        <v>1</v>
      </c>
      <c r="B14" s="336" t="s">
        <v>842</v>
      </c>
      <c r="C14" s="356">
        <v>150000</v>
      </c>
      <c r="D14" s="338" t="s">
        <v>805</v>
      </c>
      <c r="E14" s="344" t="s">
        <v>75</v>
      </c>
      <c r="F14" s="373" t="s">
        <v>844</v>
      </c>
      <c r="G14" s="373" t="s">
        <v>844</v>
      </c>
      <c r="H14" s="345" t="s">
        <v>812</v>
      </c>
      <c r="I14" s="368" t="s">
        <v>845</v>
      </c>
    </row>
    <row r="15" spans="1:9" s="28" customFormat="1" ht="47.25">
      <c r="A15" s="341"/>
      <c r="B15" s="342" t="s">
        <v>843</v>
      </c>
      <c r="C15" s="357"/>
      <c r="D15" s="348"/>
      <c r="E15" s="344"/>
      <c r="F15" s="373"/>
      <c r="G15" s="373"/>
      <c r="H15" s="345"/>
      <c r="I15" s="368"/>
    </row>
    <row r="16" spans="1:9" s="28" customFormat="1" ht="31.5">
      <c r="A16" s="335">
        <v>2</v>
      </c>
      <c r="B16" s="336" t="s">
        <v>846</v>
      </c>
      <c r="C16" s="356">
        <v>45935.1</v>
      </c>
      <c r="D16" s="338" t="s">
        <v>805</v>
      </c>
      <c r="E16" s="339" t="s">
        <v>75</v>
      </c>
      <c r="F16" s="372" t="s">
        <v>848</v>
      </c>
      <c r="G16" s="372" t="s">
        <v>849</v>
      </c>
      <c r="H16" s="340" t="s">
        <v>850</v>
      </c>
      <c r="I16" s="367" t="s">
        <v>851</v>
      </c>
    </row>
    <row r="17" spans="1:9" s="28" customFormat="1" ht="31.5">
      <c r="A17" s="341"/>
      <c r="B17" s="342" t="s">
        <v>847</v>
      </c>
      <c r="C17" s="357"/>
      <c r="D17" s="348"/>
      <c r="E17" s="344"/>
      <c r="F17" s="373"/>
      <c r="G17" s="373"/>
      <c r="H17" s="345"/>
      <c r="I17" s="368"/>
    </row>
    <row r="18" spans="1:9" s="28" customFormat="1" ht="47.25">
      <c r="A18" s="335">
        <v>3</v>
      </c>
      <c r="B18" s="336" t="s">
        <v>852</v>
      </c>
      <c r="C18" s="356">
        <v>50000</v>
      </c>
      <c r="D18" s="338" t="s">
        <v>805</v>
      </c>
      <c r="E18" s="339" t="s">
        <v>75</v>
      </c>
      <c r="F18" s="372" t="s">
        <v>855</v>
      </c>
      <c r="G18" s="372" t="s">
        <v>855</v>
      </c>
      <c r="H18" s="340" t="s">
        <v>856</v>
      </c>
      <c r="I18" s="367" t="s">
        <v>857</v>
      </c>
    </row>
    <row r="19" spans="1:9" s="28" customFormat="1" ht="31.5">
      <c r="A19" s="346"/>
      <c r="B19" s="347" t="s">
        <v>853</v>
      </c>
      <c r="C19" s="376"/>
      <c r="D19" s="349"/>
      <c r="E19" s="350"/>
      <c r="F19" s="383"/>
      <c r="G19" s="383"/>
      <c r="H19" s="351"/>
      <c r="I19" s="369"/>
    </row>
    <row r="20" spans="1:9" s="28" customFormat="1" ht="31.5">
      <c r="A20" s="341"/>
      <c r="B20" s="342" t="s">
        <v>854</v>
      </c>
      <c r="C20" s="357"/>
      <c r="D20" s="348"/>
      <c r="E20" s="344"/>
      <c r="F20" s="373"/>
      <c r="G20" s="373"/>
      <c r="H20" s="345"/>
      <c r="I20" s="368"/>
    </row>
    <row r="21" spans="1:9" s="28" customFormat="1" ht="31.5">
      <c r="A21" s="335">
        <v>4</v>
      </c>
      <c r="B21" s="336" t="s">
        <v>818</v>
      </c>
      <c r="C21" s="356">
        <v>48000</v>
      </c>
      <c r="D21" s="338" t="s">
        <v>805</v>
      </c>
      <c r="E21" s="339" t="s">
        <v>75</v>
      </c>
      <c r="F21" s="372" t="s">
        <v>859</v>
      </c>
      <c r="G21" s="372" t="s">
        <v>859</v>
      </c>
      <c r="H21" s="340" t="s">
        <v>850</v>
      </c>
      <c r="I21" s="367" t="s">
        <v>860</v>
      </c>
    </row>
    <row r="22" spans="1:9" s="28" customFormat="1" ht="47.25">
      <c r="A22" s="341"/>
      <c r="B22" s="342" t="s">
        <v>858</v>
      </c>
      <c r="C22" s="357"/>
      <c r="D22" s="348"/>
      <c r="E22" s="344"/>
      <c r="F22" s="373"/>
      <c r="G22" s="373"/>
      <c r="H22" s="345"/>
      <c r="I22" s="368"/>
    </row>
    <row r="23" spans="1:9" s="28" customFormat="1" ht="31.5">
      <c r="A23" s="335">
        <v>5</v>
      </c>
      <c r="B23" s="336" t="s">
        <v>819</v>
      </c>
      <c r="C23" s="356">
        <v>62008.639999999999</v>
      </c>
      <c r="D23" s="338" t="s">
        <v>805</v>
      </c>
      <c r="E23" s="361" t="s">
        <v>75</v>
      </c>
      <c r="F23" s="372" t="s">
        <v>862</v>
      </c>
      <c r="G23" s="372" t="s">
        <v>862</v>
      </c>
      <c r="H23" s="340" t="s">
        <v>812</v>
      </c>
      <c r="I23" s="367" t="s">
        <v>863</v>
      </c>
    </row>
    <row r="24" spans="1:9" s="28" customFormat="1" ht="47.25">
      <c r="A24" s="341"/>
      <c r="B24" s="342" t="s">
        <v>861</v>
      </c>
      <c r="C24" s="357"/>
      <c r="D24" s="348"/>
      <c r="E24" s="381"/>
      <c r="F24" s="373"/>
      <c r="G24" s="373"/>
      <c r="H24" s="345"/>
      <c r="I24" s="368"/>
    </row>
    <row r="25" spans="1:9" s="28" customFormat="1" ht="31.5">
      <c r="A25" s="335">
        <v>6</v>
      </c>
      <c r="B25" s="336" t="s">
        <v>820</v>
      </c>
      <c r="C25" s="356">
        <v>3638</v>
      </c>
      <c r="D25" s="338" t="s">
        <v>805</v>
      </c>
      <c r="E25" s="339" t="s">
        <v>75</v>
      </c>
      <c r="F25" s="372" t="s">
        <v>864</v>
      </c>
      <c r="G25" s="372" t="s">
        <v>864</v>
      </c>
      <c r="H25" s="340" t="s">
        <v>812</v>
      </c>
      <c r="I25" s="367" t="s">
        <v>865</v>
      </c>
    </row>
    <row r="26" spans="1:9" s="28" customFormat="1" ht="31.5">
      <c r="A26" s="341"/>
      <c r="B26" s="342" t="s">
        <v>821</v>
      </c>
      <c r="C26" s="357"/>
      <c r="D26" s="348"/>
      <c r="E26" s="344"/>
      <c r="F26" s="373"/>
      <c r="G26" s="373"/>
      <c r="H26" s="345"/>
      <c r="I26" s="368"/>
    </row>
    <row r="27" spans="1:9" s="28" customFormat="1" ht="31.5">
      <c r="A27" s="267">
        <v>7</v>
      </c>
      <c r="B27" s="359" t="s">
        <v>822</v>
      </c>
      <c r="C27" s="278">
        <v>264300</v>
      </c>
      <c r="D27" s="266" t="s">
        <v>805</v>
      </c>
      <c r="E27" s="267" t="s">
        <v>823</v>
      </c>
      <c r="F27" s="359" t="s">
        <v>866</v>
      </c>
      <c r="G27" s="265" t="s">
        <v>866</v>
      </c>
      <c r="H27" s="362" t="s">
        <v>812</v>
      </c>
      <c r="I27" s="370" t="s">
        <v>867</v>
      </c>
    </row>
    <row r="28" spans="1:9" s="28" customFormat="1" ht="31.5">
      <c r="A28" s="270"/>
      <c r="B28" s="33" t="s">
        <v>824</v>
      </c>
      <c r="C28" s="279"/>
      <c r="D28" s="73"/>
      <c r="E28" s="270"/>
      <c r="F28" s="375"/>
      <c r="G28" s="373"/>
      <c r="H28" s="363"/>
      <c r="I28" s="371"/>
    </row>
    <row r="29" spans="1:9" s="28" customFormat="1" ht="31.5">
      <c r="A29" s="364">
        <v>8</v>
      </c>
      <c r="B29" s="365" t="s">
        <v>825</v>
      </c>
      <c r="C29" s="377">
        <v>351000</v>
      </c>
      <c r="D29" s="337" t="s">
        <v>805</v>
      </c>
      <c r="E29" s="361" t="s">
        <v>75</v>
      </c>
      <c r="F29" s="372" t="s">
        <v>868</v>
      </c>
      <c r="G29" s="372" t="s">
        <v>868</v>
      </c>
      <c r="H29" s="362" t="s">
        <v>812</v>
      </c>
      <c r="I29" s="370" t="s">
        <v>869</v>
      </c>
    </row>
    <row r="30" spans="1:9" s="28" customFormat="1" ht="31.5">
      <c r="A30" s="343"/>
      <c r="B30" s="366" t="s">
        <v>826</v>
      </c>
      <c r="C30" s="378"/>
      <c r="D30" s="360"/>
      <c r="E30" s="381"/>
      <c r="F30" s="373"/>
      <c r="G30" s="373"/>
      <c r="H30" s="363"/>
      <c r="I30" s="371"/>
    </row>
    <row r="31" spans="1:9" s="28" customFormat="1" ht="31.5">
      <c r="A31" s="343"/>
      <c r="B31" s="366" t="s">
        <v>827</v>
      </c>
      <c r="C31" s="378"/>
      <c r="D31" s="360"/>
      <c r="E31" s="381"/>
      <c r="F31" s="373"/>
      <c r="G31" s="373"/>
      <c r="H31" s="363"/>
      <c r="I31" s="371"/>
    </row>
    <row r="32" spans="1:9" s="28" customFormat="1" ht="16.899999999999999" customHeight="1">
      <c r="A32" s="343"/>
      <c r="B32" s="366" t="s">
        <v>828</v>
      </c>
      <c r="C32" s="378"/>
      <c r="D32" s="360"/>
      <c r="E32" s="381"/>
      <c r="F32" s="373"/>
      <c r="G32" s="373"/>
      <c r="H32" s="363"/>
      <c r="I32" s="371"/>
    </row>
    <row r="33" spans="1:9" s="28" customFormat="1" ht="31.5">
      <c r="A33" s="352">
        <v>9</v>
      </c>
      <c r="B33" s="353" t="s">
        <v>829</v>
      </c>
      <c r="C33" s="358">
        <v>256500</v>
      </c>
      <c r="D33" s="354" t="s">
        <v>805</v>
      </c>
      <c r="E33" s="89" t="s">
        <v>75</v>
      </c>
      <c r="F33" s="374" t="s">
        <v>870</v>
      </c>
      <c r="G33" s="384" t="s">
        <v>870</v>
      </c>
      <c r="H33" s="355" t="s">
        <v>856</v>
      </c>
      <c r="I33" s="246" t="s">
        <v>871</v>
      </c>
    </row>
    <row r="34" spans="1:9" s="28" customFormat="1" ht="31.5">
      <c r="A34" s="341"/>
      <c r="B34" s="342" t="s">
        <v>830</v>
      </c>
      <c r="C34" s="357"/>
      <c r="D34" s="348"/>
      <c r="E34" s="344"/>
      <c r="F34" s="373"/>
      <c r="G34" s="375"/>
      <c r="H34" s="345"/>
      <c r="I34" s="371"/>
    </row>
    <row r="35" spans="1:9" s="28" customFormat="1" ht="31.5">
      <c r="A35" s="341"/>
      <c r="B35" s="342" t="s">
        <v>831</v>
      </c>
      <c r="C35" s="357"/>
      <c r="D35" s="348"/>
      <c r="E35" s="344"/>
      <c r="F35" s="373"/>
      <c r="G35" s="375"/>
      <c r="H35" s="345"/>
      <c r="I35" s="371"/>
    </row>
    <row r="36" spans="1:9" s="28" customFormat="1" ht="15.6" customHeight="1">
      <c r="A36" s="341"/>
      <c r="B36" s="342" t="s">
        <v>832</v>
      </c>
      <c r="C36" s="357"/>
      <c r="D36" s="348"/>
      <c r="E36" s="344"/>
      <c r="F36" s="373"/>
      <c r="G36" s="375"/>
      <c r="H36" s="345"/>
      <c r="I36" s="371"/>
    </row>
    <row r="37" spans="1:9" s="28" customFormat="1" ht="34.15" customHeight="1">
      <c r="A37" s="364">
        <v>10</v>
      </c>
      <c r="B37" s="365" t="s">
        <v>833</v>
      </c>
      <c r="C37" s="377">
        <v>243000</v>
      </c>
      <c r="D37" s="337" t="s">
        <v>805</v>
      </c>
      <c r="E37" s="361" t="s">
        <v>75</v>
      </c>
      <c r="F37" s="372" t="s">
        <v>872</v>
      </c>
      <c r="G37" s="372" t="s">
        <v>872</v>
      </c>
      <c r="H37" s="362" t="s">
        <v>856</v>
      </c>
      <c r="I37" s="370" t="s">
        <v>873</v>
      </c>
    </row>
    <row r="38" spans="1:9" s="28" customFormat="1" ht="32.450000000000003" customHeight="1">
      <c r="A38" s="343"/>
      <c r="B38" s="366" t="s">
        <v>834</v>
      </c>
      <c r="C38" s="378"/>
      <c r="D38" s="360"/>
      <c r="E38" s="381"/>
      <c r="F38" s="373"/>
      <c r="G38" s="373"/>
      <c r="H38" s="363"/>
      <c r="I38" s="371"/>
    </row>
    <row r="39" spans="1:9" s="28" customFormat="1" ht="31.5">
      <c r="A39" s="343"/>
      <c r="B39" s="366" t="s">
        <v>835</v>
      </c>
      <c r="C39" s="378"/>
      <c r="D39" s="360"/>
      <c r="E39" s="381"/>
      <c r="F39" s="373"/>
      <c r="G39" s="373"/>
      <c r="H39" s="363"/>
      <c r="I39" s="371"/>
    </row>
    <row r="40" spans="1:9" s="28" customFormat="1" ht="15.6" customHeight="1">
      <c r="A40" s="343"/>
      <c r="B40" s="366" t="s">
        <v>832</v>
      </c>
      <c r="C40" s="378"/>
      <c r="D40" s="360"/>
      <c r="E40" s="381"/>
      <c r="F40" s="373"/>
      <c r="G40" s="373"/>
      <c r="H40" s="363"/>
      <c r="I40" s="371"/>
    </row>
    <row r="41" spans="1:9" s="28" customFormat="1" ht="47.25">
      <c r="A41" s="335">
        <v>11</v>
      </c>
      <c r="B41" s="336" t="s">
        <v>874</v>
      </c>
      <c r="C41" s="356">
        <v>126000</v>
      </c>
      <c r="D41" s="338" t="s">
        <v>805</v>
      </c>
      <c r="E41" s="339" t="s">
        <v>75</v>
      </c>
      <c r="F41" s="372" t="s">
        <v>875</v>
      </c>
      <c r="G41" s="372" t="s">
        <v>875</v>
      </c>
      <c r="H41" s="340" t="s">
        <v>850</v>
      </c>
      <c r="I41" s="370" t="s">
        <v>876</v>
      </c>
    </row>
    <row r="42" spans="1:9" s="28" customFormat="1" ht="31.5">
      <c r="A42" s="341"/>
      <c r="B42" s="342" t="s">
        <v>879</v>
      </c>
      <c r="C42" s="357"/>
      <c r="D42" s="348"/>
      <c r="E42" s="344"/>
      <c r="F42" s="373"/>
      <c r="G42" s="373"/>
      <c r="H42" s="345"/>
      <c r="I42" s="371"/>
    </row>
    <row r="43" spans="1:9" s="28" customFormat="1" ht="31.5">
      <c r="A43" s="341"/>
      <c r="B43" s="342" t="s">
        <v>878</v>
      </c>
      <c r="C43" s="357"/>
      <c r="D43" s="348"/>
      <c r="E43" s="344"/>
      <c r="F43" s="373"/>
      <c r="G43" s="373"/>
      <c r="H43" s="345"/>
      <c r="I43" s="371"/>
    </row>
    <row r="44" spans="1:9" s="28" customFormat="1" ht="31.5">
      <c r="A44" s="335">
        <v>12</v>
      </c>
      <c r="B44" s="336" t="s">
        <v>836</v>
      </c>
      <c r="C44" s="356">
        <v>27000</v>
      </c>
      <c r="D44" s="338" t="s">
        <v>805</v>
      </c>
      <c r="E44" s="339" t="s">
        <v>75</v>
      </c>
      <c r="F44" s="372" t="s">
        <v>881</v>
      </c>
      <c r="G44" s="372" t="s">
        <v>881</v>
      </c>
      <c r="H44" s="340" t="s">
        <v>812</v>
      </c>
      <c r="I44" s="370" t="s">
        <v>882</v>
      </c>
    </row>
    <row r="45" spans="1:9" s="28" customFormat="1" ht="31.5">
      <c r="A45" s="341"/>
      <c r="B45" s="342" t="s">
        <v>880</v>
      </c>
      <c r="C45" s="357"/>
      <c r="D45" s="348"/>
      <c r="E45" s="344"/>
      <c r="F45" s="373"/>
      <c r="G45" s="373"/>
      <c r="H45" s="345"/>
      <c r="I45" s="371"/>
    </row>
    <row r="46" spans="1:9" s="28" customFormat="1" ht="47.25">
      <c r="A46" s="341"/>
      <c r="B46" s="342" t="s">
        <v>877</v>
      </c>
      <c r="C46" s="357"/>
      <c r="D46" s="348"/>
      <c r="E46" s="344"/>
      <c r="F46" s="373"/>
      <c r="G46" s="373"/>
      <c r="H46" s="345"/>
      <c r="I46" s="371"/>
    </row>
    <row r="47" spans="1:9" s="28" customFormat="1" ht="31.5">
      <c r="A47" s="335">
        <v>13</v>
      </c>
      <c r="B47" s="336" t="s">
        <v>837</v>
      </c>
      <c r="C47" s="356">
        <v>99000</v>
      </c>
      <c r="D47" s="338" t="s">
        <v>805</v>
      </c>
      <c r="E47" s="339" t="s">
        <v>75</v>
      </c>
      <c r="F47" s="372" t="s">
        <v>884</v>
      </c>
      <c r="G47" s="372" t="s">
        <v>884</v>
      </c>
      <c r="H47" s="340" t="s">
        <v>812</v>
      </c>
      <c r="I47" s="370" t="s">
        <v>885</v>
      </c>
    </row>
    <row r="48" spans="1:9" s="28" customFormat="1" ht="31.5">
      <c r="A48" s="346"/>
      <c r="B48" s="347" t="s">
        <v>883</v>
      </c>
      <c r="C48" s="376"/>
      <c r="D48" s="349"/>
      <c r="E48" s="350"/>
      <c r="F48" s="383"/>
      <c r="G48" s="383"/>
      <c r="H48" s="351"/>
      <c r="I48" s="385"/>
    </row>
    <row r="49" spans="1:9" s="28" customFormat="1" ht="31.5">
      <c r="A49" s="341"/>
      <c r="B49" s="342" t="s">
        <v>827</v>
      </c>
      <c r="C49" s="357"/>
      <c r="D49" s="348"/>
      <c r="E49" s="344"/>
      <c r="F49" s="373"/>
      <c r="G49" s="373"/>
      <c r="H49" s="345"/>
      <c r="I49" s="371"/>
    </row>
    <row r="50" spans="1:9" s="28" customFormat="1" ht="16.899999999999999" customHeight="1">
      <c r="A50" s="341"/>
      <c r="B50" s="342" t="s">
        <v>828</v>
      </c>
      <c r="C50" s="357"/>
      <c r="D50" s="348"/>
      <c r="E50" s="344"/>
      <c r="F50" s="373"/>
      <c r="G50" s="373"/>
      <c r="H50" s="345"/>
      <c r="I50" s="371"/>
    </row>
    <row r="51" spans="1:9" s="28" customFormat="1" ht="31.5">
      <c r="A51" s="335">
        <v>14</v>
      </c>
      <c r="B51" s="336" t="s">
        <v>838</v>
      </c>
      <c r="C51" s="356">
        <v>45000</v>
      </c>
      <c r="D51" s="338" t="s">
        <v>805</v>
      </c>
      <c r="E51" s="339" t="s">
        <v>75</v>
      </c>
      <c r="F51" s="372" t="s">
        <v>886</v>
      </c>
      <c r="G51" s="372" t="s">
        <v>886</v>
      </c>
      <c r="H51" s="340" t="s">
        <v>812</v>
      </c>
      <c r="I51" s="370" t="s">
        <v>887</v>
      </c>
    </row>
    <row r="52" spans="1:9" s="28" customFormat="1" ht="31.5">
      <c r="A52" s="341"/>
      <c r="B52" s="342" t="s">
        <v>839</v>
      </c>
      <c r="C52" s="357"/>
      <c r="D52" s="348"/>
      <c r="E52" s="344"/>
      <c r="F52" s="373"/>
      <c r="G52" s="373"/>
      <c r="H52" s="345"/>
      <c r="I52" s="371"/>
    </row>
    <row r="53" spans="1:9" s="28" customFormat="1" ht="31.5">
      <c r="A53" s="341"/>
      <c r="B53" s="342" t="s">
        <v>840</v>
      </c>
      <c r="C53" s="357"/>
      <c r="D53" s="348"/>
      <c r="E53" s="344"/>
      <c r="F53" s="373"/>
      <c r="G53" s="373"/>
      <c r="H53" s="345"/>
      <c r="I53" s="371"/>
    </row>
    <row r="54" spans="1:9" s="28" customFormat="1" ht="17.45" customHeight="1">
      <c r="A54" s="346"/>
      <c r="B54" s="347" t="s">
        <v>841</v>
      </c>
      <c r="C54" s="376"/>
      <c r="D54" s="349"/>
      <c r="E54" s="350"/>
      <c r="F54" s="383"/>
      <c r="G54" s="383"/>
      <c r="H54" s="351"/>
      <c r="I54" s="385"/>
    </row>
    <row r="55" spans="1:9" s="28" customFormat="1" ht="15.75">
      <c r="A55" s="38"/>
      <c r="B55" s="168"/>
      <c r="C55" s="91">
        <f>SUM(C14:C54)</f>
        <v>1771381.74</v>
      </c>
      <c r="D55" s="379"/>
      <c r="E55" s="32"/>
      <c r="H55" s="32"/>
      <c r="I55" s="34"/>
    </row>
    <row r="56" spans="1:9" s="28" customFormat="1" ht="15.75">
      <c r="A56" s="38"/>
      <c r="B56" s="168"/>
      <c r="C56" s="75"/>
      <c r="D56" s="379"/>
      <c r="E56" s="32"/>
      <c r="H56" s="32"/>
      <c r="I56" s="34"/>
    </row>
    <row r="57" spans="1:9" s="28" customFormat="1" ht="15.75">
      <c r="A57" s="38"/>
      <c r="B57" s="168"/>
      <c r="C57" s="75"/>
      <c r="D57" s="379"/>
      <c r="E57" s="32"/>
      <c r="H57" s="32"/>
      <c r="I57" s="34"/>
    </row>
    <row r="58" spans="1:9" s="28" customFormat="1" ht="15.75">
      <c r="A58" s="38"/>
      <c r="B58" s="168"/>
      <c r="C58" s="75"/>
      <c r="D58" s="379"/>
      <c r="E58" s="32"/>
      <c r="H58" s="32"/>
      <c r="I58" s="34"/>
    </row>
    <row r="59" spans="1:9" s="28" customFormat="1" ht="15.75">
      <c r="A59" s="38"/>
      <c r="B59" s="168"/>
      <c r="C59" s="75"/>
      <c r="D59" s="379"/>
      <c r="E59" s="32"/>
      <c r="H59" s="32"/>
      <c r="I59" s="34"/>
    </row>
    <row r="60" spans="1:9" s="28" customFormat="1" ht="15.75">
      <c r="A60" s="38"/>
      <c r="B60" s="168"/>
      <c r="C60" s="75"/>
      <c r="D60" s="379"/>
      <c r="E60" s="32"/>
      <c r="H60" s="32"/>
      <c r="I60" s="34"/>
    </row>
    <row r="61" spans="1:9" s="28" customFormat="1" ht="15.75">
      <c r="A61" s="38"/>
      <c r="B61" s="168"/>
      <c r="C61" s="75"/>
      <c r="D61" s="379"/>
      <c r="E61" s="32"/>
      <c r="H61" s="32"/>
      <c r="I61" s="34"/>
    </row>
    <row r="62" spans="1:9" s="28" customFormat="1" ht="15.75">
      <c r="A62" s="38"/>
      <c r="B62" s="168"/>
      <c r="C62" s="75"/>
      <c r="D62" s="379"/>
      <c r="E62" s="32"/>
      <c r="H62" s="32"/>
      <c r="I62" s="34"/>
    </row>
    <row r="63" spans="1:9" s="28" customFormat="1" ht="15.75">
      <c r="A63" s="38"/>
      <c r="B63" s="168"/>
      <c r="C63" s="75"/>
      <c r="D63" s="379"/>
      <c r="E63" s="32"/>
      <c r="H63" s="32"/>
      <c r="I63" s="34"/>
    </row>
    <row r="64" spans="1:9" s="28" customFormat="1" ht="15.75">
      <c r="A64" s="38"/>
      <c r="B64" s="168"/>
      <c r="C64" s="75"/>
      <c r="D64" s="379"/>
      <c r="E64" s="32"/>
      <c r="H64" s="32"/>
      <c r="I64" s="34"/>
    </row>
    <row r="65" spans="1:9" s="28" customFormat="1" ht="15.75">
      <c r="A65" s="38"/>
      <c r="B65" s="168"/>
      <c r="C65" s="75"/>
      <c r="D65" s="379"/>
      <c r="E65" s="32"/>
      <c r="H65" s="32"/>
      <c r="I65" s="34"/>
    </row>
    <row r="66" spans="1:9" s="28" customFormat="1" ht="15.75">
      <c r="A66" s="38"/>
      <c r="B66" s="168"/>
      <c r="C66" s="75"/>
      <c r="D66" s="379"/>
      <c r="E66" s="32"/>
      <c r="H66" s="32"/>
      <c r="I66" s="34"/>
    </row>
    <row r="67" spans="1:9" s="28" customFormat="1" ht="15.75">
      <c r="A67" s="38"/>
      <c r="B67" s="168"/>
      <c r="C67" s="75"/>
      <c r="D67" s="379"/>
      <c r="E67" s="32"/>
      <c r="H67" s="32"/>
      <c r="I67" s="34"/>
    </row>
    <row r="68" spans="1:9" s="28" customFormat="1" ht="15.75">
      <c r="A68" s="38"/>
      <c r="B68" s="168"/>
      <c r="C68" s="75"/>
      <c r="D68" s="379"/>
      <c r="E68" s="32"/>
      <c r="H68" s="32"/>
      <c r="I68" s="34"/>
    </row>
    <row r="69" spans="1:9" s="28" customFormat="1" ht="15.75">
      <c r="A69" s="38"/>
      <c r="B69" s="168"/>
      <c r="C69" s="75"/>
      <c r="D69" s="379"/>
      <c r="E69" s="32"/>
      <c r="H69" s="32"/>
      <c r="I69" s="34"/>
    </row>
    <row r="70" spans="1:9" s="28" customFormat="1" ht="15.75">
      <c r="A70" s="38"/>
      <c r="B70" s="168"/>
      <c r="C70" s="75"/>
      <c r="D70" s="379"/>
      <c r="E70" s="32"/>
      <c r="H70" s="32"/>
      <c r="I70" s="3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65019-9595-4521-AE43-F8BCE68B5D66}">
  <sheetPr>
    <tabColor rgb="FF00B0F0"/>
  </sheetPr>
  <dimension ref="A1:I59"/>
  <sheetViews>
    <sheetView zoomScale="120" zoomScaleNormal="120" zoomScalePageLayoutView="120" workbookViewId="0">
      <selection activeCell="C47" sqref="C47"/>
    </sheetView>
  </sheetViews>
  <sheetFormatPr defaultColWidth="9" defaultRowHeight="24"/>
  <cols>
    <col min="1" max="1" width="5.75" style="77" customWidth="1"/>
    <col min="2" max="2" width="23.875" style="56" customWidth="1"/>
    <col min="3" max="3" width="13.125" style="25" customWidth="1"/>
    <col min="4" max="4" width="11.875" style="25" customWidth="1"/>
    <col min="5" max="5" width="12.5" style="21" customWidth="1"/>
    <col min="6" max="6" width="19.875" style="24" customWidth="1"/>
    <col min="7" max="7" width="21" style="24" customWidth="1"/>
    <col min="8" max="8" width="13.5" style="21" bestFit="1" customWidth="1"/>
    <col min="9" max="9" width="21.12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36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53"/>
      <c r="B6" s="31" t="s">
        <v>58</v>
      </c>
      <c r="C6" s="54"/>
      <c r="D6" s="54"/>
      <c r="E6" s="53"/>
      <c r="F6" s="37"/>
      <c r="G6" s="37"/>
      <c r="H6" s="53"/>
      <c r="I6" s="37"/>
    </row>
    <row r="7" spans="1:9" s="38" customFormat="1" ht="63">
      <c r="A7" s="323">
        <v>1</v>
      </c>
      <c r="B7" s="292" t="s">
        <v>781</v>
      </c>
      <c r="C7" s="306">
        <v>1502800</v>
      </c>
      <c r="D7" s="306">
        <v>1627573.43</v>
      </c>
      <c r="E7" s="291" t="s">
        <v>745</v>
      </c>
      <c r="F7" s="293" t="s">
        <v>782</v>
      </c>
      <c r="G7" s="293" t="s">
        <v>783</v>
      </c>
      <c r="H7" s="291" t="s">
        <v>77</v>
      </c>
      <c r="I7" s="305" t="s">
        <v>797</v>
      </c>
    </row>
    <row r="8" spans="1:9" s="38" customFormat="1" ht="15.75">
      <c r="A8" s="300"/>
      <c r="B8" s="326" t="s">
        <v>747</v>
      </c>
      <c r="C8" s="298"/>
      <c r="D8" s="331"/>
      <c r="E8" s="294"/>
      <c r="F8" s="295">
        <v>1485000</v>
      </c>
      <c r="G8" s="295">
        <v>1485000</v>
      </c>
      <c r="H8" s="327"/>
      <c r="I8" s="317"/>
    </row>
    <row r="9" spans="1:9" s="38" customFormat="1" ht="15.75">
      <c r="A9" s="299">
        <v>2</v>
      </c>
      <c r="B9" s="329" t="s">
        <v>784</v>
      </c>
      <c r="C9" s="301">
        <v>11160</v>
      </c>
      <c r="D9" s="332">
        <v>11160</v>
      </c>
      <c r="E9" s="296" t="s">
        <v>75</v>
      </c>
      <c r="F9" s="297" t="s">
        <v>785</v>
      </c>
      <c r="G9" s="297" t="s">
        <v>785</v>
      </c>
      <c r="H9" s="328" t="s">
        <v>77</v>
      </c>
      <c r="I9" s="334" t="s">
        <v>798</v>
      </c>
    </row>
    <row r="10" spans="1:9" s="38" customFormat="1" ht="15.75">
      <c r="A10" s="300"/>
      <c r="B10" s="326" t="s">
        <v>786</v>
      </c>
      <c r="C10" s="298"/>
      <c r="D10" s="331"/>
      <c r="E10" s="294"/>
      <c r="F10" s="295">
        <v>11160</v>
      </c>
      <c r="G10" s="295">
        <v>11160</v>
      </c>
      <c r="H10" s="327"/>
      <c r="I10" s="317"/>
    </row>
    <row r="11" spans="1:9" s="38" customFormat="1" ht="15.75">
      <c r="A11" s="299">
        <v>3</v>
      </c>
      <c r="B11" s="329" t="s">
        <v>787</v>
      </c>
      <c r="C11" s="301">
        <v>6025</v>
      </c>
      <c r="D11" s="332">
        <v>6025</v>
      </c>
      <c r="E11" s="296" t="s">
        <v>75</v>
      </c>
      <c r="F11" s="297" t="s">
        <v>785</v>
      </c>
      <c r="G11" s="297" t="s">
        <v>785</v>
      </c>
      <c r="H11" s="328" t="s">
        <v>77</v>
      </c>
      <c r="I11" s="334" t="s">
        <v>799</v>
      </c>
    </row>
    <row r="12" spans="1:9" s="38" customFormat="1" ht="15.75">
      <c r="A12" s="300"/>
      <c r="B12" s="326" t="s">
        <v>752</v>
      </c>
      <c r="C12" s="298"/>
      <c r="D12" s="331"/>
      <c r="E12" s="294"/>
      <c r="F12" s="295">
        <v>6025</v>
      </c>
      <c r="G12" s="295">
        <v>6025</v>
      </c>
      <c r="H12" s="327"/>
      <c r="I12" s="317"/>
    </row>
    <row r="13" spans="1:9" s="38" customFormat="1" ht="15.75">
      <c r="A13" s="299">
        <v>4</v>
      </c>
      <c r="B13" s="329" t="s">
        <v>788</v>
      </c>
      <c r="C13" s="301">
        <v>29980</v>
      </c>
      <c r="D13" s="332">
        <v>29980</v>
      </c>
      <c r="E13" s="296" t="s">
        <v>75</v>
      </c>
      <c r="F13" s="297" t="s">
        <v>785</v>
      </c>
      <c r="G13" s="297" t="s">
        <v>785</v>
      </c>
      <c r="H13" s="328" t="s">
        <v>77</v>
      </c>
      <c r="I13" s="334" t="s">
        <v>800</v>
      </c>
    </row>
    <row r="14" spans="1:9" s="38" customFormat="1" ht="15.75">
      <c r="A14" s="300"/>
      <c r="B14" s="326" t="s">
        <v>752</v>
      </c>
      <c r="C14" s="298"/>
      <c r="D14" s="331"/>
      <c r="E14" s="294"/>
      <c r="F14" s="295">
        <v>29980</v>
      </c>
      <c r="G14" s="295">
        <v>29980</v>
      </c>
      <c r="H14" s="327"/>
      <c r="I14" s="317"/>
    </row>
    <row r="15" spans="1:9" s="38" customFormat="1" ht="15.75">
      <c r="A15" s="299">
        <v>5</v>
      </c>
      <c r="B15" s="329" t="s">
        <v>789</v>
      </c>
      <c r="C15" s="301">
        <v>12905</v>
      </c>
      <c r="D15" s="332">
        <v>12905</v>
      </c>
      <c r="E15" s="296" t="s">
        <v>75</v>
      </c>
      <c r="F15" s="297" t="s">
        <v>790</v>
      </c>
      <c r="G15" s="297" t="s">
        <v>791</v>
      </c>
      <c r="H15" s="328" t="s">
        <v>77</v>
      </c>
      <c r="I15" s="334" t="s">
        <v>801</v>
      </c>
    </row>
    <row r="16" spans="1:9" s="38" customFormat="1" ht="15.75">
      <c r="A16" s="300"/>
      <c r="B16" s="326" t="s">
        <v>122</v>
      </c>
      <c r="C16" s="298"/>
      <c r="D16" s="331"/>
      <c r="E16" s="294"/>
      <c r="F16" s="295">
        <v>12905</v>
      </c>
      <c r="G16" s="295">
        <v>12905</v>
      </c>
      <c r="H16" s="327"/>
      <c r="I16" s="317"/>
    </row>
    <row r="17" spans="1:9" s="38" customFormat="1" ht="15.75">
      <c r="A17" s="299">
        <v>6</v>
      </c>
      <c r="B17" s="329" t="s">
        <v>792</v>
      </c>
      <c r="C17" s="301">
        <v>6410</v>
      </c>
      <c r="D17" s="332">
        <v>6410</v>
      </c>
      <c r="E17" s="296" t="s">
        <v>75</v>
      </c>
      <c r="F17" s="297" t="s">
        <v>793</v>
      </c>
      <c r="G17" s="297" t="s">
        <v>793</v>
      </c>
      <c r="H17" s="328" t="s">
        <v>77</v>
      </c>
      <c r="I17" s="334" t="s">
        <v>802</v>
      </c>
    </row>
    <row r="18" spans="1:9" s="38" customFormat="1" ht="15.75">
      <c r="A18" s="300"/>
      <c r="B18" s="326" t="s">
        <v>747</v>
      </c>
      <c r="C18" s="298"/>
      <c r="D18" s="331"/>
      <c r="E18" s="294"/>
      <c r="F18" s="295">
        <v>6410</v>
      </c>
      <c r="G18" s="295">
        <v>6410</v>
      </c>
      <c r="H18" s="327"/>
      <c r="I18" s="317"/>
    </row>
    <row r="19" spans="1:9" s="38" customFormat="1" ht="31.5">
      <c r="A19" s="299">
        <v>7</v>
      </c>
      <c r="B19" s="329" t="s">
        <v>794</v>
      </c>
      <c r="C19" s="301">
        <v>43200</v>
      </c>
      <c r="D19" s="332">
        <v>43200</v>
      </c>
      <c r="E19" s="296" t="s">
        <v>75</v>
      </c>
      <c r="F19" s="297" t="s">
        <v>795</v>
      </c>
      <c r="G19" s="297" t="s">
        <v>795</v>
      </c>
      <c r="H19" s="328" t="s">
        <v>77</v>
      </c>
      <c r="I19" s="334" t="s">
        <v>803</v>
      </c>
    </row>
    <row r="20" spans="1:9" s="38" customFormat="1" ht="15.75">
      <c r="A20" s="300"/>
      <c r="B20" s="326" t="s">
        <v>761</v>
      </c>
      <c r="C20" s="298"/>
      <c r="D20" s="331"/>
      <c r="E20" s="294"/>
      <c r="F20" s="295">
        <v>43200</v>
      </c>
      <c r="G20" s="295">
        <v>43200</v>
      </c>
      <c r="H20" s="327"/>
      <c r="I20" s="317"/>
    </row>
    <row r="21" spans="1:9" s="38" customFormat="1" ht="31.5">
      <c r="A21" s="299">
        <v>8</v>
      </c>
      <c r="B21" s="329" t="s">
        <v>796</v>
      </c>
      <c r="C21" s="301">
        <v>70000</v>
      </c>
      <c r="D21" s="332">
        <v>70000</v>
      </c>
      <c r="E21" s="296" t="s">
        <v>75</v>
      </c>
      <c r="F21" s="297" t="s">
        <v>793</v>
      </c>
      <c r="G21" s="297" t="s">
        <v>793</v>
      </c>
      <c r="H21" s="328" t="s">
        <v>77</v>
      </c>
      <c r="I21" s="334" t="s">
        <v>804</v>
      </c>
    </row>
    <row r="22" spans="1:9" s="38" customFormat="1" ht="15.75">
      <c r="A22" s="324"/>
      <c r="B22" s="330" t="s">
        <v>747</v>
      </c>
      <c r="C22" s="303"/>
      <c r="D22" s="333"/>
      <c r="E22" s="302"/>
      <c r="F22" s="304">
        <v>70000</v>
      </c>
      <c r="G22" s="304">
        <v>70000</v>
      </c>
      <c r="H22" s="325"/>
      <c r="I22" s="319"/>
    </row>
    <row r="23" spans="1:9" s="28" customFormat="1" ht="15.75">
      <c r="A23" s="38"/>
      <c r="B23" s="93"/>
      <c r="C23" s="175">
        <f>SUM(C7:C22)</f>
        <v>1682480</v>
      </c>
      <c r="D23" s="75"/>
      <c r="E23" s="32"/>
      <c r="F23" s="74"/>
      <c r="G23" s="74"/>
      <c r="H23" s="32"/>
      <c r="I23" s="74"/>
    </row>
    <row r="24" spans="1:9" s="28" customFormat="1" ht="15.75">
      <c r="A24" s="53"/>
      <c r="B24" s="31" t="s">
        <v>59</v>
      </c>
      <c r="C24" s="82"/>
      <c r="D24" s="82"/>
      <c r="E24" s="53"/>
      <c r="F24" s="150"/>
      <c r="G24" s="150"/>
      <c r="H24" s="79"/>
      <c r="I24" s="37"/>
    </row>
    <row r="25" spans="1:9" s="158" customFormat="1" ht="47.25">
      <c r="A25" s="291">
        <v>1</v>
      </c>
      <c r="B25" s="320" t="s">
        <v>769</v>
      </c>
      <c r="C25" s="306">
        <v>839600</v>
      </c>
      <c r="D25" s="306">
        <v>899400</v>
      </c>
      <c r="E25" s="291" t="s">
        <v>745</v>
      </c>
      <c r="F25" s="310" t="s">
        <v>746</v>
      </c>
      <c r="G25" s="310" t="s">
        <v>746</v>
      </c>
      <c r="H25" s="291" t="s">
        <v>77</v>
      </c>
      <c r="I25" s="305" t="s">
        <v>770</v>
      </c>
    </row>
    <row r="26" spans="1:9" s="158" customFormat="1" ht="15.75">
      <c r="A26" s="302"/>
      <c r="B26" s="321" t="s">
        <v>747</v>
      </c>
      <c r="C26" s="303"/>
      <c r="D26" s="303"/>
      <c r="E26" s="302"/>
      <c r="F26" s="316">
        <v>744888</v>
      </c>
      <c r="G26" s="316">
        <v>744888</v>
      </c>
      <c r="H26" s="302"/>
      <c r="I26" s="319"/>
    </row>
    <row r="27" spans="1:9" s="158" customFormat="1" ht="63">
      <c r="A27" s="296">
        <v>2</v>
      </c>
      <c r="B27" s="313" t="s">
        <v>748</v>
      </c>
      <c r="C27" s="301">
        <v>1657600</v>
      </c>
      <c r="D27" s="301">
        <v>1686700</v>
      </c>
      <c r="E27" s="296" t="s">
        <v>745</v>
      </c>
      <c r="F27" s="312" t="s">
        <v>749</v>
      </c>
      <c r="G27" s="312" t="s">
        <v>749</v>
      </c>
      <c r="H27" s="296" t="s">
        <v>77</v>
      </c>
      <c r="I27" s="318" t="s">
        <v>771</v>
      </c>
    </row>
    <row r="28" spans="1:9" s="158" customFormat="1" ht="15.75">
      <c r="A28" s="294"/>
      <c r="B28" s="314" t="s">
        <v>747</v>
      </c>
      <c r="C28" s="298"/>
      <c r="D28" s="298"/>
      <c r="E28" s="294"/>
      <c r="F28" s="311">
        <v>1549000</v>
      </c>
      <c r="G28" s="311">
        <v>1549000</v>
      </c>
      <c r="H28" s="294"/>
      <c r="I28" s="317"/>
    </row>
    <row r="29" spans="1:9" s="34" customFormat="1" ht="15.75">
      <c r="A29" s="299">
        <v>3</v>
      </c>
      <c r="B29" s="313" t="s">
        <v>750</v>
      </c>
      <c r="C29" s="301">
        <v>800</v>
      </c>
      <c r="D29" s="301">
        <v>800</v>
      </c>
      <c r="E29" s="296" t="s">
        <v>75</v>
      </c>
      <c r="F29" s="312" t="s">
        <v>751</v>
      </c>
      <c r="G29" s="312" t="s">
        <v>751</v>
      </c>
      <c r="H29" s="296" t="s">
        <v>77</v>
      </c>
      <c r="I29" s="318" t="s">
        <v>772</v>
      </c>
    </row>
    <row r="30" spans="1:9" s="34" customFormat="1" ht="15.75">
      <c r="A30" s="300"/>
      <c r="B30" s="314" t="s">
        <v>752</v>
      </c>
      <c r="C30" s="298"/>
      <c r="D30" s="298"/>
      <c r="E30" s="294"/>
      <c r="F30" s="311">
        <v>800</v>
      </c>
      <c r="G30" s="311">
        <v>800</v>
      </c>
      <c r="H30" s="294"/>
      <c r="I30" s="317"/>
    </row>
    <row r="31" spans="1:9" s="34" customFormat="1" ht="47.25">
      <c r="A31" s="296">
        <v>4</v>
      </c>
      <c r="B31" s="313" t="s">
        <v>753</v>
      </c>
      <c r="C31" s="301">
        <v>41280</v>
      </c>
      <c r="D31" s="301">
        <v>41280</v>
      </c>
      <c r="E31" s="296" t="s">
        <v>75</v>
      </c>
      <c r="F31" s="313" t="s">
        <v>754</v>
      </c>
      <c r="G31" s="313" t="s">
        <v>754</v>
      </c>
      <c r="H31" s="296" t="s">
        <v>77</v>
      </c>
      <c r="I31" s="318" t="s">
        <v>773</v>
      </c>
    </row>
    <row r="32" spans="1:9" s="34" customFormat="1" ht="15.75">
      <c r="A32" s="300"/>
      <c r="B32" s="314" t="s">
        <v>752</v>
      </c>
      <c r="C32" s="298"/>
      <c r="D32" s="298"/>
      <c r="E32" s="294"/>
      <c r="F32" s="311">
        <v>41280</v>
      </c>
      <c r="G32" s="311">
        <v>41280</v>
      </c>
      <c r="H32" s="294"/>
      <c r="I32" s="317"/>
    </row>
    <row r="33" spans="1:9" s="34" customFormat="1" ht="31.5">
      <c r="A33" s="296">
        <v>5</v>
      </c>
      <c r="B33" s="313" t="s">
        <v>755</v>
      </c>
      <c r="C33" s="301">
        <v>25140</v>
      </c>
      <c r="D33" s="301">
        <v>25140</v>
      </c>
      <c r="E33" s="296" t="s">
        <v>75</v>
      </c>
      <c r="F33" s="313" t="s">
        <v>756</v>
      </c>
      <c r="G33" s="313" t="s">
        <v>756</v>
      </c>
      <c r="H33" s="296" t="s">
        <v>77</v>
      </c>
      <c r="I33" s="318" t="s">
        <v>774</v>
      </c>
    </row>
    <row r="34" spans="1:9" s="34" customFormat="1" ht="15.75">
      <c r="A34" s="294"/>
      <c r="B34" s="314" t="s">
        <v>122</v>
      </c>
      <c r="C34" s="298"/>
      <c r="D34" s="298"/>
      <c r="E34" s="294"/>
      <c r="F34" s="314">
        <v>25140</v>
      </c>
      <c r="G34" s="314">
        <v>25140</v>
      </c>
      <c r="H34" s="294"/>
      <c r="I34" s="317"/>
    </row>
    <row r="35" spans="1:9" s="34" customFormat="1" ht="47.25">
      <c r="A35" s="296">
        <v>6</v>
      </c>
      <c r="B35" s="313" t="s">
        <v>757</v>
      </c>
      <c r="C35" s="301">
        <v>6000</v>
      </c>
      <c r="D35" s="301">
        <v>6000</v>
      </c>
      <c r="E35" s="296" t="s">
        <v>75</v>
      </c>
      <c r="F35" s="315" t="s">
        <v>758</v>
      </c>
      <c r="G35" s="313" t="s">
        <v>758</v>
      </c>
      <c r="H35" s="296" t="s">
        <v>77</v>
      </c>
      <c r="I35" s="318" t="s">
        <v>775</v>
      </c>
    </row>
    <row r="36" spans="1:9" s="34" customFormat="1" ht="15.75">
      <c r="A36" s="294"/>
      <c r="B36" s="314" t="s">
        <v>86</v>
      </c>
      <c r="C36" s="298"/>
      <c r="D36" s="298"/>
      <c r="E36" s="294"/>
      <c r="F36" s="314">
        <v>6000</v>
      </c>
      <c r="G36" s="314">
        <v>6000</v>
      </c>
      <c r="H36" s="294"/>
      <c r="I36" s="317"/>
    </row>
    <row r="37" spans="1:9" s="34" customFormat="1" ht="31.5">
      <c r="A37" s="296">
        <v>7</v>
      </c>
      <c r="B37" s="313" t="s">
        <v>759</v>
      </c>
      <c r="C37" s="301">
        <v>2500</v>
      </c>
      <c r="D37" s="301">
        <v>2500</v>
      </c>
      <c r="E37" s="296" t="s">
        <v>75</v>
      </c>
      <c r="F37" s="313" t="s">
        <v>760</v>
      </c>
      <c r="G37" s="313" t="s">
        <v>760</v>
      </c>
      <c r="H37" s="296" t="s">
        <v>77</v>
      </c>
      <c r="I37" s="318" t="s">
        <v>776</v>
      </c>
    </row>
    <row r="38" spans="1:9" s="34" customFormat="1" ht="15.75">
      <c r="A38" s="294"/>
      <c r="B38" s="314" t="s">
        <v>761</v>
      </c>
      <c r="C38" s="298"/>
      <c r="D38" s="298"/>
      <c r="E38" s="294"/>
      <c r="F38" s="314">
        <v>2500</v>
      </c>
      <c r="G38" s="314">
        <v>2500</v>
      </c>
      <c r="H38" s="294"/>
      <c r="I38" s="317"/>
    </row>
    <row r="39" spans="1:9" s="34" customFormat="1" ht="47.25">
      <c r="A39" s="296">
        <v>8</v>
      </c>
      <c r="B39" s="313" t="s">
        <v>762</v>
      </c>
      <c r="C39" s="301">
        <v>16000</v>
      </c>
      <c r="D39" s="301">
        <v>16000</v>
      </c>
      <c r="E39" s="296" t="s">
        <v>75</v>
      </c>
      <c r="F39" s="313" t="s">
        <v>763</v>
      </c>
      <c r="G39" s="313" t="s">
        <v>763</v>
      </c>
      <c r="H39" s="296" t="s">
        <v>77</v>
      </c>
      <c r="I39" s="318" t="s">
        <v>777</v>
      </c>
    </row>
    <row r="40" spans="1:9" s="34" customFormat="1" ht="15.75">
      <c r="A40" s="294"/>
      <c r="B40" s="314" t="s">
        <v>752</v>
      </c>
      <c r="C40" s="298"/>
      <c r="D40" s="298"/>
      <c r="E40" s="294"/>
      <c r="F40" s="314">
        <v>16000</v>
      </c>
      <c r="G40" s="314">
        <v>16000</v>
      </c>
      <c r="H40" s="294"/>
      <c r="I40" s="317"/>
    </row>
    <row r="41" spans="1:9" s="34" customFormat="1" ht="47.25">
      <c r="A41" s="296">
        <v>9</v>
      </c>
      <c r="B41" s="313" t="s">
        <v>764</v>
      </c>
      <c r="C41" s="301">
        <v>3000</v>
      </c>
      <c r="D41" s="301">
        <v>3000</v>
      </c>
      <c r="E41" s="296" t="s">
        <v>75</v>
      </c>
      <c r="F41" s="313" t="s">
        <v>765</v>
      </c>
      <c r="G41" s="313" t="s">
        <v>765</v>
      </c>
      <c r="H41" s="296" t="s">
        <v>77</v>
      </c>
      <c r="I41" s="318" t="s">
        <v>778</v>
      </c>
    </row>
    <row r="42" spans="1:9" s="34" customFormat="1" ht="15.75">
      <c r="A42" s="302"/>
      <c r="B42" s="321" t="s">
        <v>752</v>
      </c>
      <c r="C42" s="309"/>
      <c r="D42" s="303"/>
      <c r="E42" s="302"/>
      <c r="F42" s="316">
        <v>3000</v>
      </c>
      <c r="G42" s="316">
        <v>3000</v>
      </c>
      <c r="H42" s="302"/>
      <c r="I42" s="319"/>
    </row>
    <row r="43" spans="1:9" s="34" customFormat="1" ht="47.25">
      <c r="A43" s="296">
        <v>10</v>
      </c>
      <c r="B43" s="313" t="s">
        <v>766</v>
      </c>
      <c r="C43" s="301">
        <v>3000</v>
      </c>
      <c r="D43" s="301">
        <v>3000</v>
      </c>
      <c r="E43" s="296" t="s">
        <v>75</v>
      </c>
      <c r="F43" s="313" t="s">
        <v>765</v>
      </c>
      <c r="G43" s="313" t="s">
        <v>765</v>
      </c>
      <c r="H43" s="296" t="s">
        <v>77</v>
      </c>
      <c r="I43" s="318" t="s">
        <v>779</v>
      </c>
    </row>
    <row r="44" spans="1:9" s="34" customFormat="1" ht="15.75">
      <c r="A44" s="294"/>
      <c r="B44" s="314" t="s">
        <v>752</v>
      </c>
      <c r="C44" s="307"/>
      <c r="D44" s="298"/>
      <c r="E44" s="294"/>
      <c r="F44" s="311">
        <v>3000</v>
      </c>
      <c r="G44" s="311">
        <v>3000</v>
      </c>
      <c r="H44" s="294"/>
      <c r="I44" s="317"/>
    </row>
    <row r="45" spans="1:9" s="34" customFormat="1" ht="15.75">
      <c r="A45" s="296">
        <v>11</v>
      </c>
      <c r="B45" s="313" t="s">
        <v>767</v>
      </c>
      <c r="C45" s="308">
        <v>1101</v>
      </c>
      <c r="D45" s="301">
        <v>1101</v>
      </c>
      <c r="E45" s="296" t="s">
        <v>75</v>
      </c>
      <c r="F45" s="312" t="s">
        <v>768</v>
      </c>
      <c r="G45" s="312" t="s">
        <v>768</v>
      </c>
      <c r="H45" s="296" t="s">
        <v>77</v>
      </c>
      <c r="I45" s="318" t="s">
        <v>780</v>
      </c>
    </row>
    <row r="46" spans="1:9" s="34" customFormat="1" ht="15.75">
      <c r="A46" s="302"/>
      <c r="B46" s="321" t="s">
        <v>747</v>
      </c>
      <c r="C46" s="309"/>
      <c r="D46" s="303"/>
      <c r="E46" s="302"/>
      <c r="F46" s="316">
        <v>1101</v>
      </c>
      <c r="G46" s="316">
        <v>1101</v>
      </c>
      <c r="H46" s="302"/>
      <c r="I46" s="319"/>
    </row>
    <row r="47" spans="1:9" s="34" customFormat="1" ht="15.75">
      <c r="A47" s="38"/>
      <c r="B47" s="83"/>
      <c r="C47" s="175">
        <f>SUM(C25:C46)</f>
        <v>2596021</v>
      </c>
      <c r="D47" s="69"/>
      <c r="E47" s="38"/>
      <c r="F47" s="70"/>
      <c r="G47" s="70"/>
      <c r="H47" s="38"/>
      <c r="I47" s="70"/>
    </row>
    <row r="48" spans="1:9" s="28" customFormat="1" ht="15.75">
      <c r="A48" s="38"/>
      <c r="B48" s="93"/>
      <c r="C48" s="75"/>
      <c r="D48" s="75"/>
      <c r="E48" s="32"/>
      <c r="F48" s="74"/>
      <c r="G48" s="74"/>
      <c r="H48" s="32"/>
      <c r="I48" s="74"/>
    </row>
    <row r="49" spans="1:9" s="130" customFormat="1" ht="18">
      <c r="A49" s="149"/>
      <c r="B49" s="322"/>
      <c r="C49" s="190"/>
      <c r="D49" s="190"/>
      <c r="E49" s="188"/>
      <c r="F49" s="189"/>
      <c r="G49" s="189"/>
      <c r="H49" s="188"/>
      <c r="I49" s="189"/>
    </row>
    <row r="50" spans="1:9" s="130" customFormat="1" ht="18">
      <c r="A50" s="149"/>
      <c r="B50" s="322"/>
      <c r="C50" s="190"/>
      <c r="D50" s="190"/>
      <c r="E50" s="188"/>
      <c r="F50" s="189"/>
      <c r="G50" s="189"/>
      <c r="H50" s="188"/>
      <c r="I50" s="189"/>
    </row>
    <row r="51" spans="1:9" s="130" customFormat="1" ht="18">
      <c r="A51" s="149"/>
      <c r="B51" s="322"/>
      <c r="C51" s="190"/>
      <c r="D51" s="190"/>
      <c r="E51" s="188"/>
      <c r="F51" s="189"/>
      <c r="G51" s="189"/>
      <c r="H51" s="188"/>
      <c r="I51" s="189"/>
    </row>
    <row r="52" spans="1:9" s="130" customFormat="1" ht="18">
      <c r="A52" s="149"/>
      <c r="B52" s="322"/>
      <c r="C52" s="190"/>
      <c r="D52" s="190"/>
      <c r="E52" s="188"/>
      <c r="F52" s="189"/>
      <c r="G52" s="189"/>
      <c r="H52" s="188"/>
      <c r="I52" s="189"/>
    </row>
    <row r="53" spans="1:9" s="130" customFormat="1" ht="18">
      <c r="A53" s="149"/>
      <c r="B53" s="322"/>
      <c r="C53" s="190"/>
      <c r="D53" s="190"/>
      <c r="E53" s="188"/>
      <c r="F53" s="189"/>
      <c r="G53" s="189"/>
      <c r="H53" s="188"/>
      <c r="I53" s="189"/>
    </row>
    <row r="54" spans="1:9" s="130" customFormat="1" ht="18">
      <c r="A54" s="149"/>
      <c r="B54" s="322"/>
      <c r="C54" s="190"/>
      <c r="D54" s="190"/>
      <c r="E54" s="188"/>
      <c r="F54" s="189"/>
      <c r="G54" s="189"/>
      <c r="H54" s="188"/>
      <c r="I54" s="189"/>
    </row>
    <row r="55" spans="1:9" s="130" customFormat="1" ht="18">
      <c r="A55" s="149"/>
      <c r="B55" s="322"/>
      <c r="C55" s="190"/>
      <c r="D55" s="190"/>
      <c r="E55" s="188"/>
      <c r="F55" s="189"/>
      <c r="G55" s="189"/>
      <c r="H55" s="188"/>
      <c r="I55" s="189"/>
    </row>
    <row r="56" spans="1:9" s="130" customFormat="1" ht="18">
      <c r="A56" s="149"/>
      <c r="B56" s="322"/>
      <c r="C56" s="190"/>
      <c r="D56" s="190"/>
      <c r="E56" s="188"/>
      <c r="F56" s="189"/>
      <c r="G56" s="189"/>
      <c r="H56" s="188"/>
      <c r="I56" s="189"/>
    </row>
    <row r="57" spans="1:9" s="130" customFormat="1" ht="18">
      <c r="A57" s="149"/>
      <c r="B57" s="322"/>
      <c r="C57" s="190"/>
      <c r="D57" s="190"/>
      <c r="E57" s="188"/>
      <c r="F57" s="189"/>
      <c r="G57" s="189"/>
      <c r="H57" s="188"/>
      <c r="I57" s="189"/>
    </row>
    <row r="58" spans="1:9" s="130" customFormat="1" ht="18">
      <c r="A58" s="149"/>
      <c r="B58" s="322"/>
      <c r="C58" s="190"/>
      <c r="D58" s="190"/>
      <c r="E58" s="188"/>
      <c r="F58" s="189"/>
      <c r="G58" s="189"/>
      <c r="H58" s="188"/>
      <c r="I58" s="189"/>
    </row>
    <row r="59" spans="1:9" s="130" customFormat="1" ht="18">
      <c r="A59" s="149"/>
      <c r="B59" s="322"/>
      <c r="C59" s="190"/>
      <c r="D59" s="190"/>
      <c r="E59" s="188"/>
      <c r="F59" s="189"/>
      <c r="G59" s="189"/>
      <c r="H59" s="188"/>
      <c r="I59" s="189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41263-81AC-43D9-8F22-A4B860E72662}">
  <sheetPr>
    <tabColor rgb="FF00B0F0"/>
  </sheetPr>
  <dimension ref="A1:I24"/>
  <sheetViews>
    <sheetView zoomScale="130" zoomScaleNormal="130" zoomScalePageLayoutView="120" workbookViewId="0">
      <selection activeCell="C23" sqref="C23"/>
    </sheetView>
  </sheetViews>
  <sheetFormatPr defaultColWidth="9" defaultRowHeight="24"/>
  <cols>
    <col min="1" max="1" width="5.75" style="21" customWidth="1"/>
    <col min="2" max="2" width="24.125" style="24" customWidth="1"/>
    <col min="3" max="3" width="13.125" style="25" customWidth="1"/>
    <col min="4" max="4" width="11.875" style="25" customWidth="1"/>
    <col min="5" max="5" width="11.875" style="21" customWidth="1"/>
    <col min="6" max="6" width="20.75" style="24" customWidth="1"/>
    <col min="7" max="7" width="22.25" style="24" customWidth="1"/>
    <col min="8" max="8" width="13.5" style="21" bestFit="1" customWidth="1"/>
    <col min="9" max="9" width="21" style="1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64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53"/>
      <c r="B6" s="36" t="s">
        <v>58</v>
      </c>
      <c r="C6" s="54"/>
      <c r="D6" s="54"/>
      <c r="E6" s="53"/>
      <c r="F6" s="37"/>
      <c r="G6" s="37"/>
      <c r="H6" s="53"/>
      <c r="I6" s="35"/>
    </row>
    <row r="7" spans="1:9" s="38" customFormat="1" ht="31.5">
      <c r="A7" s="53">
        <v>1</v>
      </c>
      <c r="B7" s="284" t="s">
        <v>906</v>
      </c>
      <c r="C7" s="386">
        <v>39200</v>
      </c>
      <c r="D7" s="386">
        <v>39200</v>
      </c>
      <c r="E7" s="79" t="s">
        <v>75</v>
      </c>
      <c r="F7" s="150" t="s">
        <v>905</v>
      </c>
      <c r="G7" s="150" t="s">
        <v>905</v>
      </c>
      <c r="H7" s="53" t="s">
        <v>656</v>
      </c>
      <c r="I7" s="129" t="s">
        <v>896</v>
      </c>
    </row>
    <row r="8" spans="1:9" s="38" customFormat="1" ht="31.5">
      <c r="A8" s="53">
        <v>2</v>
      </c>
      <c r="B8" s="282" t="s">
        <v>895</v>
      </c>
      <c r="C8" s="386">
        <v>43200</v>
      </c>
      <c r="D8" s="386">
        <v>43200</v>
      </c>
      <c r="E8" s="272" t="s">
        <v>75</v>
      </c>
      <c r="F8" s="150" t="s">
        <v>904</v>
      </c>
      <c r="G8" s="150" t="s">
        <v>904</v>
      </c>
      <c r="H8" s="183" t="s">
        <v>656</v>
      </c>
      <c r="I8" s="129" t="s">
        <v>897</v>
      </c>
    </row>
    <row r="9" spans="1:9" s="38" customFormat="1" ht="31.5">
      <c r="A9" s="53">
        <v>3</v>
      </c>
      <c r="B9" s="282" t="s">
        <v>894</v>
      </c>
      <c r="C9" s="386" t="s">
        <v>893</v>
      </c>
      <c r="D9" s="386">
        <v>91786.73</v>
      </c>
      <c r="E9" s="79" t="s">
        <v>75</v>
      </c>
      <c r="F9" s="150" t="s">
        <v>903</v>
      </c>
      <c r="G9" s="150" t="s">
        <v>903</v>
      </c>
      <c r="H9" s="53" t="s">
        <v>656</v>
      </c>
      <c r="I9" s="129" t="s">
        <v>898</v>
      </c>
    </row>
    <row r="10" spans="1:9" s="38" customFormat="1" ht="110.25">
      <c r="A10" s="53">
        <v>4</v>
      </c>
      <c r="B10" s="282" t="s">
        <v>907</v>
      </c>
      <c r="C10" s="386">
        <v>46617</v>
      </c>
      <c r="D10" s="386">
        <v>46617</v>
      </c>
      <c r="E10" s="79" t="s">
        <v>75</v>
      </c>
      <c r="F10" s="150" t="s">
        <v>901</v>
      </c>
      <c r="G10" s="150" t="s">
        <v>901</v>
      </c>
      <c r="H10" s="53" t="s">
        <v>656</v>
      </c>
      <c r="I10" s="129" t="s">
        <v>899</v>
      </c>
    </row>
    <row r="11" spans="1:9" s="38" customFormat="1" ht="31.5">
      <c r="A11" s="53">
        <v>5</v>
      </c>
      <c r="B11" s="282" t="s">
        <v>924</v>
      </c>
      <c r="C11" s="386">
        <v>100662.91</v>
      </c>
      <c r="D11" s="386">
        <v>100660</v>
      </c>
      <c r="E11" s="79" t="s">
        <v>75</v>
      </c>
      <c r="F11" s="150" t="s">
        <v>925</v>
      </c>
      <c r="G11" s="150" t="s">
        <v>925</v>
      </c>
      <c r="H11" s="53" t="s">
        <v>656</v>
      </c>
      <c r="I11" s="129" t="s">
        <v>926</v>
      </c>
    </row>
    <row r="12" spans="1:9" s="38" customFormat="1" ht="15.75">
      <c r="A12" s="44"/>
      <c r="B12" s="169"/>
      <c r="C12" s="171">
        <f>SUM(C7:C11)</f>
        <v>229679.91</v>
      </c>
      <c r="D12" s="170"/>
      <c r="E12" s="58"/>
      <c r="F12" s="141"/>
      <c r="G12" s="141"/>
      <c r="H12" s="44"/>
      <c r="I12" s="273"/>
    </row>
    <row r="13" spans="1:9" s="28" customFormat="1" ht="15.75">
      <c r="A13" s="53"/>
      <c r="B13" s="31" t="s">
        <v>59</v>
      </c>
      <c r="C13" s="82"/>
      <c r="D13" s="82"/>
      <c r="E13" s="53"/>
      <c r="F13" s="150"/>
      <c r="G13" s="150"/>
      <c r="H13" s="79"/>
      <c r="I13" s="35"/>
    </row>
    <row r="14" spans="1:9" s="28" customFormat="1" ht="110.45" customHeight="1">
      <c r="A14" s="53">
        <v>1</v>
      </c>
      <c r="B14" s="282" t="s">
        <v>888</v>
      </c>
      <c r="C14" s="386">
        <v>30000</v>
      </c>
      <c r="D14" s="386" t="s">
        <v>892</v>
      </c>
      <c r="E14" s="79" t="s">
        <v>75</v>
      </c>
      <c r="F14" s="150" t="s">
        <v>891</v>
      </c>
      <c r="G14" s="150" t="s">
        <v>902</v>
      </c>
      <c r="H14" s="53" t="s">
        <v>656</v>
      </c>
      <c r="I14" s="129" t="s">
        <v>900</v>
      </c>
    </row>
    <row r="15" spans="1:9" s="28" customFormat="1" ht="109.9" customHeight="1">
      <c r="A15" s="53">
        <v>2</v>
      </c>
      <c r="B15" s="282" t="s">
        <v>888</v>
      </c>
      <c r="C15" s="386">
        <v>30000</v>
      </c>
      <c r="D15" s="386">
        <v>4992</v>
      </c>
      <c r="E15" s="79" t="s">
        <v>75</v>
      </c>
      <c r="F15" s="150" t="s">
        <v>890</v>
      </c>
      <c r="G15" s="150" t="s">
        <v>913</v>
      </c>
      <c r="H15" s="53" t="s">
        <v>656</v>
      </c>
      <c r="I15" s="129" t="s">
        <v>908</v>
      </c>
    </row>
    <row r="16" spans="1:9" s="28" customFormat="1" ht="109.9" customHeight="1">
      <c r="A16" s="53">
        <v>3</v>
      </c>
      <c r="B16" s="282" t="s">
        <v>888</v>
      </c>
      <c r="C16" s="386">
        <v>30000</v>
      </c>
      <c r="D16" s="386">
        <v>6081</v>
      </c>
      <c r="E16" s="79" t="s">
        <v>75</v>
      </c>
      <c r="F16" s="150" t="s">
        <v>909</v>
      </c>
      <c r="G16" s="150" t="s">
        <v>909</v>
      </c>
      <c r="H16" s="53" t="s">
        <v>656</v>
      </c>
      <c r="I16" s="129" t="s">
        <v>910</v>
      </c>
    </row>
    <row r="17" spans="1:9" s="28" customFormat="1" ht="111" customHeight="1">
      <c r="A17" s="53">
        <v>4</v>
      </c>
      <c r="B17" s="282" t="s">
        <v>888</v>
      </c>
      <c r="C17" s="386">
        <v>30000</v>
      </c>
      <c r="D17" s="386">
        <v>459</v>
      </c>
      <c r="E17" s="79" t="s">
        <v>75</v>
      </c>
      <c r="F17" s="150" t="s">
        <v>912</v>
      </c>
      <c r="G17" s="150" t="s">
        <v>912</v>
      </c>
      <c r="H17" s="53" t="s">
        <v>656</v>
      </c>
      <c r="I17" s="129" t="s">
        <v>911</v>
      </c>
    </row>
    <row r="18" spans="1:9" s="28" customFormat="1" ht="109.9" customHeight="1">
      <c r="A18" s="53">
        <v>5</v>
      </c>
      <c r="B18" s="282" t="s">
        <v>888</v>
      </c>
      <c r="C18" s="386">
        <v>30000</v>
      </c>
      <c r="D18" s="386">
        <v>2996</v>
      </c>
      <c r="E18" s="79" t="s">
        <v>75</v>
      </c>
      <c r="F18" s="150" t="s">
        <v>889</v>
      </c>
      <c r="G18" s="150" t="s">
        <v>914</v>
      </c>
      <c r="H18" s="53" t="s">
        <v>656</v>
      </c>
      <c r="I18" s="129" t="s">
        <v>915</v>
      </c>
    </row>
    <row r="19" spans="1:9" s="28" customFormat="1" ht="111" customHeight="1">
      <c r="A19" s="53">
        <v>6</v>
      </c>
      <c r="B19" s="282" t="s">
        <v>888</v>
      </c>
      <c r="C19" s="386">
        <v>30000</v>
      </c>
      <c r="D19" s="386">
        <v>618</v>
      </c>
      <c r="E19" s="79" t="s">
        <v>75</v>
      </c>
      <c r="F19" s="150" t="s">
        <v>916</v>
      </c>
      <c r="G19" s="150" t="s">
        <v>916</v>
      </c>
      <c r="H19" s="53" t="s">
        <v>656</v>
      </c>
      <c r="I19" s="129" t="s">
        <v>917</v>
      </c>
    </row>
    <row r="20" spans="1:9" s="28" customFormat="1" ht="109.15" customHeight="1">
      <c r="A20" s="53">
        <v>7</v>
      </c>
      <c r="B20" s="282" t="s">
        <v>888</v>
      </c>
      <c r="C20" s="386">
        <v>30000</v>
      </c>
      <c r="D20" s="386">
        <v>5841</v>
      </c>
      <c r="E20" s="79" t="s">
        <v>75</v>
      </c>
      <c r="F20" s="150" t="s">
        <v>918</v>
      </c>
      <c r="G20" s="150" t="s">
        <v>918</v>
      </c>
      <c r="H20" s="53" t="s">
        <v>656</v>
      </c>
      <c r="I20" s="129" t="s">
        <v>919</v>
      </c>
    </row>
    <row r="21" spans="1:9" s="28" customFormat="1" ht="110.45" customHeight="1">
      <c r="A21" s="53">
        <v>8</v>
      </c>
      <c r="B21" s="282" t="s">
        <v>888</v>
      </c>
      <c r="C21" s="386">
        <v>30000</v>
      </c>
      <c r="D21" s="386">
        <v>1233</v>
      </c>
      <c r="E21" s="79" t="s">
        <v>75</v>
      </c>
      <c r="F21" s="150" t="s">
        <v>920</v>
      </c>
      <c r="G21" s="150" t="s">
        <v>920</v>
      </c>
      <c r="H21" s="53" t="s">
        <v>656</v>
      </c>
      <c r="I21" s="129" t="s">
        <v>921</v>
      </c>
    </row>
    <row r="22" spans="1:9" s="28" customFormat="1" ht="111.6" customHeight="1">
      <c r="A22" s="53">
        <v>9</v>
      </c>
      <c r="B22" s="282" t="s">
        <v>888</v>
      </c>
      <c r="C22" s="386">
        <v>30000</v>
      </c>
      <c r="D22" s="386">
        <v>7518</v>
      </c>
      <c r="E22" s="79" t="s">
        <v>75</v>
      </c>
      <c r="F22" s="150" t="s">
        <v>922</v>
      </c>
      <c r="G22" s="150" t="s">
        <v>922</v>
      </c>
      <c r="H22" s="53" t="s">
        <v>656</v>
      </c>
      <c r="I22" s="129" t="s">
        <v>923</v>
      </c>
    </row>
    <row r="23" spans="1:9" s="28" customFormat="1" ht="15.75">
      <c r="C23" s="387">
        <f>SUM(C14:C22)</f>
        <v>270000</v>
      </c>
      <c r="F23" s="74"/>
      <c r="G23" s="74"/>
    </row>
    <row r="24" spans="1:9" s="28" customFormat="1" ht="15.75">
      <c r="A24" s="32"/>
      <c r="B24" s="74"/>
      <c r="C24" s="75"/>
      <c r="D24" s="75"/>
      <c r="E24" s="32"/>
      <c r="F24" s="74"/>
      <c r="G24" s="74"/>
      <c r="H24" s="3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9106-AC11-4912-9A6B-CFFFEA27984D}">
  <sheetPr>
    <tabColor rgb="FF00B0F0"/>
  </sheetPr>
  <dimension ref="A1:I145"/>
  <sheetViews>
    <sheetView zoomScale="130" zoomScaleNormal="130" zoomScalePageLayoutView="130" workbookViewId="0">
      <selection activeCell="C144" sqref="C144"/>
    </sheetView>
  </sheetViews>
  <sheetFormatPr defaultColWidth="9" defaultRowHeight="24"/>
  <cols>
    <col min="1" max="1" width="5.75" style="21" customWidth="1"/>
    <col min="2" max="2" width="21.625" style="56" customWidth="1"/>
    <col min="3" max="3" width="13.25" style="25" customWidth="1"/>
    <col min="4" max="4" width="12.875" style="25" customWidth="1"/>
    <col min="5" max="5" width="12.375" style="21" customWidth="1"/>
    <col min="6" max="7" width="20.5" style="57" bestFit="1" customWidth="1"/>
    <col min="8" max="8" width="13.375" style="60" customWidth="1"/>
    <col min="9" max="9" width="22.3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67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3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73" customFormat="1" ht="15.75">
      <c r="A6" s="79"/>
      <c r="B6" s="31" t="s">
        <v>58</v>
      </c>
      <c r="C6" s="82"/>
      <c r="D6" s="82"/>
      <c r="E6" s="47"/>
      <c r="F6" s="50"/>
      <c r="G6" s="50"/>
      <c r="H6" s="47"/>
      <c r="I6" s="49"/>
    </row>
    <row r="7" spans="1:9" s="73" customFormat="1" ht="31.5">
      <c r="A7" s="79">
        <v>1</v>
      </c>
      <c r="B7" s="249" t="s">
        <v>225</v>
      </c>
      <c r="C7" s="82">
        <v>10590</v>
      </c>
      <c r="D7" s="82">
        <v>10590</v>
      </c>
      <c r="E7" s="79" t="s">
        <v>147</v>
      </c>
      <c r="F7" s="248" t="s">
        <v>226</v>
      </c>
      <c r="G7" s="253" t="s">
        <v>226</v>
      </c>
      <c r="H7" s="244" t="s">
        <v>209</v>
      </c>
      <c r="I7" s="150"/>
    </row>
    <row r="8" spans="1:9" s="73" customFormat="1" ht="31.5">
      <c r="A8" s="79">
        <v>2</v>
      </c>
      <c r="B8" s="249" t="s">
        <v>227</v>
      </c>
      <c r="C8" s="82">
        <v>14000</v>
      </c>
      <c r="D8" s="82">
        <f t="shared" ref="D8:D15" si="0">+C8</f>
        <v>14000</v>
      </c>
      <c r="E8" s="79" t="s">
        <v>147</v>
      </c>
      <c r="F8" s="248" t="s">
        <v>228</v>
      </c>
      <c r="G8" s="248" t="str">
        <f t="shared" ref="G8:G15" si="1">+F8</f>
        <v>บริษัท โคราชอิงค์เจ็ท 2010 จำกัด 1,400 บาท</v>
      </c>
      <c r="H8" s="244" t="s">
        <v>170</v>
      </c>
      <c r="I8" s="260"/>
    </row>
    <row r="9" spans="1:9" s="73" customFormat="1" ht="31.5">
      <c r="A9" s="79">
        <v>3</v>
      </c>
      <c r="B9" s="249" t="s">
        <v>229</v>
      </c>
      <c r="C9" s="82">
        <v>27600</v>
      </c>
      <c r="D9" s="82">
        <f t="shared" si="0"/>
        <v>27600</v>
      </c>
      <c r="E9" s="79" t="s">
        <v>147</v>
      </c>
      <c r="F9" s="248" t="s">
        <v>230</v>
      </c>
      <c r="G9" s="248" t="str">
        <f t="shared" si="1"/>
        <v>ร้านยาวการยาง 27,600 บาท</v>
      </c>
      <c r="H9" s="244" t="s">
        <v>170</v>
      </c>
      <c r="I9" s="260" t="s">
        <v>231</v>
      </c>
    </row>
    <row r="10" spans="1:9" s="73" customFormat="1" ht="31.5">
      <c r="A10" s="79">
        <v>4</v>
      </c>
      <c r="B10" s="249" t="s">
        <v>232</v>
      </c>
      <c r="C10" s="82">
        <v>2364</v>
      </c>
      <c r="D10" s="82">
        <f t="shared" si="0"/>
        <v>2364</v>
      </c>
      <c r="E10" s="79" t="s">
        <v>147</v>
      </c>
      <c r="F10" s="248" t="s">
        <v>233</v>
      </c>
      <c r="G10" s="248" t="str">
        <f t="shared" si="1"/>
        <v>ร้าน ส.สุทธิ 2,364 บาท</v>
      </c>
      <c r="H10" s="244" t="s">
        <v>170</v>
      </c>
      <c r="I10" s="260"/>
    </row>
    <row r="11" spans="1:9" s="73" customFormat="1" ht="31.5">
      <c r="A11" s="79">
        <v>5</v>
      </c>
      <c r="B11" s="249" t="s">
        <v>234</v>
      </c>
      <c r="C11" s="82">
        <v>4860</v>
      </c>
      <c r="D11" s="82">
        <v>4860</v>
      </c>
      <c r="E11" s="79" t="s">
        <v>147</v>
      </c>
      <c r="F11" s="248" t="s">
        <v>235</v>
      </c>
      <c r="G11" s="248" t="str">
        <f t="shared" si="1"/>
        <v>ร้าน บล๊อกเราเอง 4,860 บาท</v>
      </c>
      <c r="H11" s="244" t="s">
        <v>170</v>
      </c>
      <c r="I11" s="150"/>
    </row>
    <row r="12" spans="1:9" s="73" customFormat="1" ht="31.5">
      <c r="A12" s="79">
        <v>6</v>
      </c>
      <c r="B12" s="249" t="s">
        <v>236</v>
      </c>
      <c r="C12" s="82">
        <v>72592.5</v>
      </c>
      <c r="D12" s="82">
        <f t="shared" si="0"/>
        <v>72592.5</v>
      </c>
      <c r="E12" s="79" t="s">
        <v>147</v>
      </c>
      <c r="F12" s="248" t="s">
        <v>237</v>
      </c>
      <c r="G12" s="248" t="str">
        <f t="shared" si="1"/>
        <v>บริษัท เค พี ฤทธ์วิชญ์ชัย เอ็นจิเนียริ่ง 72,592.50 บาท</v>
      </c>
      <c r="H12" s="244" t="s">
        <v>170</v>
      </c>
      <c r="I12" s="260" t="s">
        <v>238</v>
      </c>
    </row>
    <row r="13" spans="1:9" s="73" customFormat="1" ht="31.5">
      <c r="A13" s="79">
        <v>7</v>
      </c>
      <c r="B13" s="249" t="s">
        <v>239</v>
      </c>
      <c r="C13" s="82">
        <v>182</v>
      </c>
      <c r="D13" s="82">
        <f t="shared" si="0"/>
        <v>182</v>
      </c>
      <c r="E13" s="79" t="s">
        <v>147</v>
      </c>
      <c r="F13" s="248" t="s">
        <v>240</v>
      </c>
      <c r="G13" s="248" t="str">
        <f t="shared" si="1"/>
        <v>ห้างหุ้นส่วนจำกัด บุ๊คเฮ้าส์ นครราชสีมา 182 บาท</v>
      </c>
      <c r="H13" s="244" t="s">
        <v>170</v>
      </c>
      <c r="I13" s="260"/>
    </row>
    <row r="14" spans="1:9" s="73" customFormat="1" ht="31.5">
      <c r="A14" s="79">
        <v>8</v>
      </c>
      <c r="B14" s="249" t="s">
        <v>239</v>
      </c>
      <c r="C14" s="82">
        <v>115045</v>
      </c>
      <c r="D14" s="82">
        <f t="shared" si="0"/>
        <v>115045</v>
      </c>
      <c r="E14" s="79" t="s">
        <v>147</v>
      </c>
      <c r="F14" s="248" t="s">
        <v>241</v>
      </c>
      <c r="G14" s="248" t="str">
        <f t="shared" si="1"/>
        <v>ห้างหุ้นส่วนจำกัด บุ๊คเฮ้าส์ นครราชสีมา 115,045 บาท</v>
      </c>
      <c r="H14" s="244" t="s">
        <v>170</v>
      </c>
      <c r="I14" s="260" t="s">
        <v>242</v>
      </c>
    </row>
    <row r="15" spans="1:9" s="73" customFormat="1" ht="31.5">
      <c r="A15" s="79">
        <v>9</v>
      </c>
      <c r="B15" s="249" t="s">
        <v>243</v>
      </c>
      <c r="C15" s="82">
        <v>145</v>
      </c>
      <c r="D15" s="82">
        <f t="shared" si="0"/>
        <v>145</v>
      </c>
      <c r="E15" s="79" t="s">
        <v>147</v>
      </c>
      <c r="F15" s="248" t="s">
        <v>244</v>
      </c>
      <c r="G15" s="248" t="str">
        <f t="shared" si="1"/>
        <v>ห้างหุ้นส่วนจำกัด บุ๊คเฮ้าส์ นครราชสีมา 145 บาท</v>
      </c>
      <c r="H15" s="244" t="s">
        <v>170</v>
      </c>
      <c r="I15" s="260"/>
    </row>
    <row r="16" spans="1:9" s="73" customFormat="1" ht="78.75">
      <c r="A16" s="79">
        <v>10</v>
      </c>
      <c r="B16" s="150" t="s">
        <v>239</v>
      </c>
      <c r="C16" s="82">
        <v>3100</v>
      </c>
      <c r="D16" s="82">
        <v>3100</v>
      </c>
      <c r="E16" s="79" t="s">
        <v>75</v>
      </c>
      <c r="F16" s="129" t="s">
        <v>256</v>
      </c>
      <c r="G16" s="129" t="s">
        <v>256</v>
      </c>
      <c r="H16" s="79" t="s">
        <v>257</v>
      </c>
      <c r="I16" s="150" t="s">
        <v>258</v>
      </c>
    </row>
    <row r="17" spans="1:9" s="73" customFormat="1" ht="31.5">
      <c r="A17" s="79">
        <v>11</v>
      </c>
      <c r="B17" s="150" t="s">
        <v>262</v>
      </c>
      <c r="C17" s="259">
        <v>318000</v>
      </c>
      <c r="D17" s="82">
        <f>C17</f>
        <v>318000</v>
      </c>
      <c r="E17" s="79" t="s">
        <v>147</v>
      </c>
      <c r="F17" s="256" t="s">
        <v>263</v>
      </c>
      <c r="G17" s="256" t="str">
        <f>F17</f>
        <v>นายสมาน แก้วอุบล 318,000 บาท</v>
      </c>
      <c r="H17" s="254" t="s">
        <v>170</v>
      </c>
      <c r="I17" s="255" t="s">
        <v>264</v>
      </c>
    </row>
    <row r="18" spans="1:9" s="73" customFormat="1" ht="31.5">
      <c r="A18" s="79">
        <v>12</v>
      </c>
      <c r="B18" s="150" t="s">
        <v>265</v>
      </c>
      <c r="C18" s="259">
        <v>188400</v>
      </c>
      <c r="D18" s="82">
        <f>C18</f>
        <v>188400</v>
      </c>
      <c r="E18" s="79" t="s">
        <v>147</v>
      </c>
      <c r="F18" s="256" t="s">
        <v>266</v>
      </c>
      <c r="G18" s="256" t="s">
        <v>266</v>
      </c>
      <c r="H18" s="254" t="s">
        <v>170</v>
      </c>
      <c r="I18" s="255" t="s">
        <v>267</v>
      </c>
    </row>
    <row r="19" spans="1:9" s="73" customFormat="1" ht="31.5">
      <c r="A19" s="79">
        <v>13</v>
      </c>
      <c r="B19" s="150" t="s">
        <v>268</v>
      </c>
      <c r="C19" s="82">
        <v>495300</v>
      </c>
      <c r="D19" s="82">
        <f>C19</f>
        <v>495300</v>
      </c>
      <c r="E19" s="79" t="s">
        <v>147</v>
      </c>
      <c r="F19" s="129" t="s">
        <v>269</v>
      </c>
      <c r="G19" s="129" t="str">
        <f>F19</f>
        <v>เอื้อบุญการเกษตร 495,300 บาท</v>
      </c>
      <c r="H19" s="79" t="s">
        <v>270</v>
      </c>
      <c r="I19" s="150" t="s">
        <v>271</v>
      </c>
    </row>
    <row r="20" spans="1:9" s="73" customFormat="1" ht="31.5">
      <c r="A20" s="79">
        <v>14</v>
      </c>
      <c r="B20" s="150" t="s">
        <v>265</v>
      </c>
      <c r="C20" s="259">
        <v>256720</v>
      </c>
      <c r="D20" s="82">
        <f>C20</f>
        <v>256720</v>
      </c>
      <c r="E20" s="79" t="s">
        <v>147</v>
      </c>
      <c r="F20" s="257" t="s">
        <v>272</v>
      </c>
      <c r="G20" s="257" t="s">
        <v>272</v>
      </c>
      <c r="H20" s="254" t="s">
        <v>273</v>
      </c>
      <c r="I20" s="255" t="s">
        <v>274</v>
      </c>
    </row>
    <row r="21" spans="1:9" s="73" customFormat="1" ht="31.5">
      <c r="A21" s="79">
        <v>15</v>
      </c>
      <c r="B21" s="150" t="s">
        <v>275</v>
      </c>
      <c r="C21" s="259">
        <v>387885</v>
      </c>
      <c r="D21" s="259">
        <v>387885</v>
      </c>
      <c r="E21" s="79" t="s">
        <v>147</v>
      </c>
      <c r="F21" s="256" t="s">
        <v>276</v>
      </c>
      <c r="G21" s="256" t="s">
        <v>276</v>
      </c>
      <c r="H21" s="254" t="s">
        <v>273</v>
      </c>
      <c r="I21" s="255" t="s">
        <v>277</v>
      </c>
    </row>
    <row r="22" spans="1:9" s="73" customFormat="1" ht="15.75">
      <c r="A22" s="79">
        <v>16</v>
      </c>
      <c r="B22" s="150" t="s">
        <v>396</v>
      </c>
      <c r="C22" s="82">
        <v>3488</v>
      </c>
      <c r="D22" s="82">
        <v>3488</v>
      </c>
      <c r="E22" s="79" t="s">
        <v>75</v>
      </c>
      <c r="F22" s="129" t="s">
        <v>397</v>
      </c>
      <c r="G22" s="129" t="s">
        <v>397</v>
      </c>
      <c r="H22" s="79" t="s">
        <v>398</v>
      </c>
      <c r="I22" s="150" t="s">
        <v>399</v>
      </c>
    </row>
    <row r="23" spans="1:9" s="73" customFormat="1" ht="15.75">
      <c r="A23" s="79">
        <v>17</v>
      </c>
      <c r="B23" s="150" t="s">
        <v>239</v>
      </c>
      <c r="C23" s="82">
        <v>74.56</v>
      </c>
      <c r="D23" s="82">
        <v>74.56</v>
      </c>
      <c r="E23" s="79" t="s">
        <v>75</v>
      </c>
      <c r="F23" s="129" t="s">
        <v>400</v>
      </c>
      <c r="G23" s="129" t="s">
        <v>400</v>
      </c>
      <c r="H23" s="79" t="s">
        <v>398</v>
      </c>
      <c r="I23" s="150" t="s">
        <v>399</v>
      </c>
    </row>
    <row r="24" spans="1:9" s="73" customFormat="1" ht="47.25">
      <c r="A24" s="79">
        <v>18</v>
      </c>
      <c r="B24" s="150" t="s">
        <v>401</v>
      </c>
      <c r="C24" s="82">
        <v>3060</v>
      </c>
      <c r="D24" s="82">
        <v>3060</v>
      </c>
      <c r="E24" s="79" t="s">
        <v>75</v>
      </c>
      <c r="F24" s="129" t="s">
        <v>402</v>
      </c>
      <c r="G24" s="129" t="s">
        <v>402</v>
      </c>
      <c r="H24" s="79" t="s">
        <v>403</v>
      </c>
      <c r="I24" s="150" t="s">
        <v>404</v>
      </c>
    </row>
    <row r="25" spans="1:9" s="73" customFormat="1" ht="47.25">
      <c r="A25" s="79">
        <v>19</v>
      </c>
      <c r="B25" s="150" t="s">
        <v>405</v>
      </c>
      <c r="C25" s="82">
        <v>16100</v>
      </c>
      <c r="D25" s="82">
        <v>16100</v>
      </c>
      <c r="E25" s="79" t="s">
        <v>75</v>
      </c>
      <c r="F25" s="129" t="s">
        <v>406</v>
      </c>
      <c r="G25" s="129" t="s">
        <v>406</v>
      </c>
      <c r="H25" s="79" t="s">
        <v>403</v>
      </c>
      <c r="I25" s="150" t="s">
        <v>407</v>
      </c>
    </row>
    <row r="26" spans="1:9" s="73" customFormat="1" ht="31.5">
      <c r="A26" s="79">
        <v>20</v>
      </c>
      <c r="B26" s="150" t="s">
        <v>408</v>
      </c>
      <c r="C26" s="82">
        <v>340</v>
      </c>
      <c r="D26" s="82">
        <v>340</v>
      </c>
      <c r="E26" s="79" t="s">
        <v>75</v>
      </c>
      <c r="F26" s="129" t="s">
        <v>409</v>
      </c>
      <c r="G26" s="129" t="s">
        <v>409</v>
      </c>
      <c r="H26" s="79" t="s">
        <v>403</v>
      </c>
      <c r="I26" s="150" t="s">
        <v>410</v>
      </c>
    </row>
    <row r="27" spans="1:9" s="73" customFormat="1" ht="47.25">
      <c r="A27" s="79">
        <v>21</v>
      </c>
      <c r="B27" s="150" t="s">
        <v>411</v>
      </c>
      <c r="C27" s="82">
        <v>24720</v>
      </c>
      <c r="D27" s="82">
        <v>24720</v>
      </c>
      <c r="E27" s="79" t="s">
        <v>75</v>
      </c>
      <c r="F27" s="129" t="s">
        <v>412</v>
      </c>
      <c r="G27" s="129" t="s">
        <v>412</v>
      </c>
      <c r="H27" s="79" t="s">
        <v>403</v>
      </c>
      <c r="I27" s="150" t="s">
        <v>413</v>
      </c>
    </row>
    <row r="28" spans="1:9" s="73" customFormat="1" ht="47.25">
      <c r="A28" s="79">
        <v>22</v>
      </c>
      <c r="B28" s="150" t="s">
        <v>414</v>
      </c>
      <c r="C28" s="82">
        <v>7355</v>
      </c>
      <c r="D28" s="82">
        <v>7355</v>
      </c>
      <c r="E28" s="79" t="s">
        <v>75</v>
      </c>
      <c r="F28" s="129" t="s">
        <v>415</v>
      </c>
      <c r="G28" s="129" t="s">
        <v>415</v>
      </c>
      <c r="H28" s="79" t="s">
        <v>403</v>
      </c>
      <c r="I28" s="150" t="s">
        <v>416</v>
      </c>
    </row>
    <row r="29" spans="1:9" s="33" customFormat="1" ht="15.75">
      <c r="A29" s="73"/>
      <c r="B29" s="83"/>
      <c r="C29" s="152">
        <f>SUM(C7:C28)</f>
        <v>1951921.06</v>
      </c>
      <c r="D29" s="151"/>
      <c r="E29" s="73"/>
      <c r="H29" s="73"/>
      <c r="I29" s="83"/>
    </row>
    <row r="30" spans="1:9" s="33" customFormat="1" ht="15.75">
      <c r="A30" s="79"/>
      <c r="B30" s="31" t="s">
        <v>59</v>
      </c>
      <c r="C30" s="82"/>
      <c r="D30" s="82"/>
      <c r="E30" s="79"/>
      <c r="F30" s="129"/>
      <c r="G30" s="129"/>
      <c r="H30" s="79"/>
      <c r="I30" s="150"/>
    </row>
    <row r="31" spans="1:9" s="33" customFormat="1" ht="47.25">
      <c r="A31" s="147">
        <v>1</v>
      </c>
      <c r="B31" s="249" t="s">
        <v>146</v>
      </c>
      <c r="C31" s="250">
        <v>9000</v>
      </c>
      <c r="D31" s="250">
        <f t="shared" ref="D31:D57" si="2">C31</f>
        <v>9000</v>
      </c>
      <c r="E31" s="247" t="s">
        <v>147</v>
      </c>
      <c r="F31" s="246" t="s">
        <v>148</v>
      </c>
      <c r="G31" s="246" t="str">
        <f t="shared" ref="G31:G57" si="3">F31</f>
        <v>นายฐิระวุฒิ พงศ์สุวรรณ 9,000 บาท</v>
      </c>
      <c r="H31" s="247" t="s">
        <v>149</v>
      </c>
      <c r="I31" s="252"/>
    </row>
    <row r="32" spans="1:9" s="33" customFormat="1" ht="47.25">
      <c r="A32" s="147">
        <v>2</v>
      </c>
      <c r="B32" s="249" t="s">
        <v>146</v>
      </c>
      <c r="C32" s="250">
        <v>9000</v>
      </c>
      <c r="D32" s="250">
        <f t="shared" si="2"/>
        <v>9000</v>
      </c>
      <c r="E32" s="247" t="s">
        <v>147</v>
      </c>
      <c r="F32" s="246" t="s">
        <v>150</v>
      </c>
      <c r="G32" s="246" t="str">
        <f t="shared" si="3"/>
        <v>นายนฤพล ปลั่งกลาง 9,000 บาท</v>
      </c>
      <c r="H32" s="247" t="s">
        <v>149</v>
      </c>
      <c r="I32" s="252"/>
    </row>
    <row r="33" spans="1:9" s="33" customFormat="1" ht="47.25">
      <c r="A33" s="147">
        <v>3</v>
      </c>
      <c r="B33" s="249" t="s">
        <v>151</v>
      </c>
      <c r="C33" s="250">
        <v>15000</v>
      </c>
      <c r="D33" s="250">
        <f t="shared" si="2"/>
        <v>15000</v>
      </c>
      <c r="E33" s="247" t="s">
        <v>147</v>
      </c>
      <c r="F33" s="246" t="s">
        <v>152</v>
      </c>
      <c r="G33" s="246" t="str">
        <f t="shared" si="3"/>
        <v>นางสาวจิดาภา พรมเมืองเก่า 15,000 บาท</v>
      </c>
      <c r="H33" s="247" t="s">
        <v>149</v>
      </c>
      <c r="I33" s="252"/>
    </row>
    <row r="34" spans="1:9" s="33" customFormat="1" ht="47.25">
      <c r="A34" s="147">
        <v>4</v>
      </c>
      <c r="B34" s="249" t="s">
        <v>151</v>
      </c>
      <c r="C34" s="250">
        <v>15000</v>
      </c>
      <c r="D34" s="250">
        <f t="shared" si="2"/>
        <v>15000</v>
      </c>
      <c r="E34" s="247" t="s">
        <v>147</v>
      </c>
      <c r="F34" s="246" t="s">
        <v>153</v>
      </c>
      <c r="G34" s="246" t="str">
        <f t="shared" si="3"/>
        <v>นายนฤดล จงใจหาญ 15,000 บาท</v>
      </c>
      <c r="H34" s="247" t="s">
        <v>149</v>
      </c>
      <c r="I34" s="252" t="s">
        <v>154</v>
      </c>
    </row>
    <row r="35" spans="1:9" s="33" customFormat="1" ht="47.25">
      <c r="A35" s="147">
        <v>5</v>
      </c>
      <c r="B35" s="249" t="s">
        <v>155</v>
      </c>
      <c r="C35" s="250">
        <v>12000</v>
      </c>
      <c r="D35" s="250">
        <f t="shared" si="2"/>
        <v>12000</v>
      </c>
      <c r="E35" s="247" t="s">
        <v>147</v>
      </c>
      <c r="F35" s="246" t="s">
        <v>156</v>
      </c>
      <c r="G35" s="246" t="str">
        <f t="shared" si="3"/>
        <v>นายธัญญะ บุญภิญโญ 12,000 บาท</v>
      </c>
      <c r="H35" s="247" t="s">
        <v>149</v>
      </c>
      <c r="I35" s="252" t="s">
        <v>157</v>
      </c>
    </row>
    <row r="36" spans="1:9" s="33" customFormat="1" ht="47.25">
      <c r="A36" s="147">
        <v>6</v>
      </c>
      <c r="B36" s="249" t="s">
        <v>158</v>
      </c>
      <c r="C36" s="250">
        <v>9000</v>
      </c>
      <c r="D36" s="250">
        <f t="shared" si="2"/>
        <v>9000</v>
      </c>
      <c r="E36" s="247" t="s">
        <v>147</v>
      </c>
      <c r="F36" s="246" t="s">
        <v>159</v>
      </c>
      <c r="G36" s="246" t="str">
        <f t="shared" si="3"/>
        <v>นายสิทธิพล คงโพธิ์น้อย 9,000 บาท</v>
      </c>
      <c r="H36" s="247" t="s">
        <v>149</v>
      </c>
      <c r="I36" s="252" t="s">
        <v>160</v>
      </c>
    </row>
    <row r="37" spans="1:9" s="33" customFormat="1" ht="47.25">
      <c r="A37" s="147">
        <v>7</v>
      </c>
      <c r="B37" s="249" t="s">
        <v>158</v>
      </c>
      <c r="C37" s="250">
        <v>9000</v>
      </c>
      <c r="D37" s="250">
        <f t="shared" si="2"/>
        <v>9000</v>
      </c>
      <c r="E37" s="247" t="s">
        <v>147</v>
      </c>
      <c r="F37" s="246" t="s">
        <v>161</v>
      </c>
      <c r="G37" s="246" t="str">
        <f t="shared" si="3"/>
        <v>นายเกียรติศักดิ์ ศิลบุตร 9,000 บาท</v>
      </c>
      <c r="H37" s="247" t="s">
        <v>149</v>
      </c>
      <c r="I37" s="252" t="s">
        <v>162</v>
      </c>
    </row>
    <row r="38" spans="1:9" s="33" customFormat="1" ht="47.25">
      <c r="A38" s="147">
        <v>8</v>
      </c>
      <c r="B38" s="249" t="s">
        <v>163</v>
      </c>
      <c r="C38" s="250">
        <v>9000</v>
      </c>
      <c r="D38" s="250">
        <f t="shared" si="2"/>
        <v>9000</v>
      </c>
      <c r="E38" s="247" t="s">
        <v>147</v>
      </c>
      <c r="F38" s="246" t="s">
        <v>164</v>
      </c>
      <c r="G38" s="246" t="str">
        <f t="shared" si="3"/>
        <v>นางสาวชญาลักษณ์ เพ็งคุณ 9,000 บาท</v>
      </c>
      <c r="H38" s="247" t="s">
        <v>149</v>
      </c>
      <c r="I38" s="252" t="s">
        <v>165</v>
      </c>
    </row>
    <row r="39" spans="1:9" s="33" customFormat="1" ht="47.25">
      <c r="A39" s="147">
        <v>9</v>
      </c>
      <c r="B39" s="249" t="s">
        <v>163</v>
      </c>
      <c r="C39" s="250">
        <v>9000</v>
      </c>
      <c r="D39" s="250">
        <f t="shared" si="2"/>
        <v>9000</v>
      </c>
      <c r="E39" s="247" t="s">
        <v>147</v>
      </c>
      <c r="F39" s="246" t="s">
        <v>166</v>
      </c>
      <c r="G39" s="246" t="str">
        <f t="shared" si="3"/>
        <v>นางสาวนนทิชา ดวงดี 9,000 บาท</v>
      </c>
      <c r="H39" s="247" t="s">
        <v>149</v>
      </c>
      <c r="I39" s="252" t="s">
        <v>167</v>
      </c>
    </row>
    <row r="40" spans="1:9" s="33" customFormat="1" ht="31.5">
      <c r="A40" s="147">
        <v>10</v>
      </c>
      <c r="B40" s="249" t="s">
        <v>168</v>
      </c>
      <c r="C40" s="251">
        <v>15000</v>
      </c>
      <c r="D40" s="250">
        <f t="shared" si="2"/>
        <v>15000</v>
      </c>
      <c r="E40" s="247" t="s">
        <v>147</v>
      </c>
      <c r="F40" s="246" t="s">
        <v>169</v>
      </c>
      <c r="G40" s="246" t="str">
        <f t="shared" si="3"/>
        <v>นางสาวรัชนี วังหิน 15,000 บาท</v>
      </c>
      <c r="H40" s="247" t="s">
        <v>170</v>
      </c>
      <c r="I40" s="252" t="s">
        <v>171</v>
      </c>
    </row>
    <row r="41" spans="1:9" s="33" customFormat="1" ht="31.5">
      <c r="A41" s="147">
        <v>11</v>
      </c>
      <c r="B41" s="249" t="s">
        <v>168</v>
      </c>
      <c r="C41" s="250">
        <v>15000</v>
      </c>
      <c r="D41" s="250">
        <f t="shared" si="2"/>
        <v>15000</v>
      </c>
      <c r="E41" s="247" t="s">
        <v>147</v>
      </c>
      <c r="F41" s="246" t="s">
        <v>172</v>
      </c>
      <c r="G41" s="246" t="str">
        <f t="shared" si="3"/>
        <v>นางสาวแพรพรรณ ผ่องใส 15,000 บาท</v>
      </c>
      <c r="H41" s="247" t="s">
        <v>170</v>
      </c>
      <c r="I41" s="252" t="s">
        <v>173</v>
      </c>
    </row>
    <row r="42" spans="1:9" s="33" customFormat="1" ht="31.5">
      <c r="A42" s="147">
        <v>12</v>
      </c>
      <c r="B42" s="249" t="s">
        <v>168</v>
      </c>
      <c r="C42" s="250">
        <v>15000</v>
      </c>
      <c r="D42" s="250">
        <f t="shared" si="2"/>
        <v>15000</v>
      </c>
      <c r="E42" s="247" t="s">
        <v>147</v>
      </c>
      <c r="F42" s="246" t="s">
        <v>174</v>
      </c>
      <c r="G42" s="246" t="str">
        <f t="shared" si="3"/>
        <v>นายศุภกร ใจขันธ์ 15,000 บาท</v>
      </c>
      <c r="H42" s="247" t="s">
        <v>170</v>
      </c>
      <c r="I42" s="252" t="s">
        <v>175</v>
      </c>
    </row>
    <row r="43" spans="1:9" s="33" customFormat="1" ht="31.5">
      <c r="A43" s="147">
        <v>13</v>
      </c>
      <c r="B43" s="249" t="s">
        <v>168</v>
      </c>
      <c r="C43" s="250">
        <v>15000</v>
      </c>
      <c r="D43" s="250">
        <f t="shared" si="2"/>
        <v>15000</v>
      </c>
      <c r="E43" s="247" t="s">
        <v>147</v>
      </c>
      <c r="F43" s="246" t="s">
        <v>176</v>
      </c>
      <c r="G43" s="246" t="str">
        <f t="shared" si="3"/>
        <v>นางสาวพิชญานิน มณีศรี 15,000 บาท</v>
      </c>
      <c r="H43" s="247" t="s">
        <v>170</v>
      </c>
      <c r="I43" s="252" t="s">
        <v>177</v>
      </c>
    </row>
    <row r="44" spans="1:9" s="33" customFormat="1" ht="31.5">
      <c r="A44" s="147">
        <v>14</v>
      </c>
      <c r="B44" s="249" t="s">
        <v>168</v>
      </c>
      <c r="C44" s="251">
        <v>15000</v>
      </c>
      <c r="D44" s="250">
        <f t="shared" si="2"/>
        <v>15000</v>
      </c>
      <c r="E44" s="247" t="s">
        <v>147</v>
      </c>
      <c r="F44" s="246" t="s">
        <v>178</v>
      </c>
      <c r="G44" s="246" t="str">
        <f t="shared" si="3"/>
        <v>นางสาวฐิติมา คิดงาม 15,000 บาท</v>
      </c>
      <c r="H44" s="247" t="s">
        <v>170</v>
      </c>
      <c r="I44" s="252" t="s">
        <v>179</v>
      </c>
    </row>
    <row r="45" spans="1:9" s="33" customFormat="1" ht="31.5">
      <c r="A45" s="147">
        <v>15</v>
      </c>
      <c r="B45" s="249" t="s">
        <v>168</v>
      </c>
      <c r="C45" s="250">
        <v>15000</v>
      </c>
      <c r="D45" s="250">
        <f t="shared" si="2"/>
        <v>15000</v>
      </c>
      <c r="E45" s="247" t="s">
        <v>147</v>
      </c>
      <c r="F45" s="246" t="s">
        <v>180</v>
      </c>
      <c r="G45" s="246" t="str">
        <f t="shared" si="3"/>
        <v>นางสาวจารุวรรณ วรรณวงษ์ 15,000 บาท</v>
      </c>
      <c r="H45" s="247" t="s">
        <v>170</v>
      </c>
      <c r="I45" s="252" t="s">
        <v>181</v>
      </c>
    </row>
    <row r="46" spans="1:9" s="33" customFormat="1" ht="47.25">
      <c r="A46" s="147">
        <v>16</v>
      </c>
      <c r="B46" s="249" t="s">
        <v>182</v>
      </c>
      <c r="C46" s="250">
        <v>15000</v>
      </c>
      <c r="D46" s="250">
        <f t="shared" si="2"/>
        <v>15000</v>
      </c>
      <c r="E46" s="247" t="s">
        <v>147</v>
      </c>
      <c r="F46" s="246" t="s">
        <v>183</v>
      </c>
      <c r="G46" s="246" t="str">
        <f t="shared" si="3"/>
        <v>นางสาวชัญยาภรณ์ ฉูดสูงเนิน 15,000 บาท</v>
      </c>
      <c r="H46" s="247" t="s">
        <v>149</v>
      </c>
      <c r="I46" s="252" t="s">
        <v>184</v>
      </c>
    </row>
    <row r="47" spans="1:9" s="33" customFormat="1" ht="47.25">
      <c r="A47" s="147">
        <v>17</v>
      </c>
      <c r="B47" s="249" t="s">
        <v>182</v>
      </c>
      <c r="C47" s="250">
        <v>15000</v>
      </c>
      <c r="D47" s="250">
        <f t="shared" si="2"/>
        <v>15000</v>
      </c>
      <c r="E47" s="247" t="s">
        <v>147</v>
      </c>
      <c r="F47" s="246" t="s">
        <v>185</v>
      </c>
      <c r="G47" s="246" t="str">
        <f t="shared" si="3"/>
        <v>นางสาววัชราภรณ์ ควบพิมาย 15,000 บาท</v>
      </c>
      <c r="H47" s="247" t="s">
        <v>149</v>
      </c>
      <c r="I47" s="252" t="s">
        <v>186</v>
      </c>
    </row>
    <row r="48" spans="1:9" s="33" customFormat="1" ht="47.25">
      <c r="A48" s="147">
        <v>18</v>
      </c>
      <c r="B48" s="249" t="s">
        <v>182</v>
      </c>
      <c r="C48" s="250">
        <v>15000</v>
      </c>
      <c r="D48" s="250">
        <f t="shared" si="2"/>
        <v>15000</v>
      </c>
      <c r="E48" s="247" t="s">
        <v>147</v>
      </c>
      <c r="F48" s="246" t="s">
        <v>187</v>
      </c>
      <c r="G48" s="246" t="str">
        <f t="shared" si="3"/>
        <v>นายวุฒิกร สุขสม 15,000 บาท</v>
      </c>
      <c r="H48" s="247" t="s">
        <v>149</v>
      </c>
      <c r="I48" s="252" t="s">
        <v>188</v>
      </c>
    </row>
    <row r="49" spans="1:9" s="33" customFormat="1" ht="47.25">
      <c r="A49" s="147">
        <v>19</v>
      </c>
      <c r="B49" s="249" t="s">
        <v>182</v>
      </c>
      <c r="C49" s="250">
        <v>15000</v>
      </c>
      <c r="D49" s="250">
        <f t="shared" si="2"/>
        <v>15000</v>
      </c>
      <c r="E49" s="247" t="s">
        <v>147</v>
      </c>
      <c r="F49" s="246" t="s">
        <v>189</v>
      </c>
      <c r="G49" s="246" t="str">
        <f t="shared" si="3"/>
        <v>นางสาวณัฐชยา ท้าวคำหลง 15,000 บาท</v>
      </c>
      <c r="H49" s="247" t="s">
        <v>149</v>
      </c>
      <c r="I49" s="252" t="s">
        <v>190</v>
      </c>
    </row>
    <row r="50" spans="1:9" s="168" customFormat="1" ht="47.25">
      <c r="A50" s="147">
        <v>20</v>
      </c>
      <c r="B50" s="249" t="s">
        <v>191</v>
      </c>
      <c r="C50" s="250">
        <v>15000</v>
      </c>
      <c r="D50" s="250">
        <f t="shared" si="2"/>
        <v>15000</v>
      </c>
      <c r="E50" s="247" t="s">
        <v>147</v>
      </c>
      <c r="F50" s="246" t="s">
        <v>192</v>
      </c>
      <c r="G50" s="246" t="str">
        <f t="shared" si="3"/>
        <v>นางสาวอัฉริยา วัดสำโรง 15,000 บาท</v>
      </c>
      <c r="H50" s="247" t="s">
        <v>149</v>
      </c>
      <c r="I50" s="252" t="s">
        <v>193</v>
      </c>
    </row>
    <row r="51" spans="1:9" s="168" customFormat="1" ht="47.25">
      <c r="A51" s="147">
        <v>21</v>
      </c>
      <c r="B51" s="249" t="s">
        <v>191</v>
      </c>
      <c r="C51" s="250">
        <v>15000</v>
      </c>
      <c r="D51" s="250">
        <f t="shared" si="2"/>
        <v>15000</v>
      </c>
      <c r="E51" s="247" t="s">
        <v>147</v>
      </c>
      <c r="F51" s="246" t="s">
        <v>194</v>
      </c>
      <c r="G51" s="246" t="str">
        <f t="shared" si="3"/>
        <v>นางสาวชัญญารัตน์ ปัญญาภูมิสถิตย์ 15,000 บาท</v>
      </c>
      <c r="H51" s="247" t="s">
        <v>149</v>
      </c>
      <c r="I51" s="252" t="s">
        <v>195</v>
      </c>
    </row>
    <row r="52" spans="1:9" s="168" customFormat="1" ht="47.25">
      <c r="A52" s="147">
        <v>22</v>
      </c>
      <c r="B52" s="249" t="s">
        <v>191</v>
      </c>
      <c r="C52" s="250">
        <v>15000</v>
      </c>
      <c r="D52" s="250">
        <f t="shared" si="2"/>
        <v>15000</v>
      </c>
      <c r="E52" s="247" t="s">
        <v>147</v>
      </c>
      <c r="F52" s="246" t="s">
        <v>196</v>
      </c>
      <c r="G52" s="246" t="str">
        <f t="shared" si="3"/>
        <v>นายศราวุธ รักธรรม 15,000 บาท</v>
      </c>
      <c r="H52" s="247" t="s">
        <v>149</v>
      </c>
      <c r="I52" s="252" t="s">
        <v>197</v>
      </c>
    </row>
    <row r="53" spans="1:9" s="168" customFormat="1" ht="47.25">
      <c r="A53" s="147">
        <v>23</v>
      </c>
      <c r="B53" s="249" t="s">
        <v>191</v>
      </c>
      <c r="C53" s="250">
        <v>15000</v>
      </c>
      <c r="D53" s="250">
        <f t="shared" si="2"/>
        <v>15000</v>
      </c>
      <c r="E53" s="247" t="s">
        <v>147</v>
      </c>
      <c r="F53" s="246" t="s">
        <v>198</v>
      </c>
      <c r="G53" s="246" t="str">
        <f t="shared" si="3"/>
        <v>นางสาวชุตินันท์ สุตลาวดี 15,000 บาท</v>
      </c>
      <c r="H53" s="247" t="s">
        <v>149</v>
      </c>
      <c r="I53" s="252" t="s">
        <v>199</v>
      </c>
    </row>
    <row r="54" spans="1:9" s="168" customFormat="1" ht="47.25">
      <c r="A54" s="147">
        <v>24</v>
      </c>
      <c r="B54" s="249" t="s">
        <v>191</v>
      </c>
      <c r="C54" s="250">
        <v>15000</v>
      </c>
      <c r="D54" s="250">
        <f t="shared" si="2"/>
        <v>15000</v>
      </c>
      <c r="E54" s="247" t="s">
        <v>147</v>
      </c>
      <c r="F54" s="246" t="s">
        <v>200</v>
      </c>
      <c r="G54" s="246" t="str">
        <f t="shared" si="3"/>
        <v>นางสาวไพยะพร หล่าบรรเทา 15,000 บาท</v>
      </c>
      <c r="H54" s="247" t="s">
        <v>149</v>
      </c>
      <c r="I54" s="252" t="s">
        <v>201</v>
      </c>
    </row>
    <row r="55" spans="1:9" s="168" customFormat="1" ht="47.25">
      <c r="A55" s="147">
        <v>25</v>
      </c>
      <c r="B55" s="249" t="s">
        <v>182</v>
      </c>
      <c r="C55" s="250">
        <v>15000</v>
      </c>
      <c r="D55" s="250">
        <f t="shared" si="2"/>
        <v>15000</v>
      </c>
      <c r="E55" s="247" t="s">
        <v>147</v>
      </c>
      <c r="F55" s="246" t="s">
        <v>202</v>
      </c>
      <c r="G55" s="246" t="str">
        <f t="shared" si="3"/>
        <v>นางสาวศิตา ศิลา 15,000 บาท</v>
      </c>
      <c r="H55" s="247" t="s">
        <v>149</v>
      </c>
      <c r="I55" s="252" t="s">
        <v>203</v>
      </c>
    </row>
    <row r="56" spans="1:9" s="168" customFormat="1" ht="47.25">
      <c r="A56" s="147">
        <v>26</v>
      </c>
      <c r="B56" s="249" t="s">
        <v>191</v>
      </c>
      <c r="C56" s="250">
        <v>15000</v>
      </c>
      <c r="D56" s="250">
        <f t="shared" si="2"/>
        <v>15000</v>
      </c>
      <c r="E56" s="247" t="s">
        <v>147</v>
      </c>
      <c r="F56" s="246" t="s">
        <v>204</v>
      </c>
      <c r="G56" s="246" t="str">
        <f t="shared" si="3"/>
        <v>นายวรากร บุญเลิศ 15,000 บาท</v>
      </c>
      <c r="H56" s="247" t="s">
        <v>149</v>
      </c>
      <c r="I56" s="252" t="s">
        <v>205</v>
      </c>
    </row>
    <row r="57" spans="1:9" s="168" customFormat="1" ht="63">
      <c r="A57" s="147">
        <v>27</v>
      </c>
      <c r="B57" s="249" t="s">
        <v>206</v>
      </c>
      <c r="C57" s="250">
        <v>10500</v>
      </c>
      <c r="D57" s="250">
        <f t="shared" si="2"/>
        <v>10500</v>
      </c>
      <c r="E57" s="247" t="s">
        <v>147</v>
      </c>
      <c r="F57" s="246" t="s">
        <v>207</v>
      </c>
      <c r="G57" s="246" t="str">
        <f t="shared" si="3"/>
        <v>นายธนพนธ์ เต๋ากระโทก 10,500 บาท</v>
      </c>
      <c r="H57" s="247" t="s">
        <v>149</v>
      </c>
      <c r="I57" s="252" t="s">
        <v>208</v>
      </c>
    </row>
    <row r="58" spans="1:9" s="168" customFormat="1" ht="31.5">
      <c r="A58" s="147">
        <v>28</v>
      </c>
      <c r="B58" s="249" t="s">
        <v>216</v>
      </c>
      <c r="C58" s="82">
        <v>13200</v>
      </c>
      <c r="D58" s="82">
        <v>13200</v>
      </c>
      <c r="E58" s="79" t="s">
        <v>147</v>
      </c>
      <c r="F58" s="248" t="s">
        <v>217</v>
      </c>
      <c r="G58" s="253" t="s">
        <v>217</v>
      </c>
      <c r="H58" s="244" t="s">
        <v>209</v>
      </c>
      <c r="I58" s="150" t="s">
        <v>210</v>
      </c>
    </row>
    <row r="59" spans="1:9" s="28" customFormat="1" ht="31.5">
      <c r="A59" s="147">
        <v>29</v>
      </c>
      <c r="B59" s="249" t="s">
        <v>218</v>
      </c>
      <c r="C59" s="82">
        <v>17100</v>
      </c>
      <c r="D59" s="82">
        <v>17100</v>
      </c>
      <c r="E59" s="79" t="s">
        <v>147</v>
      </c>
      <c r="F59" s="248" t="s">
        <v>219</v>
      </c>
      <c r="G59" s="253" t="s">
        <v>219</v>
      </c>
      <c r="H59" s="244" t="s">
        <v>209</v>
      </c>
      <c r="I59" s="150" t="s">
        <v>211</v>
      </c>
    </row>
    <row r="60" spans="1:9" s="28" customFormat="1" ht="31.5">
      <c r="A60" s="147">
        <v>30</v>
      </c>
      <c r="B60" s="249" t="s">
        <v>220</v>
      </c>
      <c r="C60" s="82">
        <v>21300</v>
      </c>
      <c r="D60" s="82">
        <v>21300</v>
      </c>
      <c r="E60" s="79" t="s">
        <v>147</v>
      </c>
      <c r="F60" s="248" t="s">
        <v>221</v>
      </c>
      <c r="G60" s="253" t="s">
        <v>221</v>
      </c>
      <c r="H60" s="244" t="s">
        <v>209</v>
      </c>
      <c r="I60" s="150" t="s">
        <v>212</v>
      </c>
    </row>
    <row r="61" spans="1:9" s="28" customFormat="1" ht="31.5">
      <c r="A61" s="147">
        <v>31</v>
      </c>
      <c r="B61" s="150" t="s">
        <v>222</v>
      </c>
      <c r="C61" s="82">
        <v>9000</v>
      </c>
      <c r="D61" s="82">
        <v>9000</v>
      </c>
      <c r="E61" s="79" t="s">
        <v>147</v>
      </c>
      <c r="F61" s="246" t="s">
        <v>223</v>
      </c>
      <c r="G61" s="129" t="s">
        <v>223</v>
      </c>
      <c r="H61" s="79" t="s">
        <v>209</v>
      </c>
      <c r="I61" s="150" t="s">
        <v>213</v>
      </c>
    </row>
    <row r="62" spans="1:9" s="28" customFormat="1" ht="31.5">
      <c r="A62" s="147">
        <v>32</v>
      </c>
      <c r="B62" s="150" t="s">
        <v>214</v>
      </c>
      <c r="C62" s="82">
        <v>1500</v>
      </c>
      <c r="D62" s="82">
        <v>1500</v>
      </c>
      <c r="E62" s="79" t="s">
        <v>147</v>
      </c>
      <c r="F62" s="246" t="s">
        <v>224</v>
      </c>
      <c r="G62" s="129" t="s">
        <v>224</v>
      </c>
      <c r="H62" s="79" t="s">
        <v>209</v>
      </c>
      <c r="I62" s="150" t="s">
        <v>215</v>
      </c>
    </row>
    <row r="63" spans="1:9" s="28" customFormat="1" ht="31.5">
      <c r="A63" s="147">
        <v>33</v>
      </c>
      <c r="B63" s="249" t="s">
        <v>245</v>
      </c>
      <c r="C63" s="82">
        <v>9500</v>
      </c>
      <c r="D63" s="82">
        <f>+C63</f>
        <v>9500</v>
      </c>
      <c r="E63" s="79" t="s">
        <v>147</v>
      </c>
      <c r="F63" s="248" t="s">
        <v>246</v>
      </c>
      <c r="G63" s="253" t="str">
        <f>+F63</f>
        <v xml:space="preserve">นายสุวิทย์ ไชยจรัส 9,500 บาท </v>
      </c>
      <c r="H63" s="244" t="s">
        <v>170</v>
      </c>
      <c r="I63" s="150" t="s">
        <v>247</v>
      </c>
    </row>
    <row r="64" spans="1:9" s="28" customFormat="1" ht="31.5">
      <c r="A64" s="147">
        <v>34</v>
      </c>
      <c r="B64" s="249" t="s">
        <v>248</v>
      </c>
      <c r="C64" s="82">
        <v>9500</v>
      </c>
      <c r="D64" s="82">
        <f t="shared" ref="D64" si="4">+C64</f>
        <v>9500</v>
      </c>
      <c r="E64" s="79" t="s">
        <v>147</v>
      </c>
      <c r="F64" s="246" t="s">
        <v>249</v>
      </c>
      <c r="G64" s="129" t="str">
        <f t="shared" ref="G64:G66" si="5">+F64</f>
        <v xml:space="preserve">นางสาวมะลิ เขาโคกกรวด 9,500 บาท </v>
      </c>
      <c r="H64" s="79" t="s">
        <v>170</v>
      </c>
      <c r="I64" s="150" t="s">
        <v>250</v>
      </c>
    </row>
    <row r="65" spans="1:9" s="28" customFormat="1" ht="31.5">
      <c r="A65" s="147">
        <v>35</v>
      </c>
      <c r="B65" s="252" t="s">
        <v>251</v>
      </c>
      <c r="C65" s="258">
        <v>5763.8</v>
      </c>
      <c r="D65" s="258">
        <f>+C65</f>
        <v>5763.8</v>
      </c>
      <c r="E65" s="79" t="s">
        <v>147</v>
      </c>
      <c r="F65" s="246" t="s">
        <v>252</v>
      </c>
      <c r="G65" s="129" t="str">
        <f t="shared" si="5"/>
        <v>ห้างหุ่นส่วนจำกัด ออฟฟิศ เซ็นเตอร์ กรุ๊ป 5,763.80 บาท</v>
      </c>
      <c r="H65" s="79" t="s">
        <v>170</v>
      </c>
      <c r="I65" s="260" t="s">
        <v>253</v>
      </c>
    </row>
    <row r="66" spans="1:9" s="28" customFormat="1" ht="31.5">
      <c r="A66" s="147">
        <v>36</v>
      </c>
      <c r="B66" s="249" t="s">
        <v>254</v>
      </c>
      <c r="C66" s="258">
        <v>1550</v>
      </c>
      <c r="D66" s="258">
        <f>+C66</f>
        <v>1550</v>
      </c>
      <c r="E66" s="79" t="s">
        <v>147</v>
      </c>
      <c r="F66" s="246" t="s">
        <v>255</v>
      </c>
      <c r="G66" s="129" t="str">
        <f t="shared" si="5"/>
        <v>ร้าน เอส พี คอมเซอร์วิส 1,550 บาท</v>
      </c>
      <c r="H66" s="79" t="s">
        <v>170</v>
      </c>
      <c r="I66" s="150"/>
    </row>
    <row r="67" spans="1:9" s="28" customFormat="1" ht="31.5">
      <c r="A67" s="147">
        <v>37</v>
      </c>
      <c r="B67" s="150" t="s">
        <v>259</v>
      </c>
      <c r="C67" s="82">
        <v>40000</v>
      </c>
      <c r="D67" s="82">
        <v>40000</v>
      </c>
      <c r="E67" s="79" t="s">
        <v>147</v>
      </c>
      <c r="F67" s="129" t="s">
        <v>260</v>
      </c>
      <c r="G67" s="129" t="str">
        <f>F67</f>
        <v>หจก.โดเรม่อน - ไทยเทรดดิ้ง 40,000 บาท</v>
      </c>
      <c r="H67" s="79" t="s">
        <v>170</v>
      </c>
      <c r="I67" s="150" t="s">
        <v>261</v>
      </c>
    </row>
    <row r="68" spans="1:9" s="28" customFormat="1" ht="31.5">
      <c r="A68" s="147">
        <v>38</v>
      </c>
      <c r="B68" s="150" t="s">
        <v>278</v>
      </c>
      <c r="C68" s="82">
        <v>61870</v>
      </c>
      <c r="D68" s="82">
        <f>C68</f>
        <v>61870</v>
      </c>
      <c r="E68" s="79" t="s">
        <v>147</v>
      </c>
      <c r="F68" s="129" t="s">
        <v>279</v>
      </c>
      <c r="G68" s="129" t="str">
        <f>F68</f>
        <v>นางสาวสุธาดา พันนา 61,870 บาท</v>
      </c>
      <c r="H68" s="79" t="s">
        <v>170</v>
      </c>
      <c r="I68" s="150" t="s">
        <v>280</v>
      </c>
    </row>
    <row r="69" spans="1:9" s="28" customFormat="1" ht="31.5">
      <c r="A69" s="147">
        <v>39</v>
      </c>
      <c r="B69" s="150" t="s">
        <v>281</v>
      </c>
      <c r="C69" s="82">
        <v>74250</v>
      </c>
      <c r="D69" s="82">
        <f>C69</f>
        <v>74250</v>
      </c>
      <c r="E69" s="79" t="s">
        <v>147</v>
      </c>
      <c r="F69" s="129" t="s">
        <v>282</v>
      </c>
      <c r="G69" s="129" t="str">
        <f>F69</f>
        <v>นางชลธิชา มือชัยภูมิ 74,250 บาท</v>
      </c>
      <c r="H69" s="79" t="s">
        <v>170</v>
      </c>
      <c r="I69" s="150" t="s">
        <v>283</v>
      </c>
    </row>
    <row r="70" spans="1:9" s="28" customFormat="1" ht="31.5">
      <c r="A70" s="147">
        <v>40</v>
      </c>
      <c r="B70" s="150" t="s">
        <v>284</v>
      </c>
      <c r="C70" s="82">
        <v>82500</v>
      </c>
      <c r="D70" s="82">
        <f>C70</f>
        <v>82500</v>
      </c>
      <c r="E70" s="79" t="s">
        <v>147</v>
      </c>
      <c r="F70" s="129" t="s">
        <v>285</v>
      </c>
      <c r="G70" s="129" t="str">
        <f>F70</f>
        <v>นางลำพร กงจีน 82,500 บาท</v>
      </c>
      <c r="H70" s="79" t="s">
        <v>170</v>
      </c>
      <c r="I70" s="150" t="s">
        <v>286</v>
      </c>
    </row>
    <row r="71" spans="1:9" s="28" customFormat="1" ht="31.5">
      <c r="A71" s="147">
        <v>41</v>
      </c>
      <c r="B71" s="150" t="s">
        <v>287</v>
      </c>
      <c r="C71" s="82">
        <v>90750</v>
      </c>
      <c r="D71" s="82">
        <f>C71</f>
        <v>90750</v>
      </c>
      <c r="E71" s="79" t="s">
        <v>147</v>
      </c>
      <c r="F71" s="129" t="s">
        <v>288</v>
      </c>
      <c r="G71" s="129" t="str">
        <f>F71</f>
        <v>นายปิติ อาญาเมือง 90,750 บาท</v>
      </c>
      <c r="H71" s="79" t="s">
        <v>170</v>
      </c>
      <c r="I71" s="150" t="s">
        <v>289</v>
      </c>
    </row>
    <row r="72" spans="1:9" s="28" customFormat="1" ht="47.25">
      <c r="A72" s="147">
        <v>42</v>
      </c>
      <c r="B72" s="263" t="s">
        <v>290</v>
      </c>
      <c r="C72" s="82">
        <v>24000</v>
      </c>
      <c r="D72" s="82">
        <v>24000</v>
      </c>
      <c r="E72" s="79" t="s">
        <v>147</v>
      </c>
      <c r="F72" s="129" t="s">
        <v>291</v>
      </c>
      <c r="G72" s="129" t="s">
        <v>291</v>
      </c>
      <c r="H72" s="79" t="s">
        <v>292</v>
      </c>
      <c r="I72" s="150" t="s">
        <v>293</v>
      </c>
    </row>
    <row r="73" spans="1:9" s="28" customFormat="1" ht="31.5">
      <c r="A73" s="147">
        <v>43</v>
      </c>
      <c r="B73" s="263" t="s">
        <v>294</v>
      </c>
      <c r="C73" s="82">
        <v>48000</v>
      </c>
      <c r="D73" s="82">
        <v>48000</v>
      </c>
      <c r="E73" s="79" t="s">
        <v>147</v>
      </c>
      <c r="F73" s="248" t="s">
        <v>295</v>
      </c>
      <c r="G73" s="248" t="s">
        <v>295</v>
      </c>
      <c r="H73" s="79" t="s">
        <v>292</v>
      </c>
      <c r="I73" s="150" t="s">
        <v>296</v>
      </c>
    </row>
    <row r="74" spans="1:9" s="28" customFormat="1" ht="31.5">
      <c r="A74" s="147">
        <v>44</v>
      </c>
      <c r="B74" s="263" t="s">
        <v>297</v>
      </c>
      <c r="C74" s="82">
        <v>304800</v>
      </c>
      <c r="D74" s="82">
        <v>304800</v>
      </c>
      <c r="E74" s="79" t="s">
        <v>147</v>
      </c>
      <c r="F74" s="248" t="s">
        <v>298</v>
      </c>
      <c r="G74" s="248" t="s">
        <v>298</v>
      </c>
      <c r="H74" s="79" t="s">
        <v>292</v>
      </c>
      <c r="I74" s="150" t="s">
        <v>299</v>
      </c>
    </row>
    <row r="75" spans="1:9" s="28" customFormat="1" ht="31.5">
      <c r="A75" s="147">
        <v>45</v>
      </c>
      <c r="B75" s="263" t="s">
        <v>300</v>
      </c>
      <c r="C75" s="82">
        <v>292800</v>
      </c>
      <c r="D75" s="82">
        <v>292800</v>
      </c>
      <c r="E75" s="79" t="s">
        <v>147</v>
      </c>
      <c r="F75" s="248" t="s">
        <v>301</v>
      </c>
      <c r="G75" s="248" t="s">
        <v>301</v>
      </c>
      <c r="H75" s="79" t="s">
        <v>292</v>
      </c>
      <c r="I75" s="150" t="s">
        <v>302</v>
      </c>
    </row>
    <row r="76" spans="1:9" s="28" customFormat="1" ht="47.25">
      <c r="A76" s="147">
        <v>46</v>
      </c>
      <c r="B76" s="150" t="s">
        <v>303</v>
      </c>
      <c r="C76" s="82">
        <v>192000</v>
      </c>
      <c r="D76" s="82">
        <v>192000</v>
      </c>
      <c r="E76" s="79" t="s">
        <v>147</v>
      </c>
      <c r="F76" s="248" t="s">
        <v>304</v>
      </c>
      <c r="G76" s="248" t="s">
        <v>304</v>
      </c>
      <c r="H76" s="79" t="s">
        <v>292</v>
      </c>
      <c r="I76" s="150" t="s">
        <v>305</v>
      </c>
    </row>
    <row r="77" spans="1:9" s="28" customFormat="1" ht="31.5">
      <c r="A77" s="147">
        <v>47</v>
      </c>
      <c r="B77" s="249" t="s">
        <v>306</v>
      </c>
      <c r="C77" s="82">
        <v>288000</v>
      </c>
      <c r="D77" s="82">
        <v>288000</v>
      </c>
      <c r="E77" s="79" t="s">
        <v>147</v>
      </c>
      <c r="F77" s="248" t="s">
        <v>307</v>
      </c>
      <c r="G77" s="248" t="s">
        <v>307</v>
      </c>
      <c r="H77" s="79" t="s">
        <v>292</v>
      </c>
      <c r="I77" s="150" t="s">
        <v>308</v>
      </c>
    </row>
    <row r="78" spans="1:9" s="28" customFormat="1" ht="31.5">
      <c r="A78" s="147">
        <v>48</v>
      </c>
      <c r="B78" s="150" t="s">
        <v>309</v>
      </c>
      <c r="C78" s="82">
        <v>30000</v>
      </c>
      <c r="D78" s="82">
        <f>C78</f>
        <v>30000</v>
      </c>
      <c r="E78" s="79" t="s">
        <v>147</v>
      </c>
      <c r="F78" s="129" t="s">
        <v>310</v>
      </c>
      <c r="G78" s="129" t="str">
        <f>F78</f>
        <v>นายคำสอน   ชาติสุภาพ 30,000 บาท</v>
      </c>
      <c r="H78" s="79" t="s">
        <v>292</v>
      </c>
      <c r="I78" s="150" t="s">
        <v>311</v>
      </c>
    </row>
    <row r="79" spans="1:9" s="28" customFormat="1" ht="31.5">
      <c r="A79" s="147">
        <v>49</v>
      </c>
      <c r="B79" s="150" t="s">
        <v>312</v>
      </c>
      <c r="C79" s="82">
        <v>381000</v>
      </c>
      <c r="D79" s="82">
        <f t="shared" ref="D79:D83" si="6">C79</f>
        <v>381000</v>
      </c>
      <c r="E79" s="79" t="s">
        <v>147</v>
      </c>
      <c r="F79" s="248" t="s">
        <v>313</v>
      </c>
      <c r="G79" s="129" t="str">
        <f t="shared" ref="G79:G83" si="7">F79</f>
        <v>นางสาวมัจฉา บุญศรีทา 381,000 บาท</v>
      </c>
      <c r="H79" s="79" t="s">
        <v>292</v>
      </c>
      <c r="I79" s="150" t="s">
        <v>314</v>
      </c>
    </row>
    <row r="80" spans="1:9" s="28" customFormat="1" ht="31.5">
      <c r="A80" s="147">
        <v>50</v>
      </c>
      <c r="B80" s="150" t="s">
        <v>315</v>
      </c>
      <c r="C80" s="82">
        <v>60000</v>
      </c>
      <c r="D80" s="82">
        <f t="shared" si="6"/>
        <v>60000</v>
      </c>
      <c r="E80" s="79" t="s">
        <v>147</v>
      </c>
      <c r="F80" s="248" t="s">
        <v>316</v>
      </c>
      <c r="G80" s="129" t="str">
        <f t="shared" si="7"/>
        <v>นางสาวมัจฉา บุญศรีทา 60,000 บาท</v>
      </c>
      <c r="H80" s="79" t="s">
        <v>292</v>
      </c>
      <c r="I80" s="150" t="s">
        <v>317</v>
      </c>
    </row>
    <row r="81" spans="1:9" s="28" customFormat="1" ht="31.5">
      <c r="A81" s="147">
        <v>51</v>
      </c>
      <c r="B81" s="150" t="s">
        <v>318</v>
      </c>
      <c r="C81" s="82">
        <v>366000</v>
      </c>
      <c r="D81" s="82">
        <f t="shared" si="6"/>
        <v>366000</v>
      </c>
      <c r="E81" s="79" t="s">
        <v>147</v>
      </c>
      <c r="F81" s="248" t="s">
        <v>319</v>
      </c>
      <c r="G81" s="129" t="str">
        <f t="shared" si="7"/>
        <v>นายแพร พรมประโคน 366,000 บาท</v>
      </c>
      <c r="H81" s="79" t="s">
        <v>292</v>
      </c>
      <c r="I81" s="150" t="s">
        <v>320</v>
      </c>
    </row>
    <row r="82" spans="1:9" s="28" customFormat="1" ht="31.5">
      <c r="A82" s="147">
        <v>52</v>
      </c>
      <c r="B82" s="150" t="s">
        <v>321</v>
      </c>
      <c r="C82" s="82">
        <v>360000</v>
      </c>
      <c r="D82" s="82">
        <f t="shared" si="6"/>
        <v>360000</v>
      </c>
      <c r="E82" s="79" t="s">
        <v>147</v>
      </c>
      <c r="F82" s="129" t="s">
        <v>322</v>
      </c>
      <c r="G82" s="129" t="str">
        <f t="shared" si="7"/>
        <v>นายคำสอน   ชาติสุภาพ 360,000 บาท</v>
      </c>
      <c r="H82" s="79" t="s">
        <v>292</v>
      </c>
      <c r="I82" s="150" t="s">
        <v>323</v>
      </c>
    </row>
    <row r="83" spans="1:9" s="28" customFormat="1" ht="31.5">
      <c r="A83" s="147">
        <v>53</v>
      </c>
      <c r="B83" s="150" t="s">
        <v>324</v>
      </c>
      <c r="C83" s="82">
        <v>240000</v>
      </c>
      <c r="D83" s="82">
        <f t="shared" si="6"/>
        <v>240000</v>
      </c>
      <c r="E83" s="79" t="s">
        <v>147</v>
      </c>
      <c r="F83" s="246" t="s">
        <v>325</v>
      </c>
      <c r="G83" s="129" t="str">
        <f t="shared" si="7"/>
        <v>นายคณาธิป ธงยศ 240,000 บาท</v>
      </c>
      <c r="H83" s="79" t="s">
        <v>292</v>
      </c>
      <c r="I83" s="150" t="s">
        <v>326</v>
      </c>
    </row>
    <row r="84" spans="1:9" s="28" customFormat="1" ht="47.25">
      <c r="A84" s="147">
        <v>54</v>
      </c>
      <c r="B84" s="263" t="s">
        <v>327</v>
      </c>
      <c r="C84" s="258">
        <v>168000</v>
      </c>
      <c r="D84" s="258">
        <v>168000</v>
      </c>
      <c r="E84" s="79" t="s">
        <v>147</v>
      </c>
      <c r="F84" s="246" t="s">
        <v>328</v>
      </c>
      <c r="G84" s="246" t="s">
        <v>328</v>
      </c>
      <c r="H84" s="79" t="s">
        <v>292</v>
      </c>
      <c r="I84" s="150" t="s">
        <v>329</v>
      </c>
    </row>
    <row r="85" spans="1:9" s="28" customFormat="1" ht="31.5">
      <c r="A85" s="147">
        <v>55</v>
      </c>
      <c r="B85" s="263" t="s">
        <v>330</v>
      </c>
      <c r="C85" s="258">
        <v>180000</v>
      </c>
      <c r="D85" s="258">
        <v>180000</v>
      </c>
      <c r="E85" s="79" t="s">
        <v>147</v>
      </c>
      <c r="F85" s="246" t="s">
        <v>331</v>
      </c>
      <c r="G85" s="246" t="s">
        <v>331</v>
      </c>
      <c r="H85" s="79" t="s">
        <v>292</v>
      </c>
      <c r="I85" s="150" t="s">
        <v>329</v>
      </c>
    </row>
    <row r="86" spans="1:9" s="28" customFormat="1" ht="31.5">
      <c r="A86" s="147">
        <v>56</v>
      </c>
      <c r="B86" s="263" t="s">
        <v>332</v>
      </c>
      <c r="C86" s="258">
        <v>120000</v>
      </c>
      <c r="D86" s="258">
        <v>120000</v>
      </c>
      <c r="E86" s="79" t="s">
        <v>147</v>
      </c>
      <c r="F86" s="246" t="s">
        <v>333</v>
      </c>
      <c r="G86" s="246" t="s">
        <v>333</v>
      </c>
      <c r="H86" s="79" t="s">
        <v>292</v>
      </c>
      <c r="I86" s="150" t="s">
        <v>334</v>
      </c>
    </row>
    <row r="87" spans="1:9" s="28" customFormat="1" ht="31.5">
      <c r="A87" s="147">
        <v>57</v>
      </c>
      <c r="B87" s="263" t="s">
        <v>335</v>
      </c>
      <c r="C87" s="82">
        <v>475800</v>
      </c>
      <c r="D87" s="82">
        <f>C87</f>
        <v>475800</v>
      </c>
      <c r="E87" s="79" t="s">
        <v>147</v>
      </c>
      <c r="F87" s="129" t="s">
        <v>336</v>
      </c>
      <c r="G87" s="129" t="str">
        <f>F87</f>
        <v>นางสาวสุธาดา   พันนา 475,800 บาท</v>
      </c>
      <c r="H87" s="79" t="s">
        <v>292</v>
      </c>
      <c r="I87" s="150" t="s">
        <v>337</v>
      </c>
    </row>
    <row r="88" spans="1:9" s="28" customFormat="1" ht="31.5">
      <c r="A88" s="147">
        <v>58</v>
      </c>
      <c r="B88" s="263" t="s">
        <v>338</v>
      </c>
      <c r="C88" s="82">
        <v>312000</v>
      </c>
      <c r="D88" s="82">
        <f t="shared" ref="D88:D98" si="8">C88</f>
        <v>312000</v>
      </c>
      <c r="E88" s="79" t="s">
        <v>147</v>
      </c>
      <c r="F88" s="129" t="s">
        <v>339</v>
      </c>
      <c r="G88" s="129" t="str">
        <f t="shared" ref="G88:G98" si="9">F88</f>
        <v>นางสมพร   พันนา 312,000 บาท</v>
      </c>
      <c r="H88" s="79" t="s">
        <v>292</v>
      </c>
      <c r="I88" s="150" t="s">
        <v>340</v>
      </c>
    </row>
    <row r="89" spans="1:9" s="28" customFormat="1" ht="31.5">
      <c r="A89" s="147">
        <v>59</v>
      </c>
      <c r="B89" s="150" t="s">
        <v>341</v>
      </c>
      <c r="C89" s="82">
        <v>78000</v>
      </c>
      <c r="D89" s="82">
        <f t="shared" si="8"/>
        <v>78000</v>
      </c>
      <c r="E89" s="79" t="s">
        <v>147</v>
      </c>
      <c r="F89" s="129" t="s">
        <v>342</v>
      </c>
      <c r="G89" s="129" t="str">
        <f t="shared" si="9"/>
        <v>นายปิติ อาญาเมือง 78,000 บาท</v>
      </c>
      <c r="H89" s="79" t="s">
        <v>292</v>
      </c>
      <c r="I89" s="150" t="s">
        <v>343</v>
      </c>
    </row>
    <row r="90" spans="1:9" s="28" customFormat="1" ht="31.5">
      <c r="A90" s="147">
        <v>60</v>
      </c>
      <c r="B90" s="150" t="s">
        <v>344</v>
      </c>
      <c r="C90" s="82">
        <v>495300</v>
      </c>
      <c r="D90" s="82">
        <f t="shared" si="8"/>
        <v>495300</v>
      </c>
      <c r="E90" s="79" t="s">
        <v>147</v>
      </c>
      <c r="F90" s="129" t="s">
        <v>345</v>
      </c>
      <c r="G90" s="129" t="str">
        <f t="shared" si="9"/>
        <v>นางชลธิชา   มือชัยภูมิ 495,300 บาท</v>
      </c>
      <c r="H90" s="79" t="s">
        <v>292</v>
      </c>
      <c r="I90" s="150" t="s">
        <v>346</v>
      </c>
    </row>
    <row r="91" spans="1:9" s="28" customFormat="1" ht="31.5">
      <c r="A91" s="147">
        <v>61</v>
      </c>
      <c r="B91" s="150" t="s">
        <v>347</v>
      </c>
      <c r="C91" s="82">
        <v>468000</v>
      </c>
      <c r="D91" s="82">
        <f t="shared" si="8"/>
        <v>468000</v>
      </c>
      <c r="E91" s="79" t="s">
        <v>147</v>
      </c>
      <c r="F91" s="261" t="s">
        <v>348</v>
      </c>
      <c r="G91" s="129" t="str">
        <f t="shared" si="9"/>
        <v>นางสาววรรณา  นัดธี 468,000 บาท</v>
      </c>
      <c r="H91" s="79" t="s">
        <v>292</v>
      </c>
      <c r="I91" s="150" t="s">
        <v>349</v>
      </c>
    </row>
    <row r="92" spans="1:9" s="28" customFormat="1" ht="47.25">
      <c r="A92" s="147">
        <v>62</v>
      </c>
      <c r="B92" s="150" t="s">
        <v>350</v>
      </c>
      <c r="C92" s="82">
        <v>39000</v>
      </c>
      <c r="D92" s="82">
        <f t="shared" si="8"/>
        <v>39000</v>
      </c>
      <c r="E92" s="79" t="s">
        <v>147</v>
      </c>
      <c r="F92" s="129" t="s">
        <v>351</v>
      </c>
      <c r="G92" s="129" t="str">
        <f t="shared" si="9"/>
        <v>นางสาวสุธาดา   พันนา 39,000 บาท</v>
      </c>
      <c r="H92" s="79" t="s">
        <v>292</v>
      </c>
      <c r="I92" s="150" t="s">
        <v>352</v>
      </c>
    </row>
    <row r="93" spans="1:9" s="28" customFormat="1" ht="47.25">
      <c r="A93" s="147">
        <v>63</v>
      </c>
      <c r="B93" s="150" t="s">
        <v>353</v>
      </c>
      <c r="C93" s="82">
        <v>16150</v>
      </c>
      <c r="D93" s="82">
        <f t="shared" si="8"/>
        <v>16150</v>
      </c>
      <c r="E93" s="79" t="s">
        <v>147</v>
      </c>
      <c r="F93" s="129" t="s">
        <v>354</v>
      </c>
      <c r="G93" s="129" t="str">
        <f t="shared" si="9"/>
        <v>นายสงกรานต์ บุบผา 16,150 บาท</v>
      </c>
      <c r="H93" s="79" t="s">
        <v>170</v>
      </c>
      <c r="I93" s="150" t="s">
        <v>355</v>
      </c>
    </row>
    <row r="94" spans="1:9" s="28" customFormat="1" ht="31.5">
      <c r="A94" s="147">
        <v>64</v>
      </c>
      <c r="B94" s="150" t="s">
        <v>356</v>
      </c>
      <c r="C94" s="82">
        <v>32300</v>
      </c>
      <c r="D94" s="82">
        <f t="shared" si="8"/>
        <v>32300</v>
      </c>
      <c r="E94" s="79" t="s">
        <v>147</v>
      </c>
      <c r="F94" s="129" t="s">
        <v>357</v>
      </c>
      <c r="G94" s="129" t="str">
        <f t="shared" si="9"/>
        <v>นายสถิตย์ กลางเสนา 32,300 บาท</v>
      </c>
      <c r="H94" s="79" t="s">
        <v>170</v>
      </c>
      <c r="I94" s="150" t="s">
        <v>358</v>
      </c>
    </row>
    <row r="95" spans="1:9" s="28" customFormat="1" ht="31.5">
      <c r="A95" s="147">
        <v>65</v>
      </c>
      <c r="B95" s="150" t="s">
        <v>359</v>
      </c>
      <c r="C95" s="82">
        <v>205105</v>
      </c>
      <c r="D95" s="82">
        <f t="shared" si="8"/>
        <v>205105</v>
      </c>
      <c r="E95" s="79" t="s">
        <v>147</v>
      </c>
      <c r="F95" s="129" t="s">
        <v>360</v>
      </c>
      <c r="G95" s="129" t="str">
        <f t="shared" si="9"/>
        <v>นางสุจิตรา บุญพันธุ์ 215,105 บาท</v>
      </c>
      <c r="H95" s="79" t="s">
        <v>170</v>
      </c>
      <c r="I95" s="150" t="s">
        <v>361</v>
      </c>
    </row>
    <row r="96" spans="1:9" s="28" customFormat="1" ht="31.5">
      <c r="A96" s="147">
        <v>66</v>
      </c>
      <c r="B96" s="150" t="s">
        <v>362</v>
      </c>
      <c r="C96" s="82">
        <v>197030</v>
      </c>
      <c r="D96" s="82">
        <f t="shared" si="8"/>
        <v>197030</v>
      </c>
      <c r="E96" s="79" t="s">
        <v>147</v>
      </c>
      <c r="F96" s="129" t="s">
        <v>363</v>
      </c>
      <c r="G96" s="129" t="str">
        <f t="shared" si="9"/>
        <v>นายสถิตย์ กลางเสนา 197,030 บาท</v>
      </c>
      <c r="H96" s="79" t="s">
        <v>170</v>
      </c>
      <c r="I96" s="150" t="s">
        <v>364</v>
      </c>
    </row>
    <row r="97" spans="1:9" s="28" customFormat="1" ht="31.5">
      <c r="A97" s="147">
        <v>67</v>
      </c>
      <c r="B97" s="150" t="s">
        <v>365</v>
      </c>
      <c r="C97" s="82">
        <v>129200</v>
      </c>
      <c r="D97" s="82">
        <f t="shared" si="8"/>
        <v>129200</v>
      </c>
      <c r="E97" s="79" t="s">
        <v>147</v>
      </c>
      <c r="F97" s="129" t="s">
        <v>366</v>
      </c>
      <c r="G97" s="129" t="str">
        <f t="shared" si="9"/>
        <v>นางสุจิตรา บุญพันธุ์ 129,200 บาท</v>
      </c>
      <c r="H97" s="79" t="s">
        <v>170</v>
      </c>
      <c r="I97" s="150" t="s">
        <v>367</v>
      </c>
    </row>
    <row r="98" spans="1:9" s="28" customFormat="1" ht="31.5">
      <c r="A98" s="147">
        <v>68</v>
      </c>
      <c r="B98" s="150" t="s">
        <v>368</v>
      </c>
      <c r="C98" s="82">
        <v>193800</v>
      </c>
      <c r="D98" s="82">
        <f t="shared" si="8"/>
        <v>193800</v>
      </c>
      <c r="E98" s="79" t="s">
        <v>147</v>
      </c>
      <c r="F98" s="129" t="s">
        <v>369</v>
      </c>
      <c r="G98" s="129" t="str">
        <f t="shared" si="9"/>
        <v>นายสถิตย์ กลางเสนา 193,800 บาท</v>
      </c>
      <c r="H98" s="79" t="s">
        <v>170</v>
      </c>
      <c r="I98" s="150" t="s">
        <v>370</v>
      </c>
    </row>
    <row r="99" spans="1:9" s="28" customFormat="1" ht="31.5">
      <c r="A99" s="147">
        <v>69</v>
      </c>
      <c r="B99" s="150" t="s">
        <v>371</v>
      </c>
      <c r="C99" s="82">
        <v>372710</v>
      </c>
      <c r="D99" s="82">
        <v>372710</v>
      </c>
      <c r="E99" s="79" t="s">
        <v>147</v>
      </c>
      <c r="F99" s="129" t="s">
        <v>372</v>
      </c>
      <c r="G99" s="129" t="s">
        <v>372</v>
      </c>
      <c r="H99" s="79" t="s">
        <v>292</v>
      </c>
      <c r="I99" s="150" t="s">
        <v>373</v>
      </c>
    </row>
    <row r="100" spans="1:9" s="28" customFormat="1" ht="47.25">
      <c r="A100" s="147">
        <v>70</v>
      </c>
      <c r="B100" s="249" t="s">
        <v>374</v>
      </c>
      <c r="C100" s="82">
        <v>30550</v>
      </c>
      <c r="D100" s="82">
        <v>30550</v>
      </c>
      <c r="E100" s="79" t="s">
        <v>147</v>
      </c>
      <c r="F100" s="129" t="s">
        <v>375</v>
      </c>
      <c r="G100" s="129" t="s">
        <v>375</v>
      </c>
      <c r="H100" s="79" t="s">
        <v>292</v>
      </c>
      <c r="I100" s="150" t="s">
        <v>376</v>
      </c>
    </row>
    <row r="101" spans="1:9" s="28" customFormat="1" ht="31.5">
      <c r="A101" s="147">
        <v>71</v>
      </c>
      <c r="B101" s="249" t="s">
        <v>377</v>
      </c>
      <c r="C101" s="82">
        <v>387985</v>
      </c>
      <c r="D101" s="82">
        <v>387985</v>
      </c>
      <c r="E101" s="79" t="s">
        <v>147</v>
      </c>
      <c r="F101" s="248" t="s">
        <v>378</v>
      </c>
      <c r="G101" s="248" t="s">
        <v>378</v>
      </c>
      <c r="H101" s="79" t="s">
        <v>292</v>
      </c>
      <c r="I101" s="150" t="s">
        <v>379</v>
      </c>
    </row>
    <row r="102" spans="1:9" s="28" customFormat="1" ht="47.25">
      <c r="A102" s="147">
        <v>72</v>
      </c>
      <c r="B102" s="150" t="s">
        <v>380</v>
      </c>
      <c r="C102" s="82">
        <v>61100</v>
      </c>
      <c r="D102" s="82">
        <v>61100</v>
      </c>
      <c r="E102" s="79" t="s">
        <v>147</v>
      </c>
      <c r="F102" s="246" t="s">
        <v>381</v>
      </c>
      <c r="G102" s="246" t="s">
        <v>381</v>
      </c>
      <c r="H102" s="79" t="s">
        <v>292</v>
      </c>
      <c r="I102" s="150" t="s">
        <v>382</v>
      </c>
    </row>
    <row r="103" spans="1:9" s="28" customFormat="1" ht="47.25">
      <c r="A103" s="147">
        <v>73</v>
      </c>
      <c r="B103" s="150" t="s">
        <v>383</v>
      </c>
      <c r="C103" s="82">
        <v>244400</v>
      </c>
      <c r="D103" s="82">
        <v>244400</v>
      </c>
      <c r="E103" s="79" t="s">
        <v>147</v>
      </c>
      <c r="F103" s="129" t="s">
        <v>384</v>
      </c>
      <c r="G103" s="129" t="s">
        <v>384</v>
      </c>
      <c r="H103" s="79" t="s">
        <v>292</v>
      </c>
      <c r="I103" s="150" t="s">
        <v>385</v>
      </c>
    </row>
    <row r="104" spans="1:9" s="28" customFormat="1" ht="31.5">
      <c r="A104" s="147">
        <v>74</v>
      </c>
      <c r="B104" s="249" t="s">
        <v>386</v>
      </c>
      <c r="C104" s="82">
        <v>366600</v>
      </c>
      <c r="D104" s="82">
        <v>366600</v>
      </c>
      <c r="E104" s="79" t="s">
        <v>147</v>
      </c>
      <c r="F104" s="129" t="s">
        <v>387</v>
      </c>
      <c r="G104" s="129" t="s">
        <v>387</v>
      </c>
      <c r="H104" s="79" t="s">
        <v>292</v>
      </c>
      <c r="I104" s="150" t="s">
        <v>388</v>
      </c>
    </row>
    <row r="105" spans="1:9" s="28" customFormat="1" ht="63">
      <c r="A105" s="147">
        <v>75</v>
      </c>
      <c r="B105" s="150" t="s">
        <v>389</v>
      </c>
      <c r="C105" s="82">
        <v>15000</v>
      </c>
      <c r="D105" s="82">
        <v>15000</v>
      </c>
      <c r="E105" s="79" t="s">
        <v>147</v>
      </c>
      <c r="F105" s="129" t="s">
        <v>390</v>
      </c>
      <c r="G105" s="129" t="s">
        <v>390</v>
      </c>
      <c r="H105" s="79" t="s">
        <v>391</v>
      </c>
      <c r="I105" s="150" t="s">
        <v>392</v>
      </c>
    </row>
    <row r="106" spans="1:9" s="28" customFormat="1" ht="63">
      <c r="A106" s="147">
        <v>76</v>
      </c>
      <c r="B106" s="150" t="s">
        <v>393</v>
      </c>
      <c r="C106" s="82">
        <v>15000</v>
      </c>
      <c r="D106" s="82">
        <v>15000</v>
      </c>
      <c r="E106" s="79" t="s">
        <v>147</v>
      </c>
      <c r="F106" s="129" t="s">
        <v>394</v>
      </c>
      <c r="G106" s="129" t="s">
        <v>394</v>
      </c>
      <c r="H106" s="79" t="s">
        <v>391</v>
      </c>
      <c r="I106" s="150" t="s">
        <v>395</v>
      </c>
    </row>
    <row r="107" spans="1:9" s="28" customFormat="1" ht="31.5">
      <c r="A107" s="147">
        <v>77</v>
      </c>
      <c r="B107" s="150" t="s">
        <v>417</v>
      </c>
      <c r="C107" s="82">
        <v>28950</v>
      </c>
      <c r="D107" s="82">
        <v>28950</v>
      </c>
      <c r="E107" s="79" t="s">
        <v>75</v>
      </c>
      <c r="F107" s="129" t="s">
        <v>418</v>
      </c>
      <c r="G107" s="129" t="s">
        <v>418</v>
      </c>
      <c r="H107" s="79" t="s">
        <v>398</v>
      </c>
      <c r="I107" s="150" t="s">
        <v>419</v>
      </c>
    </row>
    <row r="108" spans="1:9" s="28" customFormat="1" ht="31.5">
      <c r="A108" s="147">
        <v>78</v>
      </c>
      <c r="B108" s="150" t="s">
        <v>420</v>
      </c>
      <c r="C108" s="82">
        <v>214540</v>
      </c>
      <c r="D108" s="82">
        <v>214540</v>
      </c>
      <c r="E108" s="79" t="s">
        <v>75</v>
      </c>
      <c r="F108" s="129" t="s">
        <v>421</v>
      </c>
      <c r="G108" s="129" t="s">
        <v>421</v>
      </c>
      <c r="H108" s="79" t="s">
        <v>398</v>
      </c>
      <c r="I108" s="150" t="s">
        <v>422</v>
      </c>
    </row>
    <row r="109" spans="1:9" s="28" customFormat="1" ht="31.5">
      <c r="A109" s="147">
        <v>79</v>
      </c>
      <c r="B109" s="150" t="s">
        <v>420</v>
      </c>
      <c r="C109" s="82">
        <v>189400</v>
      </c>
      <c r="D109" s="82">
        <v>189400</v>
      </c>
      <c r="E109" s="79" t="s">
        <v>75</v>
      </c>
      <c r="F109" s="129" t="s">
        <v>423</v>
      </c>
      <c r="G109" s="129" t="s">
        <v>423</v>
      </c>
      <c r="H109" s="79" t="s">
        <v>398</v>
      </c>
      <c r="I109" s="150" t="s">
        <v>424</v>
      </c>
    </row>
    <row r="110" spans="1:9" s="28" customFormat="1" ht="31.5">
      <c r="A110" s="147">
        <v>80</v>
      </c>
      <c r="B110" s="150" t="s">
        <v>417</v>
      </c>
      <c r="C110" s="82">
        <v>28700</v>
      </c>
      <c r="D110" s="82">
        <v>28700</v>
      </c>
      <c r="E110" s="79" t="s">
        <v>75</v>
      </c>
      <c r="F110" s="129" t="s">
        <v>423</v>
      </c>
      <c r="G110" s="129" t="s">
        <v>423</v>
      </c>
      <c r="H110" s="79" t="s">
        <v>398</v>
      </c>
      <c r="I110" s="150" t="s">
        <v>425</v>
      </c>
    </row>
    <row r="111" spans="1:9" s="28" customFormat="1" ht="31.5">
      <c r="A111" s="147">
        <v>81</v>
      </c>
      <c r="B111" s="150" t="s">
        <v>420</v>
      </c>
      <c r="C111" s="82">
        <v>66700</v>
      </c>
      <c r="D111" s="82">
        <v>66700</v>
      </c>
      <c r="E111" s="79" t="s">
        <v>75</v>
      </c>
      <c r="F111" s="129" t="s">
        <v>423</v>
      </c>
      <c r="G111" s="129" t="s">
        <v>423</v>
      </c>
      <c r="H111" s="79" t="s">
        <v>398</v>
      </c>
      <c r="I111" s="150" t="s">
        <v>426</v>
      </c>
    </row>
    <row r="112" spans="1:9" s="28" customFormat="1" ht="31.5">
      <c r="A112" s="147">
        <v>82</v>
      </c>
      <c r="B112" s="150" t="s">
        <v>420</v>
      </c>
      <c r="C112" s="82">
        <v>104000</v>
      </c>
      <c r="D112" s="82">
        <v>104000</v>
      </c>
      <c r="E112" s="79" t="s">
        <v>75</v>
      </c>
      <c r="F112" s="129" t="s">
        <v>427</v>
      </c>
      <c r="G112" s="129" t="s">
        <v>427</v>
      </c>
      <c r="H112" s="79" t="s">
        <v>398</v>
      </c>
      <c r="I112" s="150" t="s">
        <v>428</v>
      </c>
    </row>
    <row r="113" spans="1:9" s="28" customFormat="1" ht="31.5">
      <c r="A113" s="147">
        <v>83</v>
      </c>
      <c r="B113" s="150" t="s">
        <v>429</v>
      </c>
      <c r="C113" s="82">
        <v>28700</v>
      </c>
      <c r="D113" s="82">
        <v>28700</v>
      </c>
      <c r="E113" s="79" t="s">
        <v>75</v>
      </c>
      <c r="F113" s="129" t="s">
        <v>430</v>
      </c>
      <c r="G113" s="129" t="s">
        <v>430</v>
      </c>
      <c r="H113" s="79" t="s">
        <v>398</v>
      </c>
      <c r="I113" s="150" t="s">
        <v>431</v>
      </c>
    </row>
    <row r="114" spans="1:9" s="28" customFormat="1" ht="31.5">
      <c r="A114" s="147">
        <v>84</v>
      </c>
      <c r="B114" s="150" t="s">
        <v>420</v>
      </c>
      <c r="C114" s="82">
        <v>189400</v>
      </c>
      <c r="D114" s="82">
        <v>189400</v>
      </c>
      <c r="E114" s="79" t="s">
        <v>75</v>
      </c>
      <c r="F114" s="129" t="s">
        <v>430</v>
      </c>
      <c r="G114" s="129" t="s">
        <v>430</v>
      </c>
      <c r="H114" s="79" t="s">
        <v>398</v>
      </c>
      <c r="I114" s="150" t="s">
        <v>432</v>
      </c>
    </row>
    <row r="115" spans="1:9" s="28" customFormat="1" ht="31.5">
      <c r="A115" s="147">
        <v>85</v>
      </c>
      <c r="B115" s="150" t="s">
        <v>433</v>
      </c>
      <c r="C115" s="82">
        <v>30000</v>
      </c>
      <c r="D115" s="82">
        <v>30000</v>
      </c>
      <c r="E115" s="79" t="s">
        <v>75</v>
      </c>
      <c r="F115" s="129" t="s">
        <v>434</v>
      </c>
      <c r="G115" s="129" t="s">
        <v>434</v>
      </c>
      <c r="H115" s="79" t="s">
        <v>398</v>
      </c>
      <c r="I115" s="150" t="s">
        <v>435</v>
      </c>
    </row>
    <row r="116" spans="1:9" s="28" customFormat="1" ht="31.5">
      <c r="A116" s="147">
        <v>86</v>
      </c>
      <c r="B116" s="150" t="s">
        <v>420</v>
      </c>
      <c r="C116" s="82">
        <v>66700</v>
      </c>
      <c r="D116" s="82">
        <v>66700</v>
      </c>
      <c r="E116" s="79" t="s">
        <v>75</v>
      </c>
      <c r="F116" s="129" t="s">
        <v>436</v>
      </c>
      <c r="G116" s="129" t="s">
        <v>436</v>
      </c>
      <c r="H116" s="79" t="s">
        <v>398</v>
      </c>
      <c r="I116" s="150" t="s">
        <v>437</v>
      </c>
    </row>
    <row r="117" spans="1:9" s="28" customFormat="1" ht="31.5">
      <c r="A117" s="147">
        <v>87</v>
      </c>
      <c r="B117" s="150" t="s">
        <v>420</v>
      </c>
      <c r="C117" s="82">
        <v>164200</v>
      </c>
      <c r="D117" s="82">
        <v>164200</v>
      </c>
      <c r="E117" s="79" t="s">
        <v>75</v>
      </c>
      <c r="F117" s="129" t="s">
        <v>434</v>
      </c>
      <c r="G117" s="129" t="s">
        <v>434</v>
      </c>
      <c r="H117" s="79" t="s">
        <v>398</v>
      </c>
      <c r="I117" s="150" t="s">
        <v>438</v>
      </c>
    </row>
    <row r="118" spans="1:9" s="28" customFormat="1" ht="31.5">
      <c r="A118" s="147">
        <v>88</v>
      </c>
      <c r="B118" s="150" t="s">
        <v>439</v>
      </c>
      <c r="C118" s="82">
        <v>27300</v>
      </c>
      <c r="D118" s="82">
        <v>27300</v>
      </c>
      <c r="E118" s="79" t="s">
        <v>75</v>
      </c>
      <c r="F118" s="129" t="s">
        <v>440</v>
      </c>
      <c r="G118" s="129" t="s">
        <v>440</v>
      </c>
      <c r="H118" s="79" t="s">
        <v>398</v>
      </c>
      <c r="I118" s="150" t="s">
        <v>441</v>
      </c>
    </row>
    <row r="119" spans="1:9" s="28" customFormat="1" ht="47.25">
      <c r="A119" s="147">
        <v>89</v>
      </c>
      <c r="B119" s="150" t="s">
        <v>442</v>
      </c>
      <c r="C119" s="82">
        <v>6900</v>
      </c>
      <c r="D119" s="82">
        <v>6900</v>
      </c>
      <c r="E119" s="79" t="s">
        <v>75</v>
      </c>
      <c r="F119" s="129" t="s">
        <v>443</v>
      </c>
      <c r="G119" s="129" t="s">
        <v>443</v>
      </c>
      <c r="H119" s="79" t="s">
        <v>403</v>
      </c>
      <c r="I119" s="150" t="s">
        <v>444</v>
      </c>
    </row>
    <row r="120" spans="1:9" s="28" customFormat="1" ht="47.25">
      <c r="A120" s="147">
        <v>90</v>
      </c>
      <c r="B120" s="150" t="s">
        <v>445</v>
      </c>
      <c r="C120" s="82">
        <v>42000</v>
      </c>
      <c r="D120" s="82">
        <v>42000</v>
      </c>
      <c r="E120" s="79" t="s">
        <v>75</v>
      </c>
      <c r="F120" s="129" t="s">
        <v>446</v>
      </c>
      <c r="G120" s="129" t="s">
        <v>446</v>
      </c>
      <c r="H120" s="79" t="s">
        <v>403</v>
      </c>
      <c r="I120" s="150" t="s">
        <v>447</v>
      </c>
    </row>
    <row r="121" spans="1:9" s="28" customFormat="1" ht="47.25">
      <c r="A121" s="147">
        <v>91</v>
      </c>
      <c r="B121" s="150" t="s">
        <v>448</v>
      </c>
      <c r="C121" s="82">
        <v>38850</v>
      </c>
      <c r="D121" s="82">
        <v>38850</v>
      </c>
      <c r="E121" s="79" t="s">
        <v>75</v>
      </c>
      <c r="F121" s="129" t="s">
        <v>446</v>
      </c>
      <c r="G121" s="129" t="s">
        <v>446</v>
      </c>
      <c r="H121" s="79" t="s">
        <v>403</v>
      </c>
      <c r="I121" s="150" t="s">
        <v>449</v>
      </c>
    </row>
    <row r="122" spans="1:9" s="28" customFormat="1" ht="47.25">
      <c r="A122" s="147">
        <v>92</v>
      </c>
      <c r="B122" s="150" t="s">
        <v>450</v>
      </c>
      <c r="C122" s="82">
        <v>6000</v>
      </c>
      <c r="D122" s="82">
        <v>6000</v>
      </c>
      <c r="E122" s="79" t="s">
        <v>75</v>
      </c>
      <c r="F122" s="129" t="s">
        <v>443</v>
      </c>
      <c r="G122" s="129" t="s">
        <v>443</v>
      </c>
      <c r="H122" s="79" t="s">
        <v>403</v>
      </c>
      <c r="I122" s="150" t="s">
        <v>451</v>
      </c>
    </row>
    <row r="123" spans="1:9" s="28" customFormat="1" ht="31.5">
      <c r="A123" s="147">
        <v>93</v>
      </c>
      <c r="B123" s="150" t="s">
        <v>452</v>
      </c>
      <c r="C123" s="82">
        <v>132300</v>
      </c>
      <c r="D123" s="82">
        <v>132300</v>
      </c>
      <c r="E123" s="79" t="s">
        <v>75</v>
      </c>
      <c r="F123" s="129" t="s">
        <v>453</v>
      </c>
      <c r="G123" s="129" t="s">
        <v>453</v>
      </c>
      <c r="H123" s="79" t="s">
        <v>403</v>
      </c>
      <c r="I123" s="150" t="s">
        <v>454</v>
      </c>
    </row>
    <row r="124" spans="1:9" s="28" customFormat="1" ht="31.5">
      <c r="A124" s="147">
        <v>94</v>
      </c>
      <c r="B124" s="150" t="s">
        <v>455</v>
      </c>
      <c r="C124" s="82">
        <v>84000</v>
      </c>
      <c r="D124" s="82">
        <v>84000</v>
      </c>
      <c r="E124" s="79" t="s">
        <v>75</v>
      </c>
      <c r="F124" s="129" t="s">
        <v>456</v>
      </c>
      <c r="G124" s="129" t="s">
        <v>456</v>
      </c>
      <c r="H124" s="79" t="s">
        <v>403</v>
      </c>
      <c r="I124" s="150" t="s">
        <v>457</v>
      </c>
    </row>
    <row r="125" spans="1:9" s="28" customFormat="1" ht="31.5">
      <c r="A125" s="147">
        <v>95</v>
      </c>
      <c r="B125" s="150" t="s">
        <v>458</v>
      </c>
      <c r="C125" s="82">
        <v>90000</v>
      </c>
      <c r="D125" s="82">
        <v>90000</v>
      </c>
      <c r="E125" s="79" t="s">
        <v>75</v>
      </c>
      <c r="F125" s="129" t="s">
        <v>459</v>
      </c>
      <c r="G125" s="129" t="s">
        <v>459</v>
      </c>
      <c r="H125" s="79" t="s">
        <v>403</v>
      </c>
      <c r="I125" s="150" t="s">
        <v>460</v>
      </c>
    </row>
    <row r="126" spans="1:9" s="28" customFormat="1" ht="31.5">
      <c r="A126" s="147">
        <v>96</v>
      </c>
      <c r="B126" s="150" t="s">
        <v>458</v>
      </c>
      <c r="C126" s="82">
        <v>84000</v>
      </c>
      <c r="D126" s="82">
        <v>84000</v>
      </c>
      <c r="E126" s="79" t="s">
        <v>75</v>
      </c>
      <c r="F126" s="129" t="s">
        <v>461</v>
      </c>
      <c r="G126" s="129" t="s">
        <v>461</v>
      </c>
      <c r="H126" s="79" t="s">
        <v>403</v>
      </c>
      <c r="I126" s="150" t="s">
        <v>462</v>
      </c>
    </row>
    <row r="127" spans="1:9" s="28" customFormat="1" ht="31.5">
      <c r="A127" s="147">
        <v>97</v>
      </c>
      <c r="B127" s="150" t="s">
        <v>452</v>
      </c>
      <c r="C127" s="82">
        <v>90000</v>
      </c>
      <c r="D127" s="82">
        <v>90000</v>
      </c>
      <c r="E127" s="79" t="s">
        <v>75</v>
      </c>
      <c r="F127" s="129" t="s">
        <v>461</v>
      </c>
      <c r="G127" s="129" t="s">
        <v>461</v>
      </c>
      <c r="H127" s="79" t="s">
        <v>403</v>
      </c>
      <c r="I127" s="150" t="s">
        <v>463</v>
      </c>
    </row>
    <row r="128" spans="1:9" s="28" customFormat="1" ht="31.5">
      <c r="A128" s="147">
        <v>98</v>
      </c>
      <c r="B128" s="150" t="s">
        <v>455</v>
      </c>
      <c r="C128" s="82">
        <v>78400</v>
      </c>
      <c r="D128" s="82">
        <v>78400</v>
      </c>
      <c r="E128" s="79" t="s">
        <v>75</v>
      </c>
      <c r="F128" s="129" t="s">
        <v>464</v>
      </c>
      <c r="G128" s="129" t="s">
        <v>464</v>
      </c>
      <c r="H128" s="79" t="s">
        <v>403</v>
      </c>
      <c r="I128" s="150" t="s">
        <v>465</v>
      </c>
    </row>
    <row r="129" spans="1:9" s="28" customFormat="1" ht="31.5">
      <c r="A129" s="147">
        <v>99</v>
      </c>
      <c r="B129" s="150" t="s">
        <v>466</v>
      </c>
      <c r="C129" s="82">
        <v>12000</v>
      </c>
      <c r="D129" s="82">
        <v>12000</v>
      </c>
      <c r="E129" s="79" t="s">
        <v>75</v>
      </c>
      <c r="F129" s="129" t="s">
        <v>464</v>
      </c>
      <c r="G129" s="129" t="s">
        <v>464</v>
      </c>
      <c r="H129" s="79" t="s">
        <v>403</v>
      </c>
      <c r="I129" s="150" t="s">
        <v>467</v>
      </c>
    </row>
    <row r="130" spans="1:9" s="28" customFormat="1" ht="31.5">
      <c r="A130" s="147">
        <v>100</v>
      </c>
      <c r="B130" s="150" t="s">
        <v>468</v>
      </c>
      <c r="C130" s="82">
        <v>45000</v>
      </c>
      <c r="D130" s="82">
        <v>45000</v>
      </c>
      <c r="E130" s="79" t="s">
        <v>75</v>
      </c>
      <c r="F130" s="129" t="s">
        <v>469</v>
      </c>
      <c r="G130" s="129" t="s">
        <v>469</v>
      </c>
      <c r="H130" s="79" t="s">
        <v>403</v>
      </c>
      <c r="I130" s="150" t="s">
        <v>470</v>
      </c>
    </row>
    <row r="131" spans="1:9" s="28" customFormat="1" ht="31.5">
      <c r="A131" s="147">
        <v>101</v>
      </c>
      <c r="B131" s="150" t="s">
        <v>468</v>
      </c>
      <c r="C131" s="82">
        <v>60000</v>
      </c>
      <c r="D131" s="82">
        <v>60000</v>
      </c>
      <c r="E131" s="79" t="s">
        <v>75</v>
      </c>
      <c r="F131" s="129" t="s">
        <v>469</v>
      </c>
      <c r="G131" s="129" t="s">
        <v>469</v>
      </c>
      <c r="H131" s="79" t="s">
        <v>403</v>
      </c>
      <c r="I131" s="150" t="s">
        <v>471</v>
      </c>
    </row>
    <row r="132" spans="1:9" s="28" customFormat="1" ht="31.5">
      <c r="A132" s="147">
        <v>102</v>
      </c>
      <c r="B132" s="150" t="s">
        <v>466</v>
      </c>
      <c r="C132" s="82">
        <v>90000</v>
      </c>
      <c r="D132" s="82">
        <v>90000</v>
      </c>
      <c r="E132" s="79" t="s">
        <v>75</v>
      </c>
      <c r="F132" s="129" t="s">
        <v>472</v>
      </c>
      <c r="G132" s="129" t="s">
        <v>472</v>
      </c>
      <c r="H132" s="79" t="s">
        <v>403</v>
      </c>
      <c r="I132" s="150" t="s">
        <v>473</v>
      </c>
    </row>
    <row r="133" spans="1:9" s="28" customFormat="1" ht="31.5">
      <c r="A133" s="147">
        <v>103</v>
      </c>
      <c r="B133" s="150" t="s">
        <v>466</v>
      </c>
      <c r="C133" s="82">
        <v>92000</v>
      </c>
      <c r="D133" s="82">
        <v>92000</v>
      </c>
      <c r="E133" s="79" t="s">
        <v>75</v>
      </c>
      <c r="F133" s="129" t="s">
        <v>472</v>
      </c>
      <c r="G133" s="129" t="s">
        <v>472</v>
      </c>
      <c r="H133" s="79" t="s">
        <v>403</v>
      </c>
      <c r="I133" s="150" t="s">
        <v>474</v>
      </c>
    </row>
    <row r="134" spans="1:9" s="28" customFormat="1" ht="31.5">
      <c r="A134" s="147">
        <v>104</v>
      </c>
      <c r="B134" s="150" t="s">
        <v>468</v>
      </c>
      <c r="C134" s="82">
        <v>18000</v>
      </c>
      <c r="D134" s="82">
        <v>18000</v>
      </c>
      <c r="E134" s="79" t="s">
        <v>75</v>
      </c>
      <c r="F134" s="129" t="s">
        <v>475</v>
      </c>
      <c r="G134" s="129" t="s">
        <v>475</v>
      </c>
      <c r="H134" s="79" t="s">
        <v>403</v>
      </c>
      <c r="I134" s="150" t="s">
        <v>476</v>
      </c>
    </row>
    <row r="135" spans="1:9" s="28" customFormat="1" ht="31.5">
      <c r="A135" s="147">
        <v>105</v>
      </c>
      <c r="B135" s="150" t="s">
        <v>468</v>
      </c>
      <c r="C135" s="82">
        <v>36000</v>
      </c>
      <c r="D135" s="82">
        <v>36000</v>
      </c>
      <c r="E135" s="79" t="s">
        <v>75</v>
      </c>
      <c r="F135" s="129" t="s">
        <v>475</v>
      </c>
      <c r="G135" s="129" t="s">
        <v>475</v>
      </c>
      <c r="H135" s="79" t="s">
        <v>403</v>
      </c>
      <c r="I135" s="150" t="s">
        <v>477</v>
      </c>
    </row>
    <row r="136" spans="1:9" s="28" customFormat="1" ht="31.5">
      <c r="A136" s="147">
        <v>106</v>
      </c>
      <c r="B136" s="150" t="s">
        <v>468</v>
      </c>
      <c r="C136" s="82">
        <v>27000</v>
      </c>
      <c r="D136" s="82">
        <v>27000</v>
      </c>
      <c r="E136" s="79" t="s">
        <v>75</v>
      </c>
      <c r="F136" s="129" t="s">
        <v>475</v>
      </c>
      <c r="G136" s="129" t="s">
        <v>475</v>
      </c>
      <c r="H136" s="79" t="s">
        <v>403</v>
      </c>
      <c r="I136" s="150" t="s">
        <v>478</v>
      </c>
    </row>
    <row r="137" spans="1:9" s="28" customFormat="1" ht="31.5">
      <c r="A137" s="147">
        <v>107</v>
      </c>
      <c r="B137" s="150" t="s">
        <v>452</v>
      </c>
      <c r="C137" s="82">
        <v>56000</v>
      </c>
      <c r="D137" s="82">
        <v>56000</v>
      </c>
      <c r="E137" s="79" t="s">
        <v>75</v>
      </c>
      <c r="F137" s="129" t="s">
        <v>475</v>
      </c>
      <c r="G137" s="129" t="s">
        <v>475</v>
      </c>
      <c r="H137" s="79" t="s">
        <v>403</v>
      </c>
      <c r="I137" s="150" t="s">
        <v>479</v>
      </c>
    </row>
    <row r="138" spans="1:9" s="28" customFormat="1" ht="31.5">
      <c r="A138" s="147">
        <v>108</v>
      </c>
      <c r="B138" s="150" t="s">
        <v>452</v>
      </c>
      <c r="C138" s="82">
        <v>28000</v>
      </c>
      <c r="D138" s="82">
        <v>28000</v>
      </c>
      <c r="E138" s="79" t="s">
        <v>75</v>
      </c>
      <c r="F138" s="129" t="s">
        <v>475</v>
      </c>
      <c r="G138" s="129" t="s">
        <v>475</v>
      </c>
      <c r="H138" s="79" t="s">
        <v>403</v>
      </c>
      <c r="I138" s="150" t="s">
        <v>480</v>
      </c>
    </row>
    <row r="139" spans="1:9" s="28" customFormat="1" ht="31.5">
      <c r="A139" s="147">
        <v>109</v>
      </c>
      <c r="B139" s="150" t="s">
        <v>468</v>
      </c>
      <c r="C139" s="82">
        <v>27000</v>
      </c>
      <c r="D139" s="82">
        <v>27000</v>
      </c>
      <c r="E139" s="79" t="s">
        <v>75</v>
      </c>
      <c r="F139" s="129" t="s">
        <v>475</v>
      </c>
      <c r="G139" s="129" t="s">
        <v>475</v>
      </c>
      <c r="H139" s="79" t="s">
        <v>403</v>
      </c>
      <c r="I139" s="150" t="s">
        <v>481</v>
      </c>
    </row>
    <row r="140" spans="1:9" s="28" customFormat="1" ht="31.5">
      <c r="A140" s="147">
        <v>110</v>
      </c>
      <c r="B140" s="150" t="s">
        <v>452</v>
      </c>
      <c r="C140" s="82">
        <v>42000</v>
      </c>
      <c r="D140" s="82">
        <v>42000</v>
      </c>
      <c r="E140" s="79" t="s">
        <v>75</v>
      </c>
      <c r="F140" s="129" t="s">
        <v>475</v>
      </c>
      <c r="G140" s="129" t="s">
        <v>475</v>
      </c>
      <c r="H140" s="79" t="s">
        <v>403</v>
      </c>
      <c r="I140" s="150" t="s">
        <v>482</v>
      </c>
    </row>
    <row r="141" spans="1:9" s="28" customFormat="1" ht="31.5">
      <c r="A141" s="147">
        <v>111</v>
      </c>
      <c r="B141" s="150" t="s">
        <v>452</v>
      </c>
      <c r="C141" s="82">
        <v>42000</v>
      </c>
      <c r="D141" s="82">
        <v>42000</v>
      </c>
      <c r="E141" s="79" t="s">
        <v>75</v>
      </c>
      <c r="F141" s="129" t="s">
        <v>475</v>
      </c>
      <c r="G141" s="129" t="s">
        <v>475</v>
      </c>
      <c r="H141" s="79" t="s">
        <v>403</v>
      </c>
      <c r="I141" s="150" t="s">
        <v>483</v>
      </c>
    </row>
    <row r="142" spans="1:9" s="28" customFormat="1" ht="31.5">
      <c r="A142" s="147">
        <v>112</v>
      </c>
      <c r="B142" s="150" t="s">
        <v>468</v>
      </c>
      <c r="C142" s="82">
        <v>60000</v>
      </c>
      <c r="D142" s="82">
        <v>60000</v>
      </c>
      <c r="E142" s="79" t="s">
        <v>75</v>
      </c>
      <c r="F142" s="129" t="s">
        <v>484</v>
      </c>
      <c r="G142" s="129" t="s">
        <v>484</v>
      </c>
      <c r="H142" s="79" t="s">
        <v>403</v>
      </c>
      <c r="I142" s="150" t="s">
        <v>485</v>
      </c>
    </row>
    <row r="143" spans="1:9" s="28" customFormat="1" ht="31.5">
      <c r="A143" s="147">
        <v>113</v>
      </c>
      <c r="B143" s="150" t="s">
        <v>486</v>
      </c>
      <c r="C143" s="82">
        <v>24000</v>
      </c>
      <c r="D143" s="82">
        <v>24000</v>
      </c>
      <c r="E143" s="79" t="s">
        <v>75</v>
      </c>
      <c r="F143" s="129" t="s">
        <v>484</v>
      </c>
      <c r="G143" s="129" t="s">
        <v>484</v>
      </c>
      <c r="H143" s="79" t="s">
        <v>403</v>
      </c>
      <c r="I143" s="150" t="s">
        <v>487</v>
      </c>
    </row>
    <row r="144" spans="1:9" s="28" customFormat="1" ht="15.75">
      <c r="A144" s="32"/>
      <c r="B144" s="93"/>
      <c r="C144" s="91">
        <f>SUM(C31:C143)</f>
        <v>10438953.800000001</v>
      </c>
      <c r="D144" s="75"/>
      <c r="E144" s="32"/>
      <c r="F144" s="168"/>
      <c r="G144" s="168"/>
      <c r="H144" s="128"/>
      <c r="I144" s="74"/>
    </row>
    <row r="145" spans="1:9" s="28" customFormat="1" ht="15.75">
      <c r="A145" s="32"/>
      <c r="B145" s="93"/>
      <c r="C145" s="75"/>
      <c r="D145" s="75"/>
      <c r="E145" s="32"/>
      <c r="F145" s="168"/>
      <c r="G145" s="168"/>
      <c r="H145" s="128"/>
      <c r="I145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4E76-B7E3-467A-906E-7A0F1914187C}">
  <sheetPr>
    <tabColor rgb="FF00B0F0"/>
  </sheetPr>
  <dimension ref="A1:I45"/>
  <sheetViews>
    <sheetView zoomScale="130" zoomScaleNormal="130" zoomScalePageLayoutView="130" workbookViewId="0">
      <selection activeCell="C33" sqref="C33"/>
    </sheetView>
  </sheetViews>
  <sheetFormatPr defaultColWidth="9" defaultRowHeight="24"/>
  <cols>
    <col min="1" max="1" width="5.75" style="21" customWidth="1"/>
    <col min="2" max="2" width="22.625" style="24" customWidth="1"/>
    <col min="3" max="3" width="13.25" style="25" customWidth="1"/>
    <col min="4" max="4" width="12.125" style="25" customWidth="1"/>
    <col min="5" max="5" width="11.5" style="21" customWidth="1"/>
    <col min="6" max="7" width="20.5" style="1" bestFit="1" customWidth="1"/>
    <col min="8" max="8" width="14.5" style="60" customWidth="1"/>
    <col min="9" max="9" width="19.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40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0" customFormat="1" ht="15.75">
      <c r="A6" s="53"/>
      <c r="B6" s="36" t="s">
        <v>58</v>
      </c>
      <c r="C6" s="84"/>
      <c r="D6" s="84"/>
      <c r="E6" s="76"/>
      <c r="F6" s="274"/>
      <c r="G6" s="274"/>
      <c r="H6" s="76"/>
      <c r="I6" s="176"/>
    </row>
    <row r="7" spans="1:9" s="30" customFormat="1" ht="15.75">
      <c r="A7" s="264">
        <v>1</v>
      </c>
      <c r="B7" s="265" t="s">
        <v>81</v>
      </c>
      <c r="C7" s="277">
        <v>13100</v>
      </c>
      <c r="D7" s="278">
        <f>C7</f>
        <v>13100</v>
      </c>
      <c r="E7" s="266" t="s">
        <v>75</v>
      </c>
      <c r="F7" s="265" t="s">
        <v>488</v>
      </c>
      <c r="G7" s="265" t="s">
        <v>489</v>
      </c>
      <c r="H7" s="267" t="s">
        <v>490</v>
      </c>
      <c r="I7" s="275" t="s">
        <v>491</v>
      </c>
    </row>
    <row r="8" spans="1:9" s="30" customFormat="1" ht="15.75">
      <c r="A8" s="268"/>
      <c r="B8" s="269"/>
      <c r="C8" s="151"/>
      <c r="D8" s="279"/>
      <c r="E8" s="73"/>
      <c r="F8" s="269" t="s">
        <v>492</v>
      </c>
      <c r="G8" s="269"/>
      <c r="H8" s="270"/>
      <c r="I8" s="276" t="s">
        <v>493</v>
      </c>
    </row>
    <row r="9" spans="1:9" s="30" customFormat="1" ht="15.75">
      <c r="A9" s="267">
        <v>2</v>
      </c>
      <c r="B9" s="265" t="s">
        <v>500</v>
      </c>
      <c r="C9" s="277">
        <v>8700</v>
      </c>
      <c r="D9" s="278">
        <f>C9</f>
        <v>8700</v>
      </c>
      <c r="E9" s="266" t="s">
        <v>75</v>
      </c>
      <c r="F9" s="265" t="s">
        <v>501</v>
      </c>
      <c r="G9" s="265" t="s">
        <v>501</v>
      </c>
      <c r="H9" s="267" t="s">
        <v>490</v>
      </c>
      <c r="I9" s="275" t="s">
        <v>502</v>
      </c>
    </row>
    <row r="10" spans="1:9" s="30" customFormat="1" ht="15.75">
      <c r="A10" s="270"/>
      <c r="B10" s="269"/>
      <c r="C10" s="151"/>
      <c r="D10" s="279"/>
      <c r="E10" s="73"/>
      <c r="F10" s="269" t="s">
        <v>503</v>
      </c>
      <c r="G10" s="269"/>
      <c r="H10" s="270"/>
      <c r="I10" s="276" t="s">
        <v>504</v>
      </c>
    </row>
    <row r="11" spans="1:9" s="28" customFormat="1" ht="15.75">
      <c r="A11" s="264">
        <v>3</v>
      </c>
      <c r="B11" s="265" t="s">
        <v>513</v>
      </c>
      <c r="C11" s="277">
        <v>43200</v>
      </c>
      <c r="D11" s="278">
        <f>C11</f>
        <v>43200</v>
      </c>
      <c r="E11" s="266" t="s">
        <v>75</v>
      </c>
      <c r="F11" s="265" t="s">
        <v>514</v>
      </c>
      <c r="G11" s="265" t="s">
        <v>514</v>
      </c>
      <c r="H11" s="267" t="s">
        <v>490</v>
      </c>
      <c r="I11" s="275" t="s">
        <v>515</v>
      </c>
    </row>
    <row r="12" spans="1:9" s="28" customFormat="1" ht="15.75">
      <c r="A12" s="268"/>
      <c r="B12" s="269"/>
      <c r="C12" s="151"/>
      <c r="D12" s="279"/>
      <c r="E12" s="73"/>
      <c r="F12" s="269" t="s">
        <v>516</v>
      </c>
      <c r="G12" s="269"/>
      <c r="H12" s="270"/>
      <c r="I12" s="276" t="s">
        <v>510</v>
      </c>
    </row>
    <row r="13" spans="1:9" s="28" customFormat="1" ht="15.75">
      <c r="A13" s="267">
        <v>4</v>
      </c>
      <c r="B13" s="265" t="s">
        <v>517</v>
      </c>
      <c r="C13" s="277">
        <v>7424</v>
      </c>
      <c r="D13" s="278">
        <f>C13</f>
        <v>7424</v>
      </c>
      <c r="E13" s="266" t="s">
        <v>75</v>
      </c>
      <c r="F13" s="265" t="s">
        <v>501</v>
      </c>
      <c r="G13" s="265" t="s">
        <v>501</v>
      </c>
      <c r="H13" s="267" t="s">
        <v>490</v>
      </c>
      <c r="I13" s="275" t="s">
        <v>518</v>
      </c>
    </row>
    <row r="14" spans="1:9" s="28" customFormat="1" ht="15.75">
      <c r="A14" s="270"/>
      <c r="B14" s="269"/>
      <c r="C14" s="151"/>
      <c r="D14" s="279"/>
      <c r="E14" s="73"/>
      <c r="F14" s="269" t="s">
        <v>519</v>
      </c>
      <c r="G14" s="269"/>
      <c r="H14" s="270"/>
      <c r="I14" s="276" t="s">
        <v>520</v>
      </c>
    </row>
    <row r="15" spans="1:9" s="28" customFormat="1" ht="15.75">
      <c r="A15" s="267">
        <v>5</v>
      </c>
      <c r="B15" s="265" t="s">
        <v>81</v>
      </c>
      <c r="C15" s="277">
        <v>13000</v>
      </c>
      <c r="D15" s="278">
        <f>C15</f>
        <v>13000</v>
      </c>
      <c r="E15" s="266" t="s">
        <v>75</v>
      </c>
      <c r="F15" s="265" t="s">
        <v>521</v>
      </c>
      <c r="G15" s="265" t="s">
        <v>521</v>
      </c>
      <c r="H15" s="267" t="s">
        <v>490</v>
      </c>
      <c r="I15" s="275" t="s">
        <v>522</v>
      </c>
    </row>
    <row r="16" spans="1:9" s="28" customFormat="1" ht="15.75">
      <c r="A16" s="270"/>
      <c r="B16" s="269"/>
      <c r="C16" s="151"/>
      <c r="D16" s="279"/>
      <c r="E16" s="73"/>
      <c r="F16" s="269" t="s">
        <v>523</v>
      </c>
      <c r="G16" s="269"/>
      <c r="H16" s="270"/>
      <c r="I16" s="276" t="s">
        <v>520</v>
      </c>
    </row>
    <row r="17" spans="1:9" s="28" customFormat="1" ht="15.75">
      <c r="A17" s="267">
        <v>6</v>
      </c>
      <c r="B17" s="265" t="s">
        <v>524</v>
      </c>
      <c r="C17" s="277">
        <v>371800</v>
      </c>
      <c r="D17" s="278">
        <f>C17</f>
        <v>371800</v>
      </c>
      <c r="E17" s="266" t="s">
        <v>75</v>
      </c>
      <c r="F17" s="265" t="s">
        <v>525</v>
      </c>
      <c r="G17" s="265" t="s">
        <v>525</v>
      </c>
      <c r="H17" s="267" t="s">
        <v>490</v>
      </c>
      <c r="I17" s="275" t="s">
        <v>526</v>
      </c>
    </row>
    <row r="18" spans="1:9" s="28" customFormat="1" ht="15.75">
      <c r="A18" s="270"/>
      <c r="B18" s="269"/>
      <c r="C18" s="151"/>
      <c r="D18" s="279"/>
      <c r="E18" s="73"/>
      <c r="F18" s="269" t="s">
        <v>527</v>
      </c>
      <c r="G18" s="269"/>
      <c r="H18" s="270"/>
      <c r="I18" s="276" t="s">
        <v>528</v>
      </c>
    </row>
    <row r="19" spans="1:9" s="28" customFormat="1" ht="15.75">
      <c r="A19" s="264">
        <v>7</v>
      </c>
      <c r="B19" s="265" t="s">
        <v>513</v>
      </c>
      <c r="C19" s="277">
        <v>26000</v>
      </c>
      <c r="D19" s="278">
        <f>C19</f>
        <v>26000</v>
      </c>
      <c r="E19" s="266" t="s">
        <v>75</v>
      </c>
      <c r="F19" s="265" t="s">
        <v>514</v>
      </c>
      <c r="G19" s="265" t="s">
        <v>514</v>
      </c>
      <c r="H19" s="267" t="s">
        <v>490</v>
      </c>
      <c r="I19" s="275" t="s">
        <v>529</v>
      </c>
    </row>
    <row r="20" spans="1:9" s="28" customFormat="1" ht="15.75">
      <c r="A20" s="268"/>
      <c r="B20" s="269"/>
      <c r="C20" s="151"/>
      <c r="D20" s="279"/>
      <c r="E20" s="73"/>
      <c r="F20" s="269" t="s">
        <v>530</v>
      </c>
      <c r="G20" s="269"/>
      <c r="H20" s="270"/>
      <c r="I20" s="276" t="s">
        <v>531</v>
      </c>
    </row>
    <row r="21" spans="1:9" s="28" customFormat="1" ht="15.75">
      <c r="A21" s="267">
        <v>8</v>
      </c>
      <c r="B21" s="265" t="s">
        <v>532</v>
      </c>
      <c r="C21" s="277">
        <v>35000</v>
      </c>
      <c r="D21" s="278">
        <f>C21</f>
        <v>35000</v>
      </c>
      <c r="E21" s="266" t="s">
        <v>75</v>
      </c>
      <c r="F21" s="265" t="s">
        <v>501</v>
      </c>
      <c r="G21" s="265" t="s">
        <v>501</v>
      </c>
      <c r="H21" s="267" t="s">
        <v>490</v>
      </c>
      <c r="I21" s="275" t="s">
        <v>518</v>
      </c>
    </row>
    <row r="22" spans="1:9" s="28" customFormat="1" ht="15.75">
      <c r="A22" s="270"/>
      <c r="B22" s="269"/>
      <c r="C22" s="151"/>
      <c r="D22" s="279"/>
      <c r="E22" s="73"/>
      <c r="F22" s="269" t="s">
        <v>533</v>
      </c>
      <c r="G22" s="269"/>
      <c r="H22" s="270"/>
      <c r="I22" s="276" t="s">
        <v>534</v>
      </c>
    </row>
    <row r="23" spans="1:9" s="28" customFormat="1" ht="15.75">
      <c r="A23" s="58"/>
      <c r="B23" s="273"/>
      <c r="C23" s="55">
        <f>SUM(C7:C22)</f>
        <v>518224</v>
      </c>
      <c r="D23" s="59"/>
      <c r="E23" s="58"/>
      <c r="F23" s="273"/>
      <c r="G23" s="273"/>
      <c r="H23" s="58"/>
      <c r="I23" s="141"/>
    </row>
    <row r="24" spans="1:9" s="28" customFormat="1" ht="15.75">
      <c r="A24" s="79"/>
      <c r="B24" s="36" t="s">
        <v>58</v>
      </c>
      <c r="C24" s="82"/>
      <c r="D24" s="82"/>
      <c r="E24" s="79"/>
      <c r="F24" s="129"/>
      <c r="G24" s="129"/>
      <c r="H24" s="79"/>
      <c r="I24" s="150"/>
    </row>
    <row r="25" spans="1:9" s="28" customFormat="1" ht="15.75">
      <c r="A25" s="264">
        <v>1</v>
      </c>
      <c r="B25" s="265" t="s">
        <v>494</v>
      </c>
      <c r="C25" s="277">
        <v>7000</v>
      </c>
      <c r="D25" s="278">
        <f>C25</f>
        <v>7000</v>
      </c>
      <c r="E25" s="266" t="s">
        <v>75</v>
      </c>
      <c r="F25" s="265" t="s">
        <v>495</v>
      </c>
      <c r="G25" s="265" t="s">
        <v>495</v>
      </c>
      <c r="H25" s="267" t="s">
        <v>490</v>
      </c>
      <c r="I25" s="275" t="s">
        <v>496</v>
      </c>
    </row>
    <row r="26" spans="1:9" s="28" customFormat="1" ht="15.75">
      <c r="A26" s="268"/>
      <c r="B26" s="269"/>
      <c r="C26" s="151"/>
      <c r="D26" s="279"/>
      <c r="E26" s="73"/>
      <c r="F26" s="269" t="s">
        <v>497</v>
      </c>
      <c r="G26" s="269"/>
      <c r="H26" s="270"/>
      <c r="I26" s="276" t="s">
        <v>493</v>
      </c>
    </row>
    <row r="27" spans="1:9" s="28" customFormat="1" ht="15.75">
      <c r="A27" s="264">
        <v>2</v>
      </c>
      <c r="B27" s="265" t="s">
        <v>107</v>
      </c>
      <c r="C27" s="277">
        <v>7240</v>
      </c>
      <c r="D27" s="278">
        <f>C27</f>
        <v>7240</v>
      </c>
      <c r="E27" s="266" t="s">
        <v>75</v>
      </c>
      <c r="F27" s="265" t="s">
        <v>488</v>
      </c>
      <c r="G27" s="265" t="s">
        <v>489</v>
      </c>
      <c r="H27" s="267" t="s">
        <v>490</v>
      </c>
      <c r="I27" s="275" t="s">
        <v>498</v>
      </c>
    </row>
    <row r="28" spans="1:9" s="28" customFormat="1" ht="15.75">
      <c r="A28" s="254"/>
      <c r="B28" s="262"/>
      <c r="C28" s="280"/>
      <c r="D28" s="259"/>
      <c r="E28" s="271"/>
      <c r="F28" s="262" t="s">
        <v>499</v>
      </c>
      <c r="G28" s="262"/>
      <c r="H28" s="272"/>
      <c r="I28" s="255" t="s">
        <v>493</v>
      </c>
    </row>
    <row r="29" spans="1:9" s="28" customFormat="1" ht="15.75">
      <c r="A29" s="264">
        <v>3</v>
      </c>
      <c r="B29" s="265" t="s">
        <v>505</v>
      </c>
      <c r="C29" s="277">
        <v>12500</v>
      </c>
      <c r="D29" s="278">
        <f>C29</f>
        <v>12500</v>
      </c>
      <c r="E29" s="266" t="s">
        <v>75</v>
      </c>
      <c r="F29" s="265" t="s">
        <v>506</v>
      </c>
      <c r="G29" s="265" t="s">
        <v>506</v>
      </c>
      <c r="H29" s="267" t="s">
        <v>490</v>
      </c>
      <c r="I29" s="275" t="s">
        <v>507</v>
      </c>
    </row>
    <row r="30" spans="1:9" s="28" customFormat="1" ht="15.75">
      <c r="A30" s="268"/>
      <c r="B30" s="269" t="s">
        <v>508</v>
      </c>
      <c r="C30" s="151"/>
      <c r="D30" s="279"/>
      <c r="E30" s="73"/>
      <c r="F30" s="269" t="s">
        <v>509</v>
      </c>
      <c r="G30" s="269"/>
      <c r="H30" s="270"/>
      <c r="I30" s="276" t="s">
        <v>510</v>
      </c>
    </row>
    <row r="31" spans="1:9" s="28" customFormat="1" ht="15.75">
      <c r="A31" s="264">
        <v>4</v>
      </c>
      <c r="B31" s="265" t="s">
        <v>505</v>
      </c>
      <c r="C31" s="277">
        <v>12500</v>
      </c>
      <c r="D31" s="278">
        <f>C31</f>
        <v>12500</v>
      </c>
      <c r="E31" s="266" t="s">
        <v>75</v>
      </c>
      <c r="F31" s="265" t="s">
        <v>511</v>
      </c>
      <c r="G31" s="265" t="s">
        <v>511</v>
      </c>
      <c r="H31" s="267" t="s">
        <v>490</v>
      </c>
      <c r="I31" s="275" t="s">
        <v>512</v>
      </c>
    </row>
    <row r="32" spans="1:9" s="28" customFormat="1" ht="15.75">
      <c r="A32" s="254"/>
      <c r="B32" s="262" t="s">
        <v>508</v>
      </c>
      <c r="C32" s="280"/>
      <c r="D32" s="259"/>
      <c r="E32" s="271"/>
      <c r="F32" s="262" t="s">
        <v>509</v>
      </c>
      <c r="G32" s="262"/>
      <c r="H32" s="272"/>
      <c r="I32" s="255" t="s">
        <v>510</v>
      </c>
    </row>
    <row r="33" spans="1:9" s="28" customFormat="1" ht="15.75">
      <c r="A33" s="32"/>
      <c r="B33" s="74"/>
      <c r="C33" s="135">
        <f>SUM(C25:C32)</f>
        <v>39240</v>
      </c>
      <c r="D33" s="75"/>
      <c r="E33" s="32"/>
      <c r="H33" s="128"/>
      <c r="I33" s="74"/>
    </row>
    <row r="34" spans="1:9" s="28" customFormat="1" ht="15.75">
      <c r="A34" s="32"/>
      <c r="B34" s="74"/>
      <c r="C34" s="75"/>
      <c r="D34" s="75"/>
      <c r="E34" s="32"/>
      <c r="H34" s="128"/>
      <c r="I34" s="74"/>
    </row>
    <row r="35" spans="1:9" s="28" customFormat="1" ht="15.75">
      <c r="A35" s="32"/>
      <c r="B35" s="74"/>
      <c r="C35" s="75"/>
      <c r="D35" s="75"/>
      <c r="E35" s="32"/>
      <c r="H35" s="128"/>
      <c r="I35" s="74"/>
    </row>
    <row r="36" spans="1:9" s="28" customFormat="1" ht="15.75">
      <c r="A36" s="32"/>
      <c r="B36" s="74"/>
      <c r="C36" s="75"/>
      <c r="D36" s="75"/>
      <c r="E36" s="32"/>
      <c r="H36" s="128"/>
      <c r="I36" s="74"/>
    </row>
    <row r="37" spans="1:9" s="28" customFormat="1" ht="15.75">
      <c r="A37" s="32"/>
      <c r="B37" s="74"/>
      <c r="C37" s="75"/>
      <c r="D37" s="75"/>
      <c r="E37" s="32"/>
      <c r="H37" s="128"/>
      <c r="I37" s="74"/>
    </row>
    <row r="38" spans="1:9" s="28" customFormat="1" ht="15.75">
      <c r="A38" s="32"/>
      <c r="B38" s="74"/>
      <c r="C38" s="75"/>
      <c r="D38" s="75"/>
      <c r="E38" s="32"/>
      <c r="H38" s="128"/>
      <c r="I38" s="74"/>
    </row>
    <row r="39" spans="1:9" s="28" customFormat="1" ht="15.75">
      <c r="A39" s="32"/>
      <c r="B39" s="74"/>
      <c r="C39" s="75"/>
      <c r="D39" s="75"/>
      <c r="E39" s="32"/>
      <c r="H39" s="128"/>
      <c r="I39" s="74"/>
    </row>
    <row r="40" spans="1:9" s="28" customFormat="1" ht="15.75">
      <c r="A40" s="32"/>
      <c r="B40" s="74"/>
      <c r="C40" s="75"/>
      <c r="D40" s="75"/>
      <c r="E40" s="32"/>
      <c r="H40" s="128"/>
      <c r="I40" s="74"/>
    </row>
    <row r="41" spans="1:9" s="28" customFormat="1" ht="15.75">
      <c r="A41" s="32"/>
      <c r="B41" s="74"/>
      <c r="C41" s="75"/>
      <c r="D41" s="75"/>
      <c r="E41" s="32"/>
      <c r="H41" s="128"/>
      <c r="I41" s="74"/>
    </row>
    <row r="42" spans="1:9" s="28" customFormat="1" ht="15.75">
      <c r="A42" s="32"/>
      <c r="B42" s="74"/>
      <c r="C42" s="75"/>
      <c r="D42" s="75"/>
      <c r="E42" s="32"/>
      <c r="H42" s="128"/>
      <c r="I42" s="74"/>
    </row>
    <row r="43" spans="1:9" s="28" customFormat="1" ht="15.75">
      <c r="A43" s="32"/>
      <c r="B43" s="74"/>
      <c r="C43" s="75"/>
      <c r="D43" s="75"/>
      <c r="E43" s="32"/>
      <c r="H43" s="128"/>
      <c r="I43" s="74"/>
    </row>
    <row r="44" spans="1:9" s="28" customFormat="1" ht="15.75">
      <c r="A44" s="32"/>
      <c r="B44" s="74"/>
      <c r="C44" s="75"/>
      <c r="D44" s="75"/>
      <c r="E44" s="32"/>
      <c r="H44" s="128"/>
      <c r="I44" s="74"/>
    </row>
    <row r="45" spans="1:9" s="28" customFormat="1" ht="15.75">
      <c r="A45" s="32"/>
      <c r="B45" s="74"/>
      <c r="C45" s="75"/>
      <c r="D45" s="75"/>
      <c r="E45" s="32"/>
      <c r="H45" s="128"/>
      <c r="I45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0872-79FC-4ED6-9D12-3C1D4DCD0AC6}">
  <sheetPr>
    <tabColor rgb="FF00B0F0"/>
  </sheetPr>
  <dimension ref="A1:I41"/>
  <sheetViews>
    <sheetView zoomScale="130" zoomScaleNormal="130" workbookViewId="0">
      <selection activeCell="C39" sqref="C39"/>
    </sheetView>
  </sheetViews>
  <sheetFormatPr defaultColWidth="9" defaultRowHeight="24"/>
  <cols>
    <col min="1" max="1" width="5.75" style="77" customWidth="1"/>
    <col min="2" max="2" width="21.75" style="51" customWidth="1"/>
    <col min="3" max="4" width="13.25" style="125" customWidth="1"/>
    <col min="5" max="5" width="12.875" style="77" customWidth="1"/>
    <col min="6" max="6" width="19.25" style="40" customWidth="1"/>
    <col min="7" max="7" width="19.5" style="40" customWidth="1"/>
    <col min="8" max="8" width="13.875" style="77" customWidth="1"/>
    <col min="9" max="9" width="21.875" style="40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68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2" customFormat="1" ht="15.75">
      <c r="A6" s="53"/>
      <c r="B6" s="85" t="s">
        <v>58</v>
      </c>
      <c r="C6" s="54"/>
      <c r="D6" s="54"/>
      <c r="E6" s="43"/>
      <c r="F6" s="42"/>
      <c r="G6" s="42"/>
      <c r="H6" s="43"/>
      <c r="I6" s="42"/>
    </row>
    <row r="7" spans="1:9" s="32" customFormat="1" ht="31.5">
      <c r="A7" s="179">
        <v>1</v>
      </c>
      <c r="B7" s="246" t="s">
        <v>513</v>
      </c>
      <c r="C7" s="148">
        <v>9000</v>
      </c>
      <c r="D7" s="84">
        <v>8580</v>
      </c>
      <c r="E7" s="147" t="s">
        <v>147</v>
      </c>
      <c r="F7" s="249" t="s">
        <v>1044</v>
      </c>
      <c r="G7" s="249" t="s">
        <v>1045</v>
      </c>
      <c r="H7" s="147" t="s">
        <v>490</v>
      </c>
      <c r="I7" s="249" t="s">
        <v>1125</v>
      </c>
    </row>
    <row r="8" spans="1:9" s="32" customFormat="1" ht="47.25">
      <c r="A8" s="179">
        <v>2</v>
      </c>
      <c r="B8" s="246" t="s">
        <v>81</v>
      </c>
      <c r="C8" s="148">
        <v>9000</v>
      </c>
      <c r="D8" s="84">
        <v>8400</v>
      </c>
      <c r="E8" s="147" t="s">
        <v>147</v>
      </c>
      <c r="F8" s="249" t="s">
        <v>1052</v>
      </c>
      <c r="G8" s="249" t="s">
        <v>1053</v>
      </c>
      <c r="H8" s="147" t="s">
        <v>490</v>
      </c>
      <c r="I8" s="249" t="s">
        <v>1126</v>
      </c>
    </row>
    <row r="9" spans="1:9" s="32" customFormat="1" ht="47.25">
      <c r="A9" s="179">
        <v>3</v>
      </c>
      <c r="B9" s="246" t="s">
        <v>81</v>
      </c>
      <c r="C9" s="148">
        <v>6027.28</v>
      </c>
      <c r="D9" s="84">
        <v>6000</v>
      </c>
      <c r="E9" s="147" t="s">
        <v>147</v>
      </c>
      <c r="F9" s="249" t="s">
        <v>1058</v>
      </c>
      <c r="G9" s="249" t="s">
        <v>1059</v>
      </c>
      <c r="H9" s="147" t="s">
        <v>490</v>
      </c>
      <c r="I9" s="249" t="s">
        <v>1127</v>
      </c>
    </row>
    <row r="10" spans="1:9" s="32" customFormat="1" ht="31.5">
      <c r="A10" s="179">
        <v>4</v>
      </c>
      <c r="B10" s="246" t="s">
        <v>513</v>
      </c>
      <c r="C10" s="148">
        <v>17200</v>
      </c>
      <c r="D10" s="84">
        <v>17200</v>
      </c>
      <c r="E10" s="147" t="s">
        <v>147</v>
      </c>
      <c r="F10" s="249" t="s">
        <v>1060</v>
      </c>
      <c r="G10" s="249" t="s">
        <v>1061</v>
      </c>
      <c r="H10" s="147" t="s">
        <v>490</v>
      </c>
      <c r="I10" s="249" t="s">
        <v>1128</v>
      </c>
    </row>
    <row r="11" spans="1:9" s="32" customFormat="1" ht="47.25">
      <c r="A11" s="179">
        <v>5</v>
      </c>
      <c r="B11" s="246" t="s">
        <v>1094</v>
      </c>
      <c r="C11" s="148">
        <v>4500</v>
      </c>
      <c r="D11" s="84">
        <v>4500</v>
      </c>
      <c r="E11" s="147" t="s">
        <v>147</v>
      </c>
      <c r="F11" s="249" t="s">
        <v>1095</v>
      </c>
      <c r="G11" s="249" t="s">
        <v>1096</v>
      </c>
      <c r="H11" s="147" t="s">
        <v>490</v>
      </c>
      <c r="I11" s="249" t="s">
        <v>1129</v>
      </c>
    </row>
    <row r="12" spans="1:9" s="32" customFormat="1" ht="36" customHeight="1">
      <c r="A12" s="179">
        <v>6</v>
      </c>
      <c r="B12" s="246" t="s">
        <v>1097</v>
      </c>
      <c r="C12" s="148">
        <v>32000</v>
      </c>
      <c r="D12" s="84">
        <v>32000</v>
      </c>
      <c r="E12" s="147" t="s">
        <v>147</v>
      </c>
      <c r="F12" s="249" t="s">
        <v>1098</v>
      </c>
      <c r="G12" s="249" t="s">
        <v>1099</v>
      </c>
      <c r="H12" s="147" t="s">
        <v>490</v>
      </c>
      <c r="I12" s="249" t="s">
        <v>1130</v>
      </c>
    </row>
    <row r="13" spans="1:9" s="32" customFormat="1" ht="36.6" customHeight="1">
      <c r="A13" s="179">
        <v>7</v>
      </c>
      <c r="B13" s="246" t="s">
        <v>1100</v>
      </c>
      <c r="C13" s="148">
        <v>2500</v>
      </c>
      <c r="D13" s="84">
        <v>2500</v>
      </c>
      <c r="E13" s="147" t="s">
        <v>147</v>
      </c>
      <c r="F13" s="249" t="s">
        <v>1101</v>
      </c>
      <c r="G13" s="249" t="s">
        <v>1102</v>
      </c>
      <c r="H13" s="147" t="s">
        <v>490</v>
      </c>
      <c r="I13" s="249" t="s">
        <v>1131</v>
      </c>
    </row>
    <row r="14" spans="1:9" s="32" customFormat="1" ht="94.5">
      <c r="A14" s="179">
        <v>8</v>
      </c>
      <c r="B14" s="246" t="s">
        <v>1136</v>
      </c>
      <c r="C14" s="148">
        <v>4200</v>
      </c>
      <c r="D14" s="84">
        <v>4200</v>
      </c>
      <c r="E14" s="147" t="s">
        <v>147</v>
      </c>
      <c r="F14" s="249" t="s">
        <v>1103</v>
      </c>
      <c r="G14" s="249" t="s">
        <v>1104</v>
      </c>
      <c r="H14" s="147" t="s">
        <v>490</v>
      </c>
      <c r="I14" s="249" t="s">
        <v>1132</v>
      </c>
    </row>
    <row r="15" spans="1:9" s="32" customFormat="1" ht="31.5">
      <c r="A15" s="179">
        <v>9</v>
      </c>
      <c r="B15" s="246" t="s">
        <v>517</v>
      </c>
      <c r="C15" s="148">
        <v>2410</v>
      </c>
      <c r="D15" s="84">
        <v>2410</v>
      </c>
      <c r="E15" s="147" t="s">
        <v>147</v>
      </c>
      <c r="F15" s="249" t="s">
        <v>1119</v>
      </c>
      <c r="G15" s="249" t="s">
        <v>1120</v>
      </c>
      <c r="H15" s="147" t="s">
        <v>490</v>
      </c>
      <c r="I15" s="249" t="s">
        <v>1133</v>
      </c>
    </row>
    <row r="16" spans="1:9" s="32" customFormat="1" ht="31.5">
      <c r="A16" s="179">
        <v>10</v>
      </c>
      <c r="B16" s="246" t="s">
        <v>513</v>
      </c>
      <c r="C16" s="148">
        <v>580</v>
      </c>
      <c r="D16" s="84">
        <v>580</v>
      </c>
      <c r="E16" s="147" t="s">
        <v>147</v>
      </c>
      <c r="F16" s="249" t="s">
        <v>1121</v>
      </c>
      <c r="G16" s="249" t="s">
        <v>1122</v>
      </c>
      <c r="H16" s="147" t="s">
        <v>490</v>
      </c>
      <c r="I16" s="249" t="s">
        <v>1134</v>
      </c>
    </row>
    <row r="17" spans="1:9" s="32" customFormat="1" ht="31.5">
      <c r="A17" s="179">
        <v>11</v>
      </c>
      <c r="B17" s="246" t="s">
        <v>81</v>
      </c>
      <c r="C17" s="148">
        <v>12994</v>
      </c>
      <c r="D17" s="84">
        <v>12994</v>
      </c>
      <c r="E17" s="147" t="s">
        <v>147</v>
      </c>
      <c r="F17" s="249" t="s">
        <v>1123</v>
      </c>
      <c r="G17" s="249" t="s">
        <v>1124</v>
      </c>
      <c r="H17" s="147" t="s">
        <v>490</v>
      </c>
      <c r="I17" s="249" t="s">
        <v>1135</v>
      </c>
    </row>
    <row r="18" spans="1:9" s="28" customFormat="1" ht="15.75">
      <c r="A18" s="38"/>
      <c r="B18" s="93"/>
      <c r="C18" s="91">
        <f>SUM(C7:C17)</f>
        <v>100411.28</v>
      </c>
      <c r="D18" s="69"/>
      <c r="E18" s="38"/>
      <c r="F18" s="70"/>
      <c r="G18" s="70"/>
      <c r="H18" s="38"/>
      <c r="I18" s="70"/>
    </row>
    <row r="19" spans="1:9" s="28" customFormat="1" ht="15.75">
      <c r="A19" s="53"/>
      <c r="B19" s="85" t="s">
        <v>59</v>
      </c>
      <c r="C19" s="54"/>
      <c r="D19" s="54"/>
      <c r="E19" s="53"/>
      <c r="F19" s="37"/>
      <c r="G19" s="37"/>
      <c r="H19" s="53"/>
      <c r="I19" s="37"/>
    </row>
    <row r="20" spans="1:9" s="28" customFormat="1" ht="63">
      <c r="A20" s="179">
        <v>1</v>
      </c>
      <c r="B20" s="246" t="s">
        <v>1040</v>
      </c>
      <c r="C20" s="148">
        <v>59340</v>
      </c>
      <c r="D20" s="84">
        <v>59340</v>
      </c>
      <c r="E20" s="147" t="s">
        <v>147</v>
      </c>
      <c r="F20" s="249" t="s">
        <v>1041</v>
      </c>
      <c r="G20" s="249" t="s">
        <v>1042</v>
      </c>
      <c r="H20" s="147" t="s">
        <v>490</v>
      </c>
      <c r="I20" s="249" t="s">
        <v>1043</v>
      </c>
    </row>
    <row r="21" spans="1:9" s="28" customFormat="1" ht="63">
      <c r="A21" s="179">
        <v>2</v>
      </c>
      <c r="B21" s="246" t="s">
        <v>1046</v>
      </c>
      <c r="C21" s="148">
        <v>19800</v>
      </c>
      <c r="D21" s="84">
        <v>19800</v>
      </c>
      <c r="E21" s="147" t="s">
        <v>147</v>
      </c>
      <c r="F21" s="249" t="s">
        <v>1138</v>
      </c>
      <c r="G21" s="249" t="s">
        <v>1137</v>
      </c>
      <c r="H21" s="147" t="s">
        <v>490</v>
      </c>
      <c r="I21" s="249" t="s">
        <v>1047</v>
      </c>
    </row>
    <row r="22" spans="1:9" s="28" customFormat="1" ht="63">
      <c r="A22" s="179">
        <v>3</v>
      </c>
      <c r="B22" s="382" t="s">
        <v>1048</v>
      </c>
      <c r="C22" s="148">
        <v>2500</v>
      </c>
      <c r="D22" s="84">
        <v>2434.25</v>
      </c>
      <c r="E22" s="147" t="s">
        <v>147</v>
      </c>
      <c r="F22" s="249" t="s">
        <v>1049</v>
      </c>
      <c r="G22" s="249" t="s">
        <v>1050</v>
      </c>
      <c r="H22" s="147" t="s">
        <v>490</v>
      </c>
      <c r="I22" s="249" t="s">
        <v>1051</v>
      </c>
    </row>
    <row r="23" spans="1:9" s="28" customFormat="1" ht="47.25">
      <c r="A23" s="179">
        <v>4</v>
      </c>
      <c r="B23" s="246" t="s">
        <v>1054</v>
      </c>
      <c r="C23" s="148">
        <v>4150</v>
      </c>
      <c r="D23" s="84">
        <v>4150</v>
      </c>
      <c r="E23" s="147" t="s">
        <v>147</v>
      </c>
      <c r="F23" s="249" t="s">
        <v>1055</v>
      </c>
      <c r="G23" s="249" t="s">
        <v>1056</v>
      </c>
      <c r="H23" s="147" t="s">
        <v>490</v>
      </c>
      <c r="I23" s="249" t="s">
        <v>1057</v>
      </c>
    </row>
    <row r="24" spans="1:9" s="28" customFormat="1" ht="78.75">
      <c r="A24" s="179">
        <v>5</v>
      </c>
      <c r="B24" s="246" t="s">
        <v>1151</v>
      </c>
      <c r="C24" s="148">
        <v>11000</v>
      </c>
      <c r="D24" s="84">
        <v>10850</v>
      </c>
      <c r="E24" s="147" t="s">
        <v>147</v>
      </c>
      <c r="F24" s="249" t="s">
        <v>1062</v>
      </c>
      <c r="G24" s="249" t="s">
        <v>1063</v>
      </c>
      <c r="H24" s="147" t="s">
        <v>490</v>
      </c>
      <c r="I24" s="249" t="s">
        <v>1064</v>
      </c>
    </row>
    <row r="25" spans="1:9" s="28" customFormat="1" ht="63">
      <c r="A25" s="179">
        <v>6</v>
      </c>
      <c r="B25" s="246" t="s">
        <v>1065</v>
      </c>
      <c r="C25" s="148">
        <v>65575.34</v>
      </c>
      <c r="D25" s="84">
        <v>65575.34</v>
      </c>
      <c r="E25" s="147" t="s">
        <v>147</v>
      </c>
      <c r="F25" s="249" t="s">
        <v>1139</v>
      </c>
      <c r="G25" s="249" t="s">
        <v>1140</v>
      </c>
      <c r="H25" s="147" t="s">
        <v>490</v>
      </c>
      <c r="I25" s="249" t="s">
        <v>1066</v>
      </c>
    </row>
    <row r="26" spans="1:9" s="28" customFormat="1" ht="63">
      <c r="A26" s="179">
        <v>7</v>
      </c>
      <c r="B26" s="246" t="s">
        <v>1067</v>
      </c>
      <c r="C26" s="148">
        <v>4700</v>
      </c>
      <c r="D26" s="84">
        <v>4700</v>
      </c>
      <c r="E26" s="147" t="s">
        <v>147</v>
      </c>
      <c r="F26" s="249" t="s">
        <v>1068</v>
      </c>
      <c r="G26" s="249" t="s">
        <v>1069</v>
      </c>
      <c r="H26" s="147" t="s">
        <v>490</v>
      </c>
      <c r="I26" s="249" t="s">
        <v>1070</v>
      </c>
    </row>
    <row r="27" spans="1:9" s="28" customFormat="1" ht="63">
      <c r="A27" s="179">
        <v>8</v>
      </c>
      <c r="B27" s="382" t="s">
        <v>1150</v>
      </c>
      <c r="C27" s="148">
        <v>19700</v>
      </c>
      <c r="D27" s="84">
        <v>19700</v>
      </c>
      <c r="E27" s="147" t="s">
        <v>147</v>
      </c>
      <c r="F27" s="249" t="s">
        <v>1071</v>
      </c>
      <c r="G27" s="249" t="s">
        <v>1072</v>
      </c>
      <c r="H27" s="147" t="s">
        <v>490</v>
      </c>
      <c r="I27" s="249" t="s">
        <v>1073</v>
      </c>
    </row>
    <row r="28" spans="1:9" s="28" customFormat="1" ht="47.25">
      <c r="A28" s="179">
        <v>9</v>
      </c>
      <c r="B28" s="246" t="s">
        <v>1074</v>
      </c>
      <c r="C28" s="148">
        <v>25790</v>
      </c>
      <c r="D28" s="84">
        <v>25790</v>
      </c>
      <c r="E28" s="147" t="s">
        <v>147</v>
      </c>
      <c r="F28" s="249" t="s">
        <v>1075</v>
      </c>
      <c r="G28" s="249" t="s">
        <v>1076</v>
      </c>
      <c r="H28" s="147" t="s">
        <v>490</v>
      </c>
      <c r="I28" s="249" t="s">
        <v>1077</v>
      </c>
    </row>
    <row r="29" spans="1:9" s="28" customFormat="1" ht="63">
      <c r="A29" s="179">
        <v>10</v>
      </c>
      <c r="B29" s="246" t="s">
        <v>1078</v>
      </c>
      <c r="C29" s="148">
        <v>8900</v>
      </c>
      <c r="D29" s="84">
        <v>8700</v>
      </c>
      <c r="E29" s="147" t="s">
        <v>147</v>
      </c>
      <c r="F29" s="249" t="s">
        <v>1079</v>
      </c>
      <c r="G29" s="249" t="s">
        <v>1080</v>
      </c>
      <c r="H29" s="147" t="s">
        <v>490</v>
      </c>
      <c r="I29" s="249" t="s">
        <v>1081</v>
      </c>
    </row>
    <row r="30" spans="1:9" s="28" customFormat="1" ht="63">
      <c r="A30" s="179">
        <v>11</v>
      </c>
      <c r="B30" s="246" t="s">
        <v>1082</v>
      </c>
      <c r="C30" s="148">
        <v>26460</v>
      </c>
      <c r="D30" s="84">
        <v>26460</v>
      </c>
      <c r="E30" s="147" t="s">
        <v>147</v>
      </c>
      <c r="F30" s="249" t="s">
        <v>1083</v>
      </c>
      <c r="G30" s="249" t="s">
        <v>1084</v>
      </c>
      <c r="H30" s="147" t="s">
        <v>490</v>
      </c>
      <c r="I30" s="249" t="s">
        <v>1085</v>
      </c>
    </row>
    <row r="31" spans="1:9" s="28" customFormat="1" ht="78.75">
      <c r="A31" s="179">
        <v>12</v>
      </c>
      <c r="B31" s="246" t="s">
        <v>1086</v>
      </c>
      <c r="C31" s="148">
        <v>7000</v>
      </c>
      <c r="D31" s="84">
        <v>6599.76</v>
      </c>
      <c r="E31" s="147" t="s">
        <v>147</v>
      </c>
      <c r="F31" s="249" t="s">
        <v>1087</v>
      </c>
      <c r="G31" s="249" t="s">
        <v>1088</v>
      </c>
      <c r="H31" s="147" t="s">
        <v>490</v>
      </c>
      <c r="I31" s="249" t="s">
        <v>1089</v>
      </c>
    </row>
    <row r="32" spans="1:9" s="28" customFormat="1" ht="78.75">
      <c r="A32" s="179">
        <v>13</v>
      </c>
      <c r="B32" s="246" t="s">
        <v>1090</v>
      </c>
      <c r="C32" s="148">
        <v>7000</v>
      </c>
      <c r="D32" s="84">
        <v>6541.98</v>
      </c>
      <c r="E32" s="147" t="s">
        <v>147</v>
      </c>
      <c r="F32" s="249" t="s">
        <v>1091</v>
      </c>
      <c r="G32" s="249" t="s">
        <v>1092</v>
      </c>
      <c r="H32" s="147" t="s">
        <v>490</v>
      </c>
      <c r="I32" s="249" t="s">
        <v>1093</v>
      </c>
    </row>
    <row r="33" spans="1:9" s="28" customFormat="1" ht="63">
      <c r="A33" s="179">
        <v>14</v>
      </c>
      <c r="B33" s="246" t="s">
        <v>1105</v>
      </c>
      <c r="C33" s="148">
        <v>4000</v>
      </c>
      <c r="D33" s="84">
        <v>3500</v>
      </c>
      <c r="E33" s="147" t="s">
        <v>147</v>
      </c>
      <c r="F33" s="249" t="s">
        <v>1141</v>
      </c>
      <c r="G33" s="249" t="s">
        <v>1106</v>
      </c>
      <c r="H33" s="147" t="s">
        <v>490</v>
      </c>
      <c r="I33" s="249" t="s">
        <v>1107</v>
      </c>
    </row>
    <row r="34" spans="1:9" s="28" customFormat="1" ht="63">
      <c r="A34" s="179">
        <v>15</v>
      </c>
      <c r="B34" s="246" t="s">
        <v>1105</v>
      </c>
      <c r="C34" s="148">
        <v>9700</v>
      </c>
      <c r="D34" s="84">
        <v>9390.32</v>
      </c>
      <c r="E34" s="147" t="s">
        <v>147</v>
      </c>
      <c r="F34" s="249" t="s">
        <v>1143</v>
      </c>
      <c r="G34" s="249" t="s">
        <v>1142</v>
      </c>
      <c r="H34" s="147" t="s">
        <v>490</v>
      </c>
      <c r="I34" s="249" t="s">
        <v>1108</v>
      </c>
    </row>
    <row r="35" spans="1:9" s="28" customFormat="1" ht="63">
      <c r="A35" s="179">
        <v>16</v>
      </c>
      <c r="B35" s="246" t="s">
        <v>1109</v>
      </c>
      <c r="C35" s="148">
        <v>5000</v>
      </c>
      <c r="D35" s="84">
        <v>4700</v>
      </c>
      <c r="E35" s="147" t="s">
        <v>147</v>
      </c>
      <c r="F35" s="249" t="s">
        <v>1110</v>
      </c>
      <c r="G35" s="249" t="s">
        <v>1111</v>
      </c>
      <c r="H35" s="147" t="s">
        <v>490</v>
      </c>
      <c r="I35" s="249" t="s">
        <v>1149</v>
      </c>
    </row>
    <row r="36" spans="1:9" s="28" customFormat="1" ht="63">
      <c r="A36" s="179">
        <v>17</v>
      </c>
      <c r="B36" s="246" t="s">
        <v>1112</v>
      </c>
      <c r="C36" s="148">
        <v>15000</v>
      </c>
      <c r="D36" s="84">
        <v>14800</v>
      </c>
      <c r="E36" s="147" t="s">
        <v>147</v>
      </c>
      <c r="F36" s="249" t="s">
        <v>1113</v>
      </c>
      <c r="G36" s="249" t="s">
        <v>1114</v>
      </c>
      <c r="H36" s="147" t="s">
        <v>490</v>
      </c>
      <c r="I36" s="249" t="s">
        <v>1148</v>
      </c>
    </row>
    <row r="37" spans="1:9" s="28" customFormat="1" ht="47.25">
      <c r="A37" s="179">
        <v>18</v>
      </c>
      <c r="B37" s="246" t="s">
        <v>1115</v>
      </c>
      <c r="C37" s="148">
        <v>19500</v>
      </c>
      <c r="D37" s="84">
        <v>19500</v>
      </c>
      <c r="E37" s="147" t="s">
        <v>147</v>
      </c>
      <c r="F37" s="249" t="s">
        <v>1144</v>
      </c>
      <c r="G37" s="249" t="s">
        <v>1145</v>
      </c>
      <c r="H37" s="147" t="s">
        <v>490</v>
      </c>
      <c r="I37" s="249" t="s">
        <v>1146</v>
      </c>
    </row>
    <row r="38" spans="1:9" s="28" customFormat="1" ht="47.25">
      <c r="A38" s="179">
        <v>19</v>
      </c>
      <c r="B38" s="246" t="s">
        <v>1116</v>
      </c>
      <c r="C38" s="148">
        <v>38940</v>
      </c>
      <c r="D38" s="84">
        <v>38940</v>
      </c>
      <c r="E38" s="147" t="s">
        <v>147</v>
      </c>
      <c r="F38" s="249" t="s">
        <v>1117</v>
      </c>
      <c r="G38" s="249" t="s">
        <v>1118</v>
      </c>
      <c r="H38" s="147" t="s">
        <v>490</v>
      </c>
      <c r="I38" s="249" t="s">
        <v>1147</v>
      </c>
    </row>
    <row r="39" spans="1:9" s="28" customFormat="1" ht="15.75">
      <c r="C39" s="175">
        <f>SUM(C20:C38)</f>
        <v>354055.33999999997</v>
      </c>
      <c r="D39" s="393"/>
      <c r="E39" s="32"/>
      <c r="F39" s="74"/>
      <c r="G39" s="74"/>
      <c r="H39" s="32"/>
      <c r="I39" s="74"/>
    </row>
    <row r="40" spans="1:9" s="28" customFormat="1" ht="15.75">
      <c r="C40" s="393"/>
      <c r="D40" s="393"/>
      <c r="E40" s="32"/>
      <c r="F40" s="74"/>
      <c r="G40" s="74"/>
      <c r="H40" s="32"/>
      <c r="I40" s="74"/>
    </row>
    <row r="41" spans="1:9" s="28" customFormat="1" ht="15.75">
      <c r="C41" s="393"/>
      <c r="D41" s="393"/>
      <c r="E41" s="32"/>
      <c r="F41" s="74"/>
      <c r="G41" s="74"/>
      <c r="H41" s="32"/>
      <c r="I41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DB3C9-0011-4533-BEE7-20064AECFEBC}">
  <sheetPr>
    <tabColor rgb="FF00B0F0"/>
  </sheetPr>
  <dimension ref="A1:I47"/>
  <sheetViews>
    <sheetView zoomScale="130" zoomScaleNormal="130" workbookViewId="0">
      <selection activeCell="C46" sqref="C46"/>
    </sheetView>
  </sheetViews>
  <sheetFormatPr defaultColWidth="9" defaultRowHeight="24"/>
  <cols>
    <col min="1" max="1" width="5.75" style="77" customWidth="1"/>
    <col min="2" max="2" width="22.25" style="51" customWidth="1"/>
    <col min="3" max="3" width="12.375" style="125" customWidth="1"/>
    <col min="4" max="4" width="12" style="125" customWidth="1"/>
    <col min="5" max="5" width="12.75" style="77" customWidth="1"/>
    <col min="6" max="6" width="19.25" style="40" customWidth="1"/>
    <col min="7" max="7" width="19.5" style="40" customWidth="1"/>
    <col min="8" max="8" width="13.625" style="77" customWidth="1"/>
    <col min="9" max="9" width="21.875" style="40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47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2" customFormat="1" ht="15.75">
      <c r="A6" s="53"/>
      <c r="B6" s="36" t="s">
        <v>58</v>
      </c>
      <c r="C6" s="54"/>
      <c r="D6" s="54"/>
      <c r="E6" s="43"/>
      <c r="F6" s="42"/>
      <c r="G6" s="42"/>
      <c r="H6" s="43"/>
      <c r="I6" s="42"/>
    </row>
    <row r="7" spans="1:9" s="32" customFormat="1" ht="15.75">
      <c r="A7" s="147">
        <v>1</v>
      </c>
      <c r="B7" s="246" t="s">
        <v>702</v>
      </c>
      <c r="C7" s="148">
        <v>7547</v>
      </c>
      <c r="D7" s="148">
        <f t="shared" ref="D7:D12" si="0">C7</f>
        <v>7547</v>
      </c>
      <c r="E7" s="147" t="s">
        <v>75</v>
      </c>
      <c r="F7" s="249" t="s">
        <v>703</v>
      </c>
      <c r="G7" s="249" t="str">
        <f t="shared" ref="G7:G12" si="1">F7</f>
        <v>ร้านสวัสดีพานิช</v>
      </c>
      <c r="H7" s="147" t="s">
        <v>656</v>
      </c>
      <c r="I7" s="249" t="s">
        <v>704</v>
      </c>
    </row>
    <row r="8" spans="1:9" s="32" customFormat="1" ht="31.5">
      <c r="A8" s="147">
        <v>2</v>
      </c>
      <c r="B8" s="246" t="s">
        <v>705</v>
      </c>
      <c r="C8" s="148">
        <v>40000</v>
      </c>
      <c r="D8" s="148">
        <f t="shared" si="0"/>
        <v>40000</v>
      </c>
      <c r="E8" s="147" t="s">
        <v>75</v>
      </c>
      <c r="F8" s="249" t="s">
        <v>706</v>
      </c>
      <c r="G8" s="249" t="str">
        <f t="shared" si="1"/>
        <v>ห้างหุ้นส่วนจำกัด พีพี เวิร์คเมท กรุ๊ป</v>
      </c>
      <c r="H8" s="147" t="s">
        <v>656</v>
      </c>
      <c r="I8" s="249" t="s">
        <v>707</v>
      </c>
    </row>
    <row r="9" spans="1:9" s="32" customFormat="1" ht="31.5">
      <c r="A9" s="147">
        <v>3</v>
      </c>
      <c r="B9" s="246" t="s">
        <v>708</v>
      </c>
      <c r="C9" s="148">
        <v>25000</v>
      </c>
      <c r="D9" s="148">
        <f t="shared" si="0"/>
        <v>25000</v>
      </c>
      <c r="E9" s="147" t="s">
        <v>75</v>
      </c>
      <c r="F9" s="249" t="s">
        <v>709</v>
      </c>
      <c r="G9" s="249" t="str">
        <f t="shared" si="1"/>
        <v>น.ส.อำพร กลมพั้ว</v>
      </c>
      <c r="H9" s="147" t="s">
        <v>656</v>
      </c>
      <c r="I9" s="249" t="s">
        <v>710</v>
      </c>
    </row>
    <row r="10" spans="1:9" s="32" customFormat="1" ht="31.5">
      <c r="A10" s="147">
        <v>4</v>
      </c>
      <c r="B10" s="246" t="s">
        <v>711</v>
      </c>
      <c r="C10" s="148">
        <v>25000</v>
      </c>
      <c r="D10" s="148">
        <f t="shared" si="0"/>
        <v>25000</v>
      </c>
      <c r="E10" s="147" t="s">
        <v>75</v>
      </c>
      <c r="F10" s="249" t="s">
        <v>709</v>
      </c>
      <c r="G10" s="249" t="str">
        <f t="shared" si="1"/>
        <v>น.ส.อำพร กลมพั้ว</v>
      </c>
      <c r="H10" s="147" t="s">
        <v>656</v>
      </c>
      <c r="I10" s="249" t="s">
        <v>712</v>
      </c>
    </row>
    <row r="11" spans="1:9" s="32" customFormat="1" ht="31.5">
      <c r="A11" s="147">
        <v>5</v>
      </c>
      <c r="B11" s="246" t="s">
        <v>713</v>
      </c>
      <c r="C11" s="148">
        <v>25000</v>
      </c>
      <c r="D11" s="148">
        <f t="shared" si="0"/>
        <v>25000</v>
      </c>
      <c r="E11" s="147" t="s">
        <v>75</v>
      </c>
      <c r="F11" s="249" t="s">
        <v>709</v>
      </c>
      <c r="G11" s="249" t="str">
        <f t="shared" si="1"/>
        <v>น.ส.อำพร กลมพั้ว</v>
      </c>
      <c r="H11" s="147" t="s">
        <v>656</v>
      </c>
      <c r="I11" s="249" t="s">
        <v>714</v>
      </c>
    </row>
    <row r="12" spans="1:9" s="32" customFormat="1" ht="47.25">
      <c r="A12" s="147">
        <v>6</v>
      </c>
      <c r="B12" s="246" t="s">
        <v>737</v>
      </c>
      <c r="C12" s="82">
        <v>21880</v>
      </c>
      <c r="D12" s="148">
        <f t="shared" si="0"/>
        <v>21880</v>
      </c>
      <c r="E12" s="147" t="s">
        <v>75</v>
      </c>
      <c r="F12" s="150" t="s">
        <v>738</v>
      </c>
      <c r="G12" s="249" t="str">
        <f t="shared" si="1"/>
        <v>สหพัฒน์การเกษตร</v>
      </c>
      <c r="H12" s="147" t="s">
        <v>656</v>
      </c>
      <c r="I12" s="249" t="s">
        <v>739</v>
      </c>
    </row>
    <row r="13" spans="1:9" s="32" customFormat="1" ht="15.75">
      <c r="A13" s="44"/>
      <c r="B13" s="48"/>
      <c r="C13" s="41">
        <f>SUM(C7:C12)</f>
        <v>144427</v>
      </c>
      <c r="D13" s="46"/>
      <c r="E13" s="80"/>
      <c r="F13" s="124"/>
      <c r="G13" s="124"/>
      <c r="H13" s="80"/>
      <c r="I13" s="124"/>
    </row>
    <row r="14" spans="1:9" s="28" customFormat="1" ht="15.75">
      <c r="A14" s="53"/>
      <c r="B14" s="85" t="s">
        <v>59</v>
      </c>
      <c r="C14" s="54"/>
      <c r="D14" s="54"/>
      <c r="E14" s="53"/>
      <c r="F14" s="37"/>
      <c r="G14" s="37"/>
      <c r="H14" s="53"/>
      <c r="I14" s="37"/>
    </row>
    <row r="15" spans="1:9" s="28" customFormat="1" ht="31.5">
      <c r="A15" s="147">
        <v>1</v>
      </c>
      <c r="B15" s="246" t="s">
        <v>654</v>
      </c>
      <c r="C15" s="148">
        <v>18500</v>
      </c>
      <c r="D15" s="148">
        <f t="shared" ref="D15:D45" si="2">C15</f>
        <v>18500</v>
      </c>
      <c r="E15" s="147" t="s">
        <v>75</v>
      </c>
      <c r="F15" s="150" t="s">
        <v>655</v>
      </c>
      <c r="G15" s="249" t="str">
        <f t="shared" ref="G15:G45" si="3">F15</f>
        <v>บริษัท แม็ก-ไซน์ มีเดีย จำกัด</v>
      </c>
      <c r="H15" s="147" t="s">
        <v>656</v>
      </c>
      <c r="I15" s="249" t="s">
        <v>657</v>
      </c>
    </row>
    <row r="16" spans="1:9" s="28" customFormat="1" ht="31.5">
      <c r="A16" s="147">
        <v>2</v>
      </c>
      <c r="B16" s="246" t="s">
        <v>658</v>
      </c>
      <c r="C16" s="148">
        <v>132500</v>
      </c>
      <c r="D16" s="148">
        <f t="shared" si="2"/>
        <v>132500</v>
      </c>
      <c r="E16" s="147" t="s">
        <v>75</v>
      </c>
      <c r="F16" s="249" t="s">
        <v>659</v>
      </c>
      <c r="G16" s="249" t="str">
        <f t="shared" si="3"/>
        <v>นายธนิสร บางศรี</v>
      </c>
      <c r="H16" s="147" t="s">
        <v>656</v>
      </c>
      <c r="I16" s="249" t="s">
        <v>660</v>
      </c>
    </row>
    <row r="17" spans="1:9" s="28" customFormat="1" ht="47.25">
      <c r="A17" s="147">
        <v>3</v>
      </c>
      <c r="B17" s="246" t="s">
        <v>661</v>
      </c>
      <c r="C17" s="148">
        <v>159000</v>
      </c>
      <c r="D17" s="148">
        <f t="shared" si="2"/>
        <v>159000</v>
      </c>
      <c r="E17" s="147" t="s">
        <v>75</v>
      </c>
      <c r="F17" s="249" t="s">
        <v>659</v>
      </c>
      <c r="G17" s="249" t="str">
        <f t="shared" si="3"/>
        <v>นายธนิสร บางศรี</v>
      </c>
      <c r="H17" s="147" t="s">
        <v>656</v>
      </c>
      <c r="I17" s="249" t="s">
        <v>660</v>
      </c>
    </row>
    <row r="18" spans="1:9" s="28" customFormat="1" ht="47.25">
      <c r="A18" s="147">
        <v>4</v>
      </c>
      <c r="B18" s="246" t="s">
        <v>662</v>
      </c>
      <c r="C18" s="148">
        <v>24300</v>
      </c>
      <c r="D18" s="148">
        <f t="shared" si="2"/>
        <v>24300</v>
      </c>
      <c r="E18" s="147" t="s">
        <v>75</v>
      </c>
      <c r="F18" s="249" t="s">
        <v>663</v>
      </c>
      <c r="G18" s="249" t="str">
        <f t="shared" si="3"/>
        <v>นายชัยนาจ แก้วเจิม</v>
      </c>
      <c r="H18" s="147" t="s">
        <v>656</v>
      </c>
      <c r="I18" s="249" t="s">
        <v>664</v>
      </c>
    </row>
    <row r="19" spans="1:9" s="28" customFormat="1" ht="63">
      <c r="A19" s="147">
        <v>5</v>
      </c>
      <c r="B19" s="246" t="s">
        <v>665</v>
      </c>
      <c r="C19" s="148">
        <v>48600</v>
      </c>
      <c r="D19" s="148">
        <f t="shared" si="2"/>
        <v>48600</v>
      </c>
      <c r="E19" s="147" t="s">
        <v>75</v>
      </c>
      <c r="F19" s="249" t="s">
        <v>666</v>
      </c>
      <c r="G19" s="249" t="str">
        <f t="shared" si="3"/>
        <v>นางหนูจันทร์ บุญสายยัง</v>
      </c>
      <c r="H19" s="147" t="s">
        <v>656</v>
      </c>
      <c r="I19" s="249" t="s">
        <v>664</v>
      </c>
    </row>
    <row r="20" spans="1:9" s="28" customFormat="1" ht="47.25">
      <c r="A20" s="147">
        <v>6</v>
      </c>
      <c r="B20" s="246" t="s">
        <v>667</v>
      </c>
      <c r="C20" s="148">
        <v>64800</v>
      </c>
      <c r="D20" s="148">
        <f t="shared" si="2"/>
        <v>64800</v>
      </c>
      <c r="E20" s="147" t="s">
        <v>75</v>
      </c>
      <c r="F20" s="249" t="s">
        <v>663</v>
      </c>
      <c r="G20" s="249" t="str">
        <f t="shared" si="3"/>
        <v>นายชัยนาจ แก้วเจิม</v>
      </c>
      <c r="H20" s="147" t="s">
        <v>656</v>
      </c>
      <c r="I20" s="249" t="s">
        <v>664</v>
      </c>
    </row>
    <row r="21" spans="1:9" s="28" customFormat="1" ht="47.25">
      <c r="A21" s="147">
        <v>7</v>
      </c>
      <c r="B21" s="246" t="s">
        <v>668</v>
      </c>
      <c r="C21" s="148">
        <v>97200</v>
      </c>
      <c r="D21" s="148">
        <f t="shared" si="2"/>
        <v>97200</v>
      </c>
      <c r="E21" s="147" t="s">
        <v>75</v>
      </c>
      <c r="F21" s="249" t="s">
        <v>669</v>
      </c>
      <c r="G21" s="249" t="str">
        <f t="shared" si="3"/>
        <v>นายกองเมือง คำเพียร</v>
      </c>
      <c r="H21" s="147" t="s">
        <v>656</v>
      </c>
      <c r="I21" s="249" t="s">
        <v>664</v>
      </c>
    </row>
    <row r="22" spans="1:9" s="28" customFormat="1" ht="47.25">
      <c r="A22" s="147">
        <v>8</v>
      </c>
      <c r="B22" s="246" t="s">
        <v>670</v>
      </c>
      <c r="C22" s="148">
        <v>48600</v>
      </c>
      <c r="D22" s="148">
        <f t="shared" si="2"/>
        <v>48600</v>
      </c>
      <c r="E22" s="147" t="s">
        <v>75</v>
      </c>
      <c r="F22" s="249" t="s">
        <v>671</v>
      </c>
      <c r="G22" s="249" t="str">
        <f t="shared" si="3"/>
        <v>นางอำไพ อินทร์คำ</v>
      </c>
      <c r="H22" s="147" t="s">
        <v>656</v>
      </c>
      <c r="I22" s="249" t="s">
        <v>672</v>
      </c>
    </row>
    <row r="23" spans="1:9" s="28" customFormat="1" ht="47.25">
      <c r="A23" s="147">
        <v>9</v>
      </c>
      <c r="B23" s="246" t="s">
        <v>673</v>
      </c>
      <c r="C23" s="148">
        <v>76140</v>
      </c>
      <c r="D23" s="148">
        <f t="shared" si="2"/>
        <v>76140</v>
      </c>
      <c r="E23" s="147" t="s">
        <v>75</v>
      </c>
      <c r="F23" s="249" t="s">
        <v>674</v>
      </c>
      <c r="G23" s="249" t="str">
        <f t="shared" si="3"/>
        <v>นายสายสุริยัน แสนเรืองเดช</v>
      </c>
      <c r="H23" s="147" t="s">
        <v>656</v>
      </c>
      <c r="I23" s="249" t="s">
        <v>675</v>
      </c>
    </row>
    <row r="24" spans="1:9" s="28" customFormat="1" ht="31.5">
      <c r="A24" s="147">
        <v>10</v>
      </c>
      <c r="B24" s="246" t="s">
        <v>676</v>
      </c>
      <c r="C24" s="148">
        <v>129320</v>
      </c>
      <c r="D24" s="148">
        <f t="shared" si="2"/>
        <v>129320</v>
      </c>
      <c r="E24" s="147" t="s">
        <v>75</v>
      </c>
      <c r="F24" s="249" t="s">
        <v>677</v>
      </c>
      <c r="G24" s="249" t="str">
        <f t="shared" si="3"/>
        <v>นายสมชาย หลำแสงกุล</v>
      </c>
      <c r="H24" s="147" t="s">
        <v>656</v>
      </c>
      <c r="I24" s="249" t="s">
        <v>660</v>
      </c>
    </row>
    <row r="25" spans="1:9" s="28" customFormat="1" ht="31.5">
      <c r="A25" s="147">
        <v>11</v>
      </c>
      <c r="B25" s="246" t="s">
        <v>678</v>
      </c>
      <c r="C25" s="148">
        <v>106000</v>
      </c>
      <c r="D25" s="148">
        <f t="shared" si="2"/>
        <v>106000</v>
      </c>
      <c r="E25" s="147" t="s">
        <v>75</v>
      </c>
      <c r="F25" s="249" t="s">
        <v>679</v>
      </c>
      <c r="G25" s="249" t="str">
        <f t="shared" si="3"/>
        <v>นายอภินันท์ ชัยทรัพย์มงคล</v>
      </c>
      <c r="H25" s="147" t="s">
        <v>656</v>
      </c>
      <c r="I25" s="249" t="s">
        <v>680</v>
      </c>
    </row>
    <row r="26" spans="1:9" s="28" customFormat="1" ht="31.5">
      <c r="A26" s="147">
        <v>12</v>
      </c>
      <c r="B26" s="246" t="s">
        <v>678</v>
      </c>
      <c r="C26" s="148">
        <v>84800</v>
      </c>
      <c r="D26" s="148">
        <f t="shared" si="2"/>
        <v>84800</v>
      </c>
      <c r="E26" s="147" t="s">
        <v>75</v>
      </c>
      <c r="F26" s="249" t="s">
        <v>679</v>
      </c>
      <c r="G26" s="249" t="str">
        <f t="shared" si="3"/>
        <v>นายอภินันท์ ชัยทรัพย์มงคล</v>
      </c>
      <c r="H26" s="147" t="s">
        <v>656</v>
      </c>
      <c r="I26" s="249" t="s">
        <v>681</v>
      </c>
    </row>
    <row r="27" spans="1:9" s="28" customFormat="1" ht="31.5">
      <c r="A27" s="147">
        <v>13</v>
      </c>
      <c r="B27" s="246" t="s">
        <v>682</v>
      </c>
      <c r="C27" s="148">
        <v>324000</v>
      </c>
      <c r="D27" s="148">
        <f t="shared" si="2"/>
        <v>324000</v>
      </c>
      <c r="E27" s="147" t="s">
        <v>75</v>
      </c>
      <c r="F27" s="249" t="s">
        <v>683</v>
      </c>
      <c r="G27" s="249" t="str">
        <f t="shared" si="3"/>
        <v>น.ส.สมฤทัย ทุมมา</v>
      </c>
      <c r="H27" s="147" t="s">
        <v>656</v>
      </c>
      <c r="I27" s="249" t="s">
        <v>684</v>
      </c>
    </row>
    <row r="28" spans="1:9" s="28" customFormat="1" ht="47.25">
      <c r="A28" s="147">
        <v>14</v>
      </c>
      <c r="B28" s="246" t="s">
        <v>685</v>
      </c>
      <c r="C28" s="148">
        <v>480200</v>
      </c>
      <c r="D28" s="148">
        <f t="shared" si="2"/>
        <v>480200</v>
      </c>
      <c r="E28" s="147" t="s">
        <v>75</v>
      </c>
      <c r="F28" s="249" t="s">
        <v>686</v>
      </c>
      <c r="G28" s="249" t="str">
        <f t="shared" si="3"/>
        <v>นางมณี แซ่ฟุ้ง</v>
      </c>
      <c r="H28" s="147" t="s">
        <v>656</v>
      </c>
      <c r="I28" s="249" t="s">
        <v>687</v>
      </c>
    </row>
    <row r="29" spans="1:9" s="28" customFormat="1" ht="31.5">
      <c r="A29" s="147">
        <v>15</v>
      </c>
      <c r="B29" s="246" t="s">
        <v>688</v>
      </c>
      <c r="C29" s="148">
        <v>12000</v>
      </c>
      <c r="D29" s="148">
        <f t="shared" si="2"/>
        <v>12000</v>
      </c>
      <c r="E29" s="147" t="s">
        <v>75</v>
      </c>
      <c r="F29" s="249" t="s">
        <v>689</v>
      </c>
      <c r="G29" s="249" t="str">
        <f>F29</f>
        <v>น.ส.กันยา บุญอาจ</v>
      </c>
      <c r="H29" s="147" t="s">
        <v>656</v>
      </c>
      <c r="I29" s="249" t="s">
        <v>690</v>
      </c>
    </row>
    <row r="30" spans="1:9" s="28" customFormat="1" ht="47.25">
      <c r="A30" s="147">
        <v>16</v>
      </c>
      <c r="B30" s="246" t="s">
        <v>691</v>
      </c>
      <c r="C30" s="148">
        <v>159000</v>
      </c>
      <c r="D30" s="148">
        <f t="shared" si="2"/>
        <v>159000</v>
      </c>
      <c r="E30" s="147" t="s">
        <v>75</v>
      </c>
      <c r="F30" s="249" t="s">
        <v>692</v>
      </c>
      <c r="G30" s="249" t="str">
        <f t="shared" si="3"/>
        <v>นายแสวง คำตุ้ม</v>
      </c>
      <c r="H30" s="147" t="s">
        <v>656</v>
      </c>
      <c r="I30" s="249" t="s">
        <v>675</v>
      </c>
    </row>
    <row r="31" spans="1:9" s="28" customFormat="1" ht="31.5">
      <c r="A31" s="147">
        <v>17</v>
      </c>
      <c r="B31" s="246" t="s">
        <v>693</v>
      </c>
      <c r="C31" s="148">
        <v>25000</v>
      </c>
      <c r="D31" s="148">
        <f t="shared" si="2"/>
        <v>25000</v>
      </c>
      <c r="E31" s="147" t="s">
        <v>75</v>
      </c>
      <c r="F31" s="249" t="s">
        <v>694</v>
      </c>
      <c r="G31" s="249" t="str">
        <f t="shared" si="3"/>
        <v>นายบุญเนต แสงรัตน์</v>
      </c>
      <c r="H31" s="147" t="s">
        <v>656</v>
      </c>
      <c r="I31" s="249" t="s">
        <v>695</v>
      </c>
    </row>
    <row r="32" spans="1:9" s="28" customFormat="1" ht="31.5">
      <c r="A32" s="147">
        <v>18</v>
      </c>
      <c r="B32" s="246" t="s">
        <v>696</v>
      </c>
      <c r="C32" s="148">
        <v>296800</v>
      </c>
      <c r="D32" s="148">
        <f t="shared" si="2"/>
        <v>296800</v>
      </c>
      <c r="E32" s="147" t="s">
        <v>75</v>
      </c>
      <c r="F32" s="249" t="s">
        <v>697</v>
      </c>
      <c r="G32" s="249" t="str">
        <f t="shared" si="3"/>
        <v>นายอมร จันทร์ผ่อง</v>
      </c>
      <c r="H32" s="147" t="s">
        <v>656</v>
      </c>
      <c r="I32" s="249" t="s">
        <v>698</v>
      </c>
    </row>
    <row r="33" spans="1:9" s="28" customFormat="1" ht="47.25">
      <c r="A33" s="147">
        <v>19</v>
      </c>
      <c r="B33" s="246" t="s">
        <v>699</v>
      </c>
      <c r="C33" s="148">
        <v>159000</v>
      </c>
      <c r="D33" s="148">
        <f t="shared" si="2"/>
        <v>159000</v>
      </c>
      <c r="E33" s="147" t="s">
        <v>75</v>
      </c>
      <c r="F33" s="249" t="s">
        <v>700</v>
      </c>
      <c r="G33" s="249" t="str">
        <f t="shared" si="3"/>
        <v>น.ส.วิไลวรรณ แตงกลัด</v>
      </c>
      <c r="H33" s="147" t="s">
        <v>656</v>
      </c>
      <c r="I33" s="249" t="s">
        <v>701</v>
      </c>
    </row>
    <row r="34" spans="1:9" s="28" customFormat="1" ht="47.25">
      <c r="A34" s="147">
        <v>20</v>
      </c>
      <c r="B34" s="246" t="s">
        <v>715</v>
      </c>
      <c r="C34" s="148">
        <v>48600</v>
      </c>
      <c r="D34" s="148">
        <f t="shared" si="2"/>
        <v>48600</v>
      </c>
      <c r="E34" s="147" t="s">
        <v>75</v>
      </c>
      <c r="F34" s="249" t="s">
        <v>716</v>
      </c>
      <c r="G34" s="249" t="str">
        <f t="shared" si="3"/>
        <v>นางกาญจนา สีแก้ว</v>
      </c>
      <c r="H34" s="147" t="s">
        <v>656</v>
      </c>
      <c r="I34" s="249" t="s">
        <v>717</v>
      </c>
    </row>
    <row r="35" spans="1:9" s="28" customFormat="1" ht="47.25">
      <c r="A35" s="147">
        <v>21</v>
      </c>
      <c r="B35" s="246" t="s">
        <v>718</v>
      </c>
      <c r="C35" s="148">
        <v>48600</v>
      </c>
      <c r="D35" s="148">
        <f t="shared" si="2"/>
        <v>48600</v>
      </c>
      <c r="E35" s="147" t="s">
        <v>75</v>
      </c>
      <c r="F35" s="249" t="s">
        <v>716</v>
      </c>
      <c r="G35" s="249" t="str">
        <f t="shared" si="3"/>
        <v>นางกาญจนา สีแก้ว</v>
      </c>
      <c r="H35" s="147" t="s">
        <v>656</v>
      </c>
      <c r="I35" s="249" t="s">
        <v>717</v>
      </c>
    </row>
    <row r="36" spans="1:9" s="28" customFormat="1" ht="31.5">
      <c r="A36" s="147">
        <v>22</v>
      </c>
      <c r="B36" s="246" t="s">
        <v>719</v>
      </c>
      <c r="C36" s="82">
        <v>159000</v>
      </c>
      <c r="D36" s="148">
        <f t="shared" si="2"/>
        <v>159000</v>
      </c>
      <c r="E36" s="147" t="s">
        <v>75</v>
      </c>
      <c r="F36" s="249" t="s">
        <v>716</v>
      </c>
      <c r="G36" s="249" t="str">
        <f t="shared" si="3"/>
        <v>นางกาญจนา สีแก้ว</v>
      </c>
      <c r="H36" s="147" t="s">
        <v>656</v>
      </c>
      <c r="I36" s="249" t="s">
        <v>720</v>
      </c>
    </row>
    <row r="37" spans="1:9" s="28" customFormat="1" ht="31.5">
      <c r="A37" s="147">
        <v>23</v>
      </c>
      <c r="B37" s="246" t="s">
        <v>721</v>
      </c>
      <c r="C37" s="82">
        <v>106000</v>
      </c>
      <c r="D37" s="148">
        <f t="shared" si="2"/>
        <v>106000</v>
      </c>
      <c r="E37" s="147" t="s">
        <v>75</v>
      </c>
      <c r="F37" s="249" t="s">
        <v>716</v>
      </c>
      <c r="G37" s="249" t="str">
        <f t="shared" si="3"/>
        <v>นางกาญจนา สีแก้ว</v>
      </c>
      <c r="H37" s="147" t="s">
        <v>656</v>
      </c>
      <c r="I37" s="249" t="s">
        <v>722</v>
      </c>
    </row>
    <row r="38" spans="1:9" s="28" customFormat="1" ht="31.5">
      <c r="A38" s="147">
        <v>24</v>
      </c>
      <c r="B38" s="246" t="s">
        <v>723</v>
      </c>
      <c r="C38" s="82">
        <v>212000</v>
      </c>
      <c r="D38" s="148">
        <f t="shared" si="2"/>
        <v>212000</v>
      </c>
      <c r="E38" s="147" t="s">
        <v>75</v>
      </c>
      <c r="F38" s="249" t="s">
        <v>716</v>
      </c>
      <c r="G38" s="249" t="str">
        <f t="shared" si="3"/>
        <v>นางกาญจนา สีแก้ว</v>
      </c>
      <c r="H38" s="147" t="s">
        <v>656</v>
      </c>
      <c r="I38" s="249" t="s">
        <v>722</v>
      </c>
    </row>
    <row r="39" spans="1:9" s="28" customFormat="1" ht="31.5">
      <c r="A39" s="147">
        <v>25</v>
      </c>
      <c r="B39" s="246" t="s">
        <v>724</v>
      </c>
      <c r="C39" s="82">
        <v>11000</v>
      </c>
      <c r="D39" s="148">
        <f t="shared" si="2"/>
        <v>11000</v>
      </c>
      <c r="E39" s="147" t="s">
        <v>75</v>
      </c>
      <c r="F39" s="150" t="s">
        <v>725</v>
      </c>
      <c r="G39" s="249" t="str">
        <f t="shared" si="3"/>
        <v>นายไชยา จันทร์แอด</v>
      </c>
      <c r="H39" s="147" t="s">
        <v>656</v>
      </c>
      <c r="I39" s="249" t="s">
        <v>726</v>
      </c>
    </row>
    <row r="40" spans="1:9" s="28" customFormat="1" ht="31.5">
      <c r="A40" s="147">
        <v>26</v>
      </c>
      <c r="B40" s="246" t="s">
        <v>727</v>
      </c>
      <c r="C40" s="82">
        <v>28500</v>
      </c>
      <c r="D40" s="148">
        <f t="shared" si="2"/>
        <v>28500</v>
      </c>
      <c r="E40" s="147" t="s">
        <v>75</v>
      </c>
      <c r="F40" s="150" t="s">
        <v>728</v>
      </c>
      <c r="G40" s="249" t="str">
        <f t="shared" si="3"/>
        <v>นางวาสนา มุขทั่ง</v>
      </c>
      <c r="H40" s="147" t="s">
        <v>656</v>
      </c>
      <c r="I40" s="249" t="s">
        <v>729</v>
      </c>
    </row>
    <row r="41" spans="1:9" s="28" customFormat="1" ht="15.75">
      <c r="A41" s="147">
        <v>27</v>
      </c>
      <c r="B41" s="246" t="s">
        <v>730</v>
      </c>
      <c r="C41" s="82">
        <v>211500</v>
      </c>
      <c r="D41" s="148">
        <f t="shared" si="2"/>
        <v>211500</v>
      </c>
      <c r="E41" s="147" t="s">
        <v>75</v>
      </c>
      <c r="F41" s="150" t="s">
        <v>731</v>
      </c>
      <c r="G41" s="249" t="str">
        <f t="shared" si="3"/>
        <v>นางพยุง ขวัญอ่อน</v>
      </c>
      <c r="H41" s="147" t="s">
        <v>656</v>
      </c>
      <c r="I41" s="249" t="s">
        <v>732</v>
      </c>
    </row>
    <row r="42" spans="1:9" s="28" customFormat="1" ht="15.75">
      <c r="A42" s="147">
        <v>28</v>
      </c>
      <c r="B42" s="246" t="s">
        <v>730</v>
      </c>
      <c r="C42" s="82">
        <v>106000</v>
      </c>
      <c r="D42" s="148">
        <f t="shared" si="2"/>
        <v>106000</v>
      </c>
      <c r="E42" s="147" t="s">
        <v>75</v>
      </c>
      <c r="F42" s="150" t="s">
        <v>733</v>
      </c>
      <c r="G42" s="249" t="str">
        <f t="shared" si="3"/>
        <v>น.ส.วัชราลักษ์ ม่วงตุ่น</v>
      </c>
      <c r="H42" s="147" t="s">
        <v>656</v>
      </c>
      <c r="I42" s="249" t="s">
        <v>734</v>
      </c>
    </row>
    <row r="43" spans="1:9" s="28" customFormat="1" ht="31.5">
      <c r="A43" s="147">
        <v>29</v>
      </c>
      <c r="B43" s="246" t="s">
        <v>735</v>
      </c>
      <c r="C43" s="82">
        <v>53047</v>
      </c>
      <c r="D43" s="148">
        <f t="shared" si="2"/>
        <v>53047</v>
      </c>
      <c r="E43" s="147" t="s">
        <v>75</v>
      </c>
      <c r="F43" s="150" t="s">
        <v>694</v>
      </c>
      <c r="G43" s="249" t="str">
        <f t="shared" si="3"/>
        <v>นายบุญเนต แสงรัตน์</v>
      </c>
      <c r="H43" s="147" t="s">
        <v>656</v>
      </c>
      <c r="I43" s="249" t="s">
        <v>736</v>
      </c>
    </row>
    <row r="44" spans="1:9" s="28" customFormat="1" ht="47.25">
      <c r="A44" s="147">
        <v>30</v>
      </c>
      <c r="B44" s="246" t="s">
        <v>740</v>
      </c>
      <c r="C44" s="82">
        <v>25000</v>
      </c>
      <c r="D44" s="148">
        <f t="shared" si="2"/>
        <v>25000</v>
      </c>
      <c r="E44" s="147" t="s">
        <v>75</v>
      </c>
      <c r="F44" s="150" t="s">
        <v>728</v>
      </c>
      <c r="G44" s="249" t="str">
        <f t="shared" si="3"/>
        <v>นางวาสนา มุขทั่ง</v>
      </c>
      <c r="H44" s="147" t="s">
        <v>656</v>
      </c>
      <c r="I44" s="249" t="s">
        <v>741</v>
      </c>
    </row>
    <row r="45" spans="1:9" s="28" customFormat="1" ht="31.5">
      <c r="A45" s="147">
        <v>31</v>
      </c>
      <c r="B45" s="246" t="s">
        <v>742</v>
      </c>
      <c r="C45" s="82">
        <v>6650</v>
      </c>
      <c r="D45" s="148">
        <f t="shared" si="2"/>
        <v>6650</v>
      </c>
      <c r="E45" s="147" t="s">
        <v>75</v>
      </c>
      <c r="F45" s="150" t="s">
        <v>743</v>
      </c>
      <c r="G45" s="249" t="str">
        <f t="shared" si="3"/>
        <v>เจ ปริ้นท์</v>
      </c>
      <c r="H45" s="147" t="s">
        <v>656</v>
      </c>
      <c r="I45" s="249" t="s">
        <v>744</v>
      </c>
    </row>
    <row r="46" spans="1:9" s="28" customFormat="1" ht="15.75">
      <c r="A46" s="38"/>
      <c r="B46" s="83"/>
      <c r="C46" s="175">
        <f>SUM(C15:C45)</f>
        <v>3461657</v>
      </c>
      <c r="D46" s="69"/>
      <c r="E46" s="38"/>
      <c r="F46" s="70"/>
      <c r="G46" s="70"/>
      <c r="H46" s="38"/>
      <c r="I46" s="70"/>
    </row>
    <row r="47" spans="1:9" s="28" customFormat="1" ht="15.75">
      <c r="A47" s="38"/>
      <c r="B47" s="83"/>
      <c r="C47" s="69"/>
      <c r="D47" s="69"/>
      <c r="E47" s="38"/>
      <c r="F47" s="70"/>
      <c r="G47" s="70"/>
      <c r="H47" s="38"/>
      <c r="I47" s="7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098CD-2071-4E16-A07D-7D7D67FCB462}">
  <sheetPr>
    <tabColor rgb="FF00B0F0"/>
  </sheetPr>
  <dimension ref="A1:I36"/>
  <sheetViews>
    <sheetView topLeftCell="A28" zoomScale="130" zoomScaleNormal="130" workbookViewId="0">
      <selection activeCell="C36" sqref="C36"/>
    </sheetView>
  </sheetViews>
  <sheetFormatPr defaultColWidth="9" defaultRowHeight="24"/>
  <cols>
    <col min="1" max="1" width="5.75" style="21" customWidth="1"/>
    <col min="2" max="2" width="23.75" style="56" customWidth="1"/>
    <col min="3" max="3" width="13.875" style="25" customWidth="1"/>
    <col min="4" max="4" width="12.5" style="25" customWidth="1"/>
    <col min="5" max="5" width="13.25" style="21" customWidth="1"/>
    <col min="6" max="6" width="19.875" style="57" customWidth="1"/>
    <col min="7" max="7" width="19.25" style="1" customWidth="1"/>
    <col min="8" max="8" width="14.5" style="21" customWidth="1"/>
    <col min="9" max="9" width="20.2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49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8" t="s">
        <v>74</v>
      </c>
      <c r="B4" s="428"/>
      <c r="C4" s="428"/>
      <c r="D4" s="428"/>
      <c r="E4" s="428"/>
      <c r="F4" s="428"/>
      <c r="G4" s="428"/>
      <c r="H4" s="428"/>
      <c r="I4" s="428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127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53"/>
      <c r="B6" s="36" t="s">
        <v>58</v>
      </c>
      <c r="C6" s="54"/>
      <c r="D6" s="54"/>
      <c r="E6" s="43"/>
      <c r="F6" s="156"/>
      <c r="G6" s="64"/>
      <c r="H6" s="53"/>
      <c r="I6" s="37"/>
    </row>
    <row r="7" spans="1:9" s="38" customFormat="1" ht="47.25">
      <c r="A7" s="388">
        <v>1</v>
      </c>
      <c r="B7" s="249" t="s">
        <v>952</v>
      </c>
      <c r="C7" s="148">
        <v>80300</v>
      </c>
      <c r="D7" s="148">
        <v>80300</v>
      </c>
      <c r="E7" s="147" t="s">
        <v>75</v>
      </c>
      <c r="F7" s="246" t="s">
        <v>947</v>
      </c>
      <c r="G7" s="246" t="str">
        <f t="shared" ref="G7:G16" si="0">+F7</f>
        <v>ร้านทุ่งศิลป์โฆษณา</v>
      </c>
      <c r="H7" s="147" t="s">
        <v>928</v>
      </c>
      <c r="I7" s="390" t="s">
        <v>951</v>
      </c>
    </row>
    <row r="8" spans="1:9" s="38" customFormat="1" ht="47.25">
      <c r="A8" s="388">
        <v>2</v>
      </c>
      <c r="B8" s="249" t="s">
        <v>950</v>
      </c>
      <c r="C8" s="148">
        <v>19349</v>
      </c>
      <c r="D8" s="148">
        <v>19349</v>
      </c>
      <c r="E8" s="147" t="s">
        <v>75</v>
      </c>
      <c r="F8" s="246" t="s">
        <v>947</v>
      </c>
      <c r="G8" s="246" t="str">
        <f t="shared" si="0"/>
        <v>ร้านทุ่งศิลป์โฆษณา</v>
      </c>
      <c r="H8" s="147" t="s">
        <v>928</v>
      </c>
      <c r="I8" s="390" t="s">
        <v>949</v>
      </c>
    </row>
    <row r="9" spans="1:9" s="38" customFormat="1" ht="47.25">
      <c r="A9" s="388">
        <v>3</v>
      </c>
      <c r="B9" s="249" t="s">
        <v>948</v>
      </c>
      <c r="C9" s="148">
        <v>19350</v>
      </c>
      <c r="D9" s="148">
        <v>19350</v>
      </c>
      <c r="E9" s="147" t="s">
        <v>75</v>
      </c>
      <c r="F9" s="246" t="s">
        <v>947</v>
      </c>
      <c r="G9" s="246" t="str">
        <f t="shared" si="0"/>
        <v>ร้านทุ่งศิลป์โฆษณา</v>
      </c>
      <c r="H9" s="147" t="s">
        <v>928</v>
      </c>
      <c r="I9" s="390" t="s">
        <v>946</v>
      </c>
    </row>
    <row r="10" spans="1:9" s="38" customFormat="1" ht="47.25">
      <c r="A10" s="388">
        <v>4</v>
      </c>
      <c r="B10" s="249" t="s">
        <v>993</v>
      </c>
      <c r="C10" s="148">
        <v>122200</v>
      </c>
      <c r="D10" s="148">
        <v>122200</v>
      </c>
      <c r="E10" s="147" t="s">
        <v>75</v>
      </c>
      <c r="F10" s="246" t="s">
        <v>938</v>
      </c>
      <c r="G10" s="246" t="str">
        <f t="shared" si="0"/>
        <v>บริษัท ตั้งซุ่นเส่งเฟอร์นิเจอร์ จำกัด</v>
      </c>
      <c r="H10" s="147" t="s">
        <v>928</v>
      </c>
      <c r="I10" s="390" t="s">
        <v>945</v>
      </c>
    </row>
    <row r="11" spans="1:9" s="38" customFormat="1" ht="47.25">
      <c r="A11" s="388">
        <v>5</v>
      </c>
      <c r="B11" s="249" t="s">
        <v>994</v>
      </c>
      <c r="C11" s="148">
        <v>10930</v>
      </c>
      <c r="D11" s="148">
        <v>10930</v>
      </c>
      <c r="E11" s="147" t="s">
        <v>75</v>
      </c>
      <c r="F11" s="246" t="s">
        <v>944</v>
      </c>
      <c r="G11" s="246" t="str">
        <f t="shared" si="0"/>
        <v>บริษัท ออฟฟิศเมศ จำกัด</v>
      </c>
      <c r="H11" s="147" t="s">
        <v>928</v>
      </c>
      <c r="I11" s="390" t="s">
        <v>943</v>
      </c>
    </row>
    <row r="12" spans="1:9" s="38" customFormat="1" ht="47.25">
      <c r="A12" s="388">
        <v>6</v>
      </c>
      <c r="B12" s="249" t="s">
        <v>942</v>
      </c>
      <c r="C12" s="148">
        <v>43200</v>
      </c>
      <c r="D12" s="148">
        <v>43200</v>
      </c>
      <c r="E12" s="147" t="s">
        <v>75</v>
      </c>
      <c r="F12" s="246" t="s">
        <v>941</v>
      </c>
      <c r="G12" s="246" t="str">
        <f t="shared" si="0"/>
        <v>ร้านไฮเทค</v>
      </c>
      <c r="H12" s="147" t="s">
        <v>928</v>
      </c>
      <c r="I12" s="390" t="s">
        <v>940</v>
      </c>
    </row>
    <row r="13" spans="1:9" s="38" customFormat="1" ht="47.25">
      <c r="A13" s="388">
        <v>7</v>
      </c>
      <c r="B13" s="249" t="s">
        <v>939</v>
      </c>
      <c r="C13" s="148">
        <v>147050</v>
      </c>
      <c r="D13" s="148">
        <v>147050</v>
      </c>
      <c r="E13" s="147" t="s">
        <v>75</v>
      </c>
      <c r="F13" s="246" t="s">
        <v>938</v>
      </c>
      <c r="G13" s="246" t="str">
        <f t="shared" si="0"/>
        <v>บริษัท ตั้งซุ่นเส่งเฟอร์นิเจอร์ จำกัด</v>
      </c>
      <c r="H13" s="147" t="s">
        <v>928</v>
      </c>
      <c r="I13" s="390" t="s">
        <v>937</v>
      </c>
    </row>
    <row r="14" spans="1:9" s="38" customFormat="1" ht="47.25">
      <c r="A14" s="388">
        <v>8</v>
      </c>
      <c r="B14" s="249" t="s">
        <v>936</v>
      </c>
      <c r="C14" s="148">
        <v>78280</v>
      </c>
      <c r="D14" s="148">
        <v>78280</v>
      </c>
      <c r="E14" s="147" t="s">
        <v>75</v>
      </c>
      <c r="F14" s="246" t="s">
        <v>935</v>
      </c>
      <c r="G14" s="246" t="str">
        <f t="shared" si="0"/>
        <v>ร้านอีสีค คอมพิวเตอร์</v>
      </c>
      <c r="H14" s="147" t="s">
        <v>928</v>
      </c>
      <c r="I14" s="390" t="s">
        <v>934</v>
      </c>
    </row>
    <row r="15" spans="1:9" s="38" customFormat="1" ht="47.25">
      <c r="A15" s="388">
        <v>9</v>
      </c>
      <c r="B15" s="249" t="s">
        <v>933</v>
      </c>
      <c r="C15" s="148">
        <v>8870</v>
      </c>
      <c r="D15" s="148">
        <v>8870</v>
      </c>
      <c r="E15" s="147" t="s">
        <v>75</v>
      </c>
      <c r="F15" s="246" t="s">
        <v>932</v>
      </c>
      <c r="G15" s="246" t="str">
        <f t="shared" si="0"/>
        <v>ร้านอนันต การช่าง</v>
      </c>
      <c r="H15" s="147" t="s">
        <v>928</v>
      </c>
      <c r="I15" s="390" t="s">
        <v>931</v>
      </c>
    </row>
    <row r="16" spans="1:9" s="38" customFormat="1" ht="50.45" customHeight="1">
      <c r="A16" s="388">
        <v>10</v>
      </c>
      <c r="B16" s="249" t="s">
        <v>930</v>
      </c>
      <c r="C16" s="148">
        <v>10000</v>
      </c>
      <c r="D16" s="148">
        <v>10000</v>
      </c>
      <c r="E16" s="147" t="s">
        <v>75</v>
      </c>
      <c r="F16" s="246" t="s">
        <v>929</v>
      </c>
      <c r="G16" s="246" t="str">
        <f t="shared" si="0"/>
        <v>ห้างหุ้งส่วนจำกัดบัวชมพู เทรดดิ้ง</v>
      </c>
      <c r="H16" s="147" t="s">
        <v>928</v>
      </c>
      <c r="I16" s="390" t="s">
        <v>927</v>
      </c>
    </row>
    <row r="17" spans="1:9" s="38" customFormat="1" ht="15.75">
      <c r="B17" s="136"/>
      <c r="C17" s="182">
        <f>SUM(C7:C16)</f>
        <v>539529</v>
      </c>
      <c r="D17" s="145"/>
      <c r="E17" s="146"/>
      <c r="F17" s="140"/>
      <c r="G17" s="155"/>
      <c r="I17" s="70"/>
    </row>
    <row r="18" spans="1:9" s="38" customFormat="1" ht="15.75">
      <c r="A18" s="53"/>
      <c r="B18" s="36" t="s">
        <v>59</v>
      </c>
      <c r="C18" s="54"/>
      <c r="D18" s="54"/>
      <c r="E18" s="43"/>
      <c r="F18" s="156"/>
      <c r="G18" s="64"/>
      <c r="H18" s="53"/>
      <c r="I18" s="37"/>
    </row>
    <row r="19" spans="1:9" s="38" customFormat="1" ht="47.25">
      <c r="A19" s="391">
        <v>1</v>
      </c>
      <c r="B19" s="249" t="s">
        <v>953</v>
      </c>
      <c r="C19" s="148">
        <v>458400</v>
      </c>
      <c r="D19" s="148">
        <v>458400</v>
      </c>
      <c r="E19" s="179" t="s">
        <v>75</v>
      </c>
      <c r="F19" s="246" t="s">
        <v>954</v>
      </c>
      <c r="G19" s="246" t="str">
        <f t="shared" ref="G19:G30" si="1">+F19</f>
        <v>ผู้รับจ้าง นายพงศ์สิริ 
ชีวาพรมีคุณ</v>
      </c>
      <c r="H19" s="147" t="s">
        <v>928</v>
      </c>
      <c r="I19" s="389" t="s">
        <v>955</v>
      </c>
    </row>
    <row r="20" spans="1:9" s="38" customFormat="1" ht="47.25">
      <c r="A20" s="391">
        <v>2</v>
      </c>
      <c r="B20" s="249" t="s">
        <v>956</v>
      </c>
      <c r="C20" s="148">
        <v>839600</v>
      </c>
      <c r="D20" s="148">
        <v>839600</v>
      </c>
      <c r="E20" s="147" t="s">
        <v>745</v>
      </c>
      <c r="F20" s="246" t="s">
        <v>957</v>
      </c>
      <c r="G20" s="246" t="str">
        <f t="shared" si="1"/>
        <v>ห้างหุ้นส่วนจำกัด ส.นริศเจริญการช่าง</v>
      </c>
      <c r="H20" s="147" t="str">
        <f>+H19</f>
        <v>เป็นราคาที่เหมาะสม</v>
      </c>
      <c r="I20" s="389" t="s">
        <v>958</v>
      </c>
    </row>
    <row r="21" spans="1:9" s="38" customFormat="1" ht="47.25">
      <c r="A21" s="391">
        <v>3</v>
      </c>
      <c r="B21" s="249" t="s">
        <v>959</v>
      </c>
      <c r="C21" s="84">
        <v>1890000</v>
      </c>
      <c r="D21" s="84">
        <v>1890000</v>
      </c>
      <c r="E21" s="147" t="s">
        <v>745</v>
      </c>
      <c r="F21" s="246" t="s">
        <v>960</v>
      </c>
      <c r="G21" s="246" t="str">
        <f t="shared" si="1"/>
        <v>ห้างหุ้นส่วนจำกัดประเสริฐโชคก่อสร้าง</v>
      </c>
      <c r="H21" s="392" t="s">
        <v>928</v>
      </c>
      <c r="I21" s="389" t="s">
        <v>961</v>
      </c>
    </row>
    <row r="22" spans="1:9" s="38" customFormat="1" ht="47.25">
      <c r="A22" s="391">
        <v>4</v>
      </c>
      <c r="B22" s="249" t="s">
        <v>962</v>
      </c>
      <c r="C22" s="84">
        <v>455000</v>
      </c>
      <c r="D22" s="84">
        <v>455000</v>
      </c>
      <c r="E22" s="179" t="s">
        <v>75</v>
      </c>
      <c r="F22" s="246" t="s">
        <v>963</v>
      </c>
      <c r="G22" s="246" t="str">
        <f t="shared" si="1"/>
        <v xml:space="preserve">บริษัท ซีบีดี-โฮม จำกัด
</v>
      </c>
      <c r="H22" s="392" t="s">
        <v>928</v>
      </c>
      <c r="I22" s="389" t="s">
        <v>964</v>
      </c>
    </row>
    <row r="23" spans="1:9" s="38" customFormat="1" ht="47.25">
      <c r="A23" s="391">
        <v>5</v>
      </c>
      <c r="B23" s="249" t="s">
        <v>965</v>
      </c>
      <c r="C23" s="84">
        <v>1649000</v>
      </c>
      <c r="D23" s="84">
        <v>1649000</v>
      </c>
      <c r="E23" s="147" t="s">
        <v>745</v>
      </c>
      <c r="F23" s="246" t="s">
        <v>966</v>
      </c>
      <c r="G23" s="246" t="str">
        <f t="shared" si="1"/>
        <v>ห้างหุ้นส่วนจำกัดภูมิพิรัชย์ คอนสตรัคชั่น</v>
      </c>
      <c r="H23" s="392" t="s">
        <v>928</v>
      </c>
      <c r="I23" s="389" t="s">
        <v>967</v>
      </c>
    </row>
    <row r="24" spans="1:9" s="38" customFormat="1" ht="47.25">
      <c r="A24" s="391">
        <v>6</v>
      </c>
      <c r="B24" s="249" t="s">
        <v>995</v>
      </c>
      <c r="C24" s="84">
        <v>739000</v>
      </c>
      <c r="D24" s="84">
        <v>739000</v>
      </c>
      <c r="E24" s="147" t="s">
        <v>745</v>
      </c>
      <c r="F24" s="246" t="s">
        <v>968</v>
      </c>
      <c r="G24" s="246" t="str">
        <f t="shared" si="1"/>
        <v>ห้างหุ้นส่วนจำกัดป.ประสงค์ทรัพย์ อีควิปเมนท์</v>
      </c>
      <c r="H24" s="392" t="s">
        <v>928</v>
      </c>
      <c r="I24" s="389" t="s">
        <v>969</v>
      </c>
    </row>
    <row r="25" spans="1:9" s="38" customFormat="1" ht="47.25">
      <c r="A25" s="391">
        <v>7</v>
      </c>
      <c r="B25" s="249" t="s">
        <v>996</v>
      </c>
      <c r="C25" s="84">
        <v>1900000</v>
      </c>
      <c r="D25" s="84">
        <v>1900000</v>
      </c>
      <c r="E25" s="147" t="s">
        <v>745</v>
      </c>
      <c r="F25" s="246" t="s">
        <v>968</v>
      </c>
      <c r="G25" s="246" t="str">
        <f t="shared" si="1"/>
        <v>ห้างหุ้นส่วนจำกัดป.ประสงค์ทรัพย์ อีควิปเมนท์</v>
      </c>
      <c r="H25" s="392" t="s">
        <v>928</v>
      </c>
      <c r="I25" s="389" t="s">
        <v>970</v>
      </c>
    </row>
    <row r="26" spans="1:9" s="38" customFormat="1" ht="47.25">
      <c r="A26" s="391">
        <v>8</v>
      </c>
      <c r="B26" s="249" t="s">
        <v>997</v>
      </c>
      <c r="C26" s="84">
        <v>499900</v>
      </c>
      <c r="D26" s="84">
        <v>499900</v>
      </c>
      <c r="E26" s="179" t="s">
        <v>75</v>
      </c>
      <c r="F26" s="246" t="s">
        <v>971</v>
      </c>
      <c r="G26" s="246" t="str">
        <f t="shared" si="1"/>
        <v>ห้างหุ้นส่วนจำกัดอุบลชวนชัยคอนสตรัคชั่น</v>
      </c>
      <c r="H26" s="392" t="s">
        <v>928</v>
      </c>
      <c r="I26" s="389" t="s">
        <v>972</v>
      </c>
    </row>
    <row r="27" spans="1:9" s="38" customFormat="1" ht="47.25">
      <c r="A27" s="391">
        <v>9</v>
      </c>
      <c r="B27" s="249" t="s">
        <v>973</v>
      </c>
      <c r="C27" s="84">
        <v>126900</v>
      </c>
      <c r="D27" s="84">
        <v>126900</v>
      </c>
      <c r="E27" s="179" t="s">
        <v>75</v>
      </c>
      <c r="F27" s="246" t="s">
        <v>974</v>
      </c>
      <c r="G27" s="246" t="str">
        <f t="shared" si="1"/>
        <v>ผู้รับจ้างนายพงศ์สิริ 
ชีวาพรมีคุณ</v>
      </c>
      <c r="H27" s="392" t="s">
        <v>928</v>
      </c>
      <c r="I27" s="389" t="s">
        <v>975</v>
      </c>
    </row>
    <row r="28" spans="1:9" s="38" customFormat="1" ht="47.25">
      <c r="A28" s="391">
        <v>10</v>
      </c>
      <c r="B28" s="249" t="s">
        <v>976</v>
      </c>
      <c r="C28" s="84">
        <v>26900</v>
      </c>
      <c r="D28" s="84">
        <v>26900</v>
      </c>
      <c r="E28" s="179" t="s">
        <v>75</v>
      </c>
      <c r="F28" s="246" t="s">
        <v>977</v>
      </c>
      <c r="G28" s="246" t="str">
        <f t="shared" si="1"/>
        <v xml:space="preserve">อู่ ผลการช่าง
</v>
      </c>
      <c r="H28" s="392" t="s">
        <v>928</v>
      </c>
      <c r="I28" s="389" t="s">
        <v>978</v>
      </c>
    </row>
    <row r="29" spans="1:9" s="38" customFormat="1" ht="47.25">
      <c r="A29" s="391">
        <v>11</v>
      </c>
      <c r="B29" s="249" t="s">
        <v>979</v>
      </c>
      <c r="C29" s="84">
        <v>28600</v>
      </c>
      <c r="D29" s="84">
        <v>28600</v>
      </c>
      <c r="E29" s="179" t="s">
        <v>75</v>
      </c>
      <c r="F29" s="246" t="s">
        <v>977</v>
      </c>
      <c r="G29" s="246" t="str">
        <f t="shared" si="1"/>
        <v xml:space="preserve">อู่ ผลการช่าง
</v>
      </c>
      <c r="H29" s="392" t="s">
        <v>928</v>
      </c>
      <c r="I29" s="389" t="s">
        <v>980</v>
      </c>
    </row>
    <row r="30" spans="1:9" s="38" customFormat="1" ht="47.25">
      <c r="A30" s="391">
        <v>12</v>
      </c>
      <c r="B30" s="249" t="s">
        <v>981</v>
      </c>
      <c r="C30" s="84">
        <v>22780</v>
      </c>
      <c r="D30" s="84">
        <v>22780</v>
      </c>
      <c r="E30" s="179" t="s">
        <v>75</v>
      </c>
      <c r="F30" s="246" t="s">
        <v>977</v>
      </c>
      <c r="G30" s="246" t="str">
        <f t="shared" si="1"/>
        <v xml:space="preserve">อู่ ผลการช่าง
</v>
      </c>
      <c r="H30" s="392" t="s">
        <v>928</v>
      </c>
      <c r="I30" s="389" t="s">
        <v>982</v>
      </c>
    </row>
    <row r="31" spans="1:9" s="38" customFormat="1" ht="63">
      <c r="A31" s="391">
        <v>13</v>
      </c>
      <c r="B31" s="249" t="s">
        <v>998</v>
      </c>
      <c r="C31" s="84">
        <v>3524.58</v>
      </c>
      <c r="D31" s="84">
        <v>3524.58</v>
      </c>
      <c r="E31" s="179" t="s">
        <v>75</v>
      </c>
      <c r="F31" s="246" t="s">
        <v>983</v>
      </c>
      <c r="G31" s="246" t="str">
        <f>F31</f>
        <v xml:space="preserve">ห้างหุ้งส่วนจำกัดโตโยต้าอุบลราชธานีผู้จำหน่ายโตโยต้า </v>
      </c>
      <c r="H31" s="392" t="s">
        <v>928</v>
      </c>
      <c r="I31" s="389" t="s">
        <v>984</v>
      </c>
    </row>
    <row r="32" spans="1:9" s="38" customFormat="1" ht="47.25">
      <c r="A32" s="391">
        <v>14</v>
      </c>
      <c r="B32" s="249" t="s">
        <v>999</v>
      </c>
      <c r="C32" s="84">
        <v>8000</v>
      </c>
      <c r="D32" s="84">
        <v>8000</v>
      </c>
      <c r="E32" s="179" t="s">
        <v>75</v>
      </c>
      <c r="F32" s="246" t="s">
        <v>985</v>
      </c>
      <c r="G32" s="246" t="str">
        <f>F32</f>
        <v>ร้าน ส.ก๊อปปี๊</v>
      </c>
      <c r="H32" s="392" t="s">
        <v>928</v>
      </c>
      <c r="I32" s="389" t="s">
        <v>986</v>
      </c>
    </row>
    <row r="33" spans="1:9" s="38" customFormat="1" ht="47.25">
      <c r="A33" s="391">
        <v>15</v>
      </c>
      <c r="B33" s="249" t="s">
        <v>987</v>
      </c>
      <c r="C33" s="84">
        <v>15320</v>
      </c>
      <c r="D33" s="84">
        <v>15320</v>
      </c>
      <c r="E33" s="179" t="s">
        <v>75</v>
      </c>
      <c r="F33" s="246" t="s">
        <v>935</v>
      </c>
      <c r="G33" s="246" t="str">
        <f>F33</f>
        <v>ร้านอีสีค คอมพิวเตอร์</v>
      </c>
      <c r="H33" s="392" t="s">
        <v>928</v>
      </c>
      <c r="I33" s="389" t="s">
        <v>988</v>
      </c>
    </row>
    <row r="34" spans="1:9" s="38" customFormat="1" ht="47.25">
      <c r="A34" s="391">
        <v>16</v>
      </c>
      <c r="B34" s="249" t="s">
        <v>989</v>
      </c>
      <c r="C34" s="84">
        <v>27150</v>
      </c>
      <c r="D34" s="84">
        <v>27150</v>
      </c>
      <c r="E34" s="179" t="s">
        <v>75</v>
      </c>
      <c r="F34" s="246" t="s">
        <v>990</v>
      </c>
      <c r="G34" s="246" t="str">
        <f>F34</f>
        <v xml:space="preserve">อู่ วิรัตน์การช่าง
</v>
      </c>
      <c r="H34" s="392" t="s">
        <v>928</v>
      </c>
      <c r="I34" s="389" t="s">
        <v>991</v>
      </c>
    </row>
    <row r="35" spans="1:9" s="34" customFormat="1" ht="47.25">
      <c r="A35" s="391">
        <v>17</v>
      </c>
      <c r="B35" s="249" t="s">
        <v>1000</v>
      </c>
      <c r="C35" s="84">
        <v>27440</v>
      </c>
      <c r="D35" s="84">
        <v>27440</v>
      </c>
      <c r="E35" s="179" t="s">
        <v>75</v>
      </c>
      <c r="F35" s="246" t="s">
        <v>990</v>
      </c>
      <c r="G35" s="246" t="str">
        <f>F35</f>
        <v xml:space="preserve">อู่ วิรัตน์การช่าง
</v>
      </c>
      <c r="H35" s="392" t="s">
        <v>928</v>
      </c>
      <c r="I35" s="389" t="s">
        <v>992</v>
      </c>
    </row>
    <row r="36" spans="1:9" s="34" customFormat="1" ht="15.75">
      <c r="A36" s="38"/>
      <c r="B36" s="83"/>
      <c r="C36" s="175">
        <f>SUM(C19:C35)</f>
        <v>8717514.5800000001</v>
      </c>
      <c r="D36" s="69"/>
      <c r="E36" s="38"/>
      <c r="F36" s="33"/>
      <c r="H36" s="38"/>
      <c r="I36" s="7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88250-F71E-4695-A8F8-91AB0B8B7B6D}">
  <sheetPr>
    <tabColor rgb="FF00B0F0"/>
  </sheetPr>
  <dimension ref="A1:I54"/>
  <sheetViews>
    <sheetView zoomScale="130" zoomScaleNormal="130" workbookViewId="0">
      <selection activeCell="C53" sqref="C53"/>
    </sheetView>
  </sheetViews>
  <sheetFormatPr defaultColWidth="9" defaultRowHeight="24"/>
  <cols>
    <col min="1" max="1" width="5.75" style="21" customWidth="1"/>
    <col min="2" max="2" width="22.25" style="56" customWidth="1"/>
    <col min="3" max="3" width="13.875" style="230" customWidth="1"/>
    <col min="4" max="4" width="13.5" style="230" customWidth="1"/>
    <col min="5" max="5" width="12.375" style="21" customWidth="1"/>
    <col min="6" max="6" width="19.875" style="56" customWidth="1"/>
    <col min="7" max="7" width="19.25" style="24" customWidth="1"/>
    <col min="8" max="8" width="13" style="21" customWidth="1"/>
    <col min="9" max="9" width="20" style="1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50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8" t="s">
        <v>74</v>
      </c>
      <c r="B4" s="428"/>
      <c r="C4" s="428"/>
      <c r="D4" s="428"/>
      <c r="E4" s="428"/>
      <c r="F4" s="428"/>
      <c r="G4" s="428"/>
      <c r="H4" s="428"/>
      <c r="I4" s="428"/>
    </row>
    <row r="5" spans="1:9" s="34" customFormat="1" ht="31.5">
      <c r="A5" s="26" t="s">
        <v>3</v>
      </c>
      <c r="B5" s="26" t="s">
        <v>0</v>
      </c>
      <c r="C5" s="66" t="s">
        <v>1</v>
      </c>
      <c r="D5" s="66" t="s">
        <v>2</v>
      </c>
      <c r="E5" s="26" t="s">
        <v>4</v>
      </c>
      <c r="F5" s="127" t="s">
        <v>5</v>
      </c>
      <c r="G5" s="26" t="s">
        <v>57</v>
      </c>
      <c r="H5" s="26" t="s">
        <v>6</v>
      </c>
      <c r="I5" s="142" t="s">
        <v>7</v>
      </c>
    </row>
    <row r="6" spans="1:9" s="38" customFormat="1" ht="15.75">
      <c r="A6" s="53"/>
      <c r="B6" s="36" t="s">
        <v>58</v>
      </c>
      <c r="C6" s="82"/>
      <c r="D6" s="82"/>
      <c r="E6" s="43"/>
      <c r="F6" s="206"/>
      <c r="G6" s="42"/>
      <c r="H6" s="53"/>
      <c r="I6" s="35"/>
    </row>
    <row r="7" spans="1:9" s="38" customFormat="1" ht="31.5">
      <c r="A7" s="191">
        <v>1</v>
      </c>
      <c r="B7" s="210" t="s">
        <v>131</v>
      </c>
      <c r="C7" s="202">
        <v>17000</v>
      </c>
      <c r="D7" s="202">
        <v>17000</v>
      </c>
      <c r="E7" s="193" t="s">
        <v>75</v>
      </c>
      <c r="F7" s="207" t="s">
        <v>76</v>
      </c>
      <c r="G7" s="207" t="s">
        <v>76</v>
      </c>
      <c r="H7" s="194" t="s">
        <v>77</v>
      </c>
      <c r="I7" s="232" t="s">
        <v>78</v>
      </c>
    </row>
    <row r="8" spans="1:9" s="38" customFormat="1" ht="15.75">
      <c r="A8" s="200"/>
      <c r="B8" s="213"/>
      <c r="C8" s="204"/>
      <c r="D8" s="205"/>
      <c r="E8" s="200"/>
      <c r="F8" s="209">
        <v>17000</v>
      </c>
      <c r="G8" s="209">
        <v>17001</v>
      </c>
      <c r="H8" s="201"/>
      <c r="I8" s="233" t="s">
        <v>80</v>
      </c>
    </row>
    <row r="9" spans="1:9" s="38" customFormat="1" ht="31.5">
      <c r="A9" s="195">
        <v>2</v>
      </c>
      <c r="B9" s="210" t="s">
        <v>132</v>
      </c>
      <c r="C9" s="203">
        <v>4920</v>
      </c>
      <c r="D9" s="197">
        <v>4920</v>
      </c>
      <c r="E9" s="195" t="s">
        <v>75</v>
      </c>
      <c r="F9" s="211" t="s">
        <v>76</v>
      </c>
      <c r="G9" s="211" t="s">
        <v>76</v>
      </c>
      <c r="H9" s="212" t="s">
        <v>77</v>
      </c>
      <c r="I9" s="234" t="s">
        <v>82</v>
      </c>
    </row>
    <row r="10" spans="1:9" s="38" customFormat="1" ht="15.75">
      <c r="A10" s="200"/>
      <c r="B10" s="213"/>
      <c r="C10" s="204"/>
      <c r="D10" s="205"/>
      <c r="E10" s="200"/>
      <c r="F10" s="209">
        <v>4920</v>
      </c>
      <c r="G10" s="209">
        <v>4920</v>
      </c>
      <c r="H10" s="215"/>
      <c r="I10" s="233" t="s">
        <v>83</v>
      </c>
    </row>
    <row r="11" spans="1:9" s="38" customFormat="1" ht="31.5">
      <c r="A11" s="195">
        <v>3</v>
      </c>
      <c r="B11" s="214" t="s">
        <v>133</v>
      </c>
      <c r="C11" s="203">
        <v>8500</v>
      </c>
      <c r="D11" s="197">
        <v>8500</v>
      </c>
      <c r="E11" s="195" t="s">
        <v>75</v>
      </c>
      <c r="F11" s="211" t="s">
        <v>84</v>
      </c>
      <c r="G11" s="211" t="s">
        <v>84</v>
      </c>
      <c r="H11" s="212" t="s">
        <v>77</v>
      </c>
      <c r="I11" s="234" t="s">
        <v>85</v>
      </c>
    </row>
    <row r="12" spans="1:9" s="38" customFormat="1" ht="15.75">
      <c r="A12" s="200"/>
      <c r="B12" s="208"/>
      <c r="C12" s="204"/>
      <c r="D12" s="205"/>
      <c r="E12" s="200"/>
      <c r="F12" s="209">
        <v>8500</v>
      </c>
      <c r="G12" s="209">
        <v>8500</v>
      </c>
      <c r="H12" s="215"/>
      <c r="I12" s="233" t="s">
        <v>87</v>
      </c>
    </row>
    <row r="13" spans="1:9" s="38" customFormat="1" ht="31.5">
      <c r="A13" s="195">
        <v>4</v>
      </c>
      <c r="B13" s="210" t="s">
        <v>134</v>
      </c>
      <c r="C13" s="203">
        <v>4920</v>
      </c>
      <c r="D13" s="197">
        <v>4920</v>
      </c>
      <c r="E13" s="195" t="s">
        <v>75</v>
      </c>
      <c r="F13" s="211" t="s">
        <v>76</v>
      </c>
      <c r="G13" s="211" t="s">
        <v>76</v>
      </c>
      <c r="H13" s="212" t="s">
        <v>77</v>
      </c>
      <c r="I13" s="234" t="s">
        <v>88</v>
      </c>
    </row>
    <row r="14" spans="1:9" s="38" customFormat="1" ht="15.75">
      <c r="A14" s="200"/>
      <c r="B14" s="213"/>
      <c r="C14" s="204"/>
      <c r="D14" s="205"/>
      <c r="E14" s="200"/>
      <c r="F14" s="209">
        <v>4920</v>
      </c>
      <c r="G14" s="209">
        <v>4920</v>
      </c>
      <c r="H14" s="215"/>
      <c r="I14" s="233" t="s">
        <v>89</v>
      </c>
    </row>
    <row r="15" spans="1:9" s="38" customFormat="1" ht="31.5">
      <c r="A15" s="195">
        <v>5</v>
      </c>
      <c r="B15" s="214" t="s">
        <v>133</v>
      </c>
      <c r="C15" s="203">
        <v>10190</v>
      </c>
      <c r="D15" s="197">
        <v>10190</v>
      </c>
      <c r="E15" s="195" t="s">
        <v>75</v>
      </c>
      <c r="F15" s="211" t="s">
        <v>84</v>
      </c>
      <c r="G15" s="211" t="s">
        <v>84</v>
      </c>
      <c r="H15" s="212" t="s">
        <v>77</v>
      </c>
      <c r="I15" s="234" t="s">
        <v>90</v>
      </c>
    </row>
    <row r="16" spans="1:9" s="38" customFormat="1" ht="15.75">
      <c r="A16" s="200"/>
      <c r="B16" s="208"/>
      <c r="C16" s="204"/>
      <c r="D16" s="205"/>
      <c r="E16" s="200"/>
      <c r="F16" s="209">
        <v>10190</v>
      </c>
      <c r="G16" s="209">
        <v>10190</v>
      </c>
      <c r="H16" s="215"/>
      <c r="I16" s="233" t="s">
        <v>91</v>
      </c>
    </row>
    <row r="17" spans="1:9" s="38" customFormat="1" ht="31.5">
      <c r="A17" s="195">
        <v>6</v>
      </c>
      <c r="B17" s="216" t="s">
        <v>135</v>
      </c>
      <c r="C17" s="203">
        <v>297720</v>
      </c>
      <c r="D17" s="197">
        <v>297720</v>
      </c>
      <c r="E17" s="195" t="s">
        <v>75</v>
      </c>
      <c r="F17" s="211" t="s">
        <v>84</v>
      </c>
      <c r="G17" s="211" t="s">
        <v>84</v>
      </c>
      <c r="H17" s="212" t="s">
        <v>77</v>
      </c>
      <c r="I17" s="234" t="s">
        <v>92</v>
      </c>
    </row>
    <row r="18" spans="1:9" s="38" customFormat="1" ht="15.75">
      <c r="A18" s="200"/>
      <c r="B18" s="208"/>
      <c r="C18" s="204"/>
      <c r="D18" s="205"/>
      <c r="E18" s="200"/>
      <c r="F18" s="208">
        <v>297720</v>
      </c>
      <c r="G18" s="209">
        <v>297720</v>
      </c>
      <c r="H18" s="201"/>
      <c r="I18" s="233" t="s">
        <v>93</v>
      </c>
    </row>
    <row r="19" spans="1:9" s="38" customFormat="1" ht="31.5">
      <c r="A19" s="195">
        <v>7</v>
      </c>
      <c r="B19" s="216" t="s">
        <v>136</v>
      </c>
      <c r="C19" s="203">
        <v>32000</v>
      </c>
      <c r="D19" s="197">
        <v>32000</v>
      </c>
      <c r="E19" s="195" t="s">
        <v>75</v>
      </c>
      <c r="F19" s="211" t="s">
        <v>94</v>
      </c>
      <c r="G19" s="211" t="s">
        <v>94</v>
      </c>
      <c r="H19" s="212" t="s">
        <v>77</v>
      </c>
      <c r="I19" s="234" t="s">
        <v>95</v>
      </c>
    </row>
    <row r="20" spans="1:9" s="38" customFormat="1" ht="15.75">
      <c r="A20" s="200"/>
      <c r="B20" s="208"/>
      <c r="C20" s="204"/>
      <c r="D20" s="205"/>
      <c r="E20" s="200"/>
      <c r="F20" s="208">
        <v>32000</v>
      </c>
      <c r="G20" s="209">
        <v>32000</v>
      </c>
      <c r="H20" s="201"/>
      <c r="I20" s="233" t="s">
        <v>93</v>
      </c>
    </row>
    <row r="21" spans="1:9" s="38" customFormat="1" ht="31.5">
      <c r="A21" s="195">
        <v>8</v>
      </c>
      <c r="B21" s="216" t="s">
        <v>137</v>
      </c>
      <c r="C21" s="203">
        <v>4800</v>
      </c>
      <c r="D21" s="197">
        <v>4800</v>
      </c>
      <c r="E21" s="195" t="s">
        <v>75</v>
      </c>
      <c r="F21" s="211" t="s">
        <v>96</v>
      </c>
      <c r="G21" s="211" t="s">
        <v>96</v>
      </c>
      <c r="H21" s="212" t="s">
        <v>77</v>
      </c>
      <c r="I21" s="234" t="s">
        <v>97</v>
      </c>
    </row>
    <row r="22" spans="1:9" s="38" customFormat="1" ht="15.75">
      <c r="A22" s="200"/>
      <c r="B22" s="208"/>
      <c r="C22" s="204"/>
      <c r="D22" s="205"/>
      <c r="E22" s="200"/>
      <c r="F22" s="208">
        <v>4800</v>
      </c>
      <c r="G22" s="209">
        <v>4800</v>
      </c>
      <c r="H22" s="201"/>
      <c r="I22" s="233" t="s">
        <v>93</v>
      </c>
    </row>
    <row r="23" spans="1:9" s="38" customFormat="1" ht="31.5">
      <c r="A23" s="195">
        <v>9</v>
      </c>
      <c r="B23" s="217" t="s">
        <v>138</v>
      </c>
      <c r="C23" s="203">
        <v>30000</v>
      </c>
      <c r="D23" s="197">
        <v>30000</v>
      </c>
      <c r="E23" s="195" t="s">
        <v>75</v>
      </c>
      <c r="F23" s="211" t="s">
        <v>84</v>
      </c>
      <c r="G23" s="211" t="s">
        <v>84</v>
      </c>
      <c r="H23" s="212" t="s">
        <v>77</v>
      </c>
      <c r="I23" s="234" t="s">
        <v>98</v>
      </c>
    </row>
    <row r="24" spans="1:9" s="38" customFormat="1" ht="15.75">
      <c r="A24" s="200"/>
      <c r="B24" s="208"/>
      <c r="C24" s="204"/>
      <c r="D24" s="205"/>
      <c r="E24" s="200"/>
      <c r="F24" s="208">
        <v>30000</v>
      </c>
      <c r="G24" s="209">
        <v>30000</v>
      </c>
      <c r="H24" s="201"/>
      <c r="I24" s="233" t="s">
        <v>99</v>
      </c>
    </row>
    <row r="25" spans="1:9" s="38" customFormat="1" ht="31.5">
      <c r="A25" s="239">
        <v>10</v>
      </c>
      <c r="B25" s="240" t="s">
        <v>139</v>
      </c>
      <c r="C25" s="241">
        <v>30000</v>
      </c>
      <c r="D25" s="242">
        <v>30000</v>
      </c>
      <c r="E25" s="239" t="s">
        <v>75</v>
      </c>
      <c r="F25" s="243" t="s">
        <v>84</v>
      </c>
      <c r="G25" s="243" t="s">
        <v>84</v>
      </c>
      <c r="H25" s="244" t="s">
        <v>77</v>
      </c>
      <c r="I25" s="245" t="s">
        <v>100</v>
      </c>
    </row>
    <row r="26" spans="1:9" s="38" customFormat="1" ht="15.75">
      <c r="A26" s="222"/>
      <c r="B26" s="219"/>
      <c r="C26" s="220"/>
      <c r="D26" s="221"/>
      <c r="E26" s="222"/>
      <c r="F26" s="219">
        <v>30000</v>
      </c>
      <c r="G26" s="223">
        <v>30000</v>
      </c>
      <c r="H26" s="224"/>
      <c r="I26" s="238" t="s">
        <v>101</v>
      </c>
    </row>
    <row r="27" spans="1:9" s="38" customFormat="1" ht="31.5">
      <c r="A27" s="218">
        <v>11</v>
      </c>
      <c r="B27" s="211" t="s">
        <v>140</v>
      </c>
      <c r="C27" s="203">
        <v>30000</v>
      </c>
      <c r="D27" s="203">
        <v>30000</v>
      </c>
      <c r="E27" s="195" t="s">
        <v>75</v>
      </c>
      <c r="F27" s="211" t="s">
        <v>84</v>
      </c>
      <c r="G27" s="211" t="s">
        <v>84</v>
      </c>
      <c r="H27" s="212" t="s">
        <v>77</v>
      </c>
      <c r="I27" s="234" t="s">
        <v>102</v>
      </c>
    </row>
    <row r="28" spans="1:9" s="38" customFormat="1" ht="15.75">
      <c r="A28" s="198"/>
      <c r="B28" s="208"/>
      <c r="C28" s="204"/>
      <c r="D28" s="205"/>
      <c r="E28" s="200"/>
      <c r="F28" s="208">
        <v>30000</v>
      </c>
      <c r="G28" s="209">
        <v>30000</v>
      </c>
      <c r="H28" s="200"/>
      <c r="I28" s="233" t="s">
        <v>101</v>
      </c>
    </row>
    <row r="29" spans="1:9" s="34" customFormat="1" ht="15.75">
      <c r="A29" s="38"/>
      <c r="B29" s="83"/>
      <c r="C29" s="236">
        <f>SUM(C7:C28)</f>
        <v>470050</v>
      </c>
      <c r="D29" s="151"/>
      <c r="E29" s="38"/>
      <c r="F29" s="83"/>
      <c r="G29" s="70"/>
      <c r="H29" s="38"/>
    </row>
    <row r="30" spans="1:9" s="33" customFormat="1" ht="15.75">
      <c r="A30" s="79"/>
      <c r="B30" s="31" t="s">
        <v>59</v>
      </c>
      <c r="C30" s="82"/>
      <c r="D30" s="82"/>
      <c r="E30" s="47"/>
      <c r="F30" s="156"/>
      <c r="G30" s="50"/>
      <c r="H30" s="79"/>
      <c r="I30" s="129"/>
    </row>
    <row r="31" spans="1:9" s="168" customFormat="1" ht="31.5">
      <c r="A31" s="225">
        <v>1</v>
      </c>
      <c r="B31" s="227" t="s">
        <v>103</v>
      </c>
      <c r="C31" s="237">
        <v>4800</v>
      </c>
      <c r="D31" s="237">
        <v>4800</v>
      </c>
      <c r="E31" s="193" t="s">
        <v>75</v>
      </c>
      <c r="F31" s="228" t="s">
        <v>104</v>
      </c>
      <c r="G31" s="228" t="s">
        <v>104</v>
      </c>
      <c r="H31" s="193" t="s">
        <v>77</v>
      </c>
      <c r="I31" s="235" t="s">
        <v>105</v>
      </c>
    </row>
    <row r="32" spans="1:9" s="168" customFormat="1" ht="15.75">
      <c r="A32" s="198"/>
      <c r="B32" s="229" t="s">
        <v>79</v>
      </c>
      <c r="C32" s="204"/>
      <c r="D32" s="205"/>
      <c r="E32" s="200"/>
      <c r="F32" s="199">
        <v>4800</v>
      </c>
      <c r="G32" s="199">
        <v>4800</v>
      </c>
      <c r="H32" s="201"/>
      <c r="I32" s="233" t="s">
        <v>106</v>
      </c>
    </row>
    <row r="33" spans="1:9" s="168" customFormat="1" ht="31.5">
      <c r="A33" s="226">
        <v>2</v>
      </c>
      <c r="B33" s="192" t="s">
        <v>141</v>
      </c>
      <c r="C33" s="203">
        <v>4800</v>
      </c>
      <c r="D33" s="203">
        <v>4800</v>
      </c>
      <c r="E33" s="212" t="s">
        <v>75</v>
      </c>
      <c r="F33" s="196" t="s">
        <v>108</v>
      </c>
      <c r="G33" s="196" t="s">
        <v>108</v>
      </c>
      <c r="H33" s="212" t="s">
        <v>77</v>
      </c>
      <c r="I33" s="234" t="s">
        <v>109</v>
      </c>
    </row>
    <row r="34" spans="1:9" s="168" customFormat="1" ht="15.75">
      <c r="A34" s="198"/>
      <c r="B34" s="229"/>
      <c r="C34" s="204"/>
      <c r="D34" s="205"/>
      <c r="E34" s="200"/>
      <c r="F34" s="199">
        <v>4800</v>
      </c>
      <c r="G34" s="199">
        <v>4800</v>
      </c>
      <c r="H34" s="201"/>
      <c r="I34" s="233" t="s">
        <v>80</v>
      </c>
    </row>
    <row r="35" spans="1:9" s="168" customFormat="1" ht="31.5">
      <c r="A35" s="226">
        <v>3</v>
      </c>
      <c r="B35" s="192" t="s">
        <v>110</v>
      </c>
      <c r="C35" s="203">
        <v>15550</v>
      </c>
      <c r="D35" s="203">
        <v>15550</v>
      </c>
      <c r="E35" s="212" t="s">
        <v>75</v>
      </c>
      <c r="F35" s="196" t="s">
        <v>111</v>
      </c>
      <c r="G35" s="196" t="s">
        <v>111</v>
      </c>
      <c r="H35" s="212" t="s">
        <v>77</v>
      </c>
      <c r="I35" s="234" t="s">
        <v>112</v>
      </c>
    </row>
    <row r="36" spans="1:9" s="168" customFormat="1" ht="15.75">
      <c r="A36" s="198"/>
      <c r="B36" s="229" t="s">
        <v>86</v>
      </c>
      <c r="C36" s="204"/>
      <c r="D36" s="205"/>
      <c r="E36" s="200"/>
      <c r="F36" s="199">
        <v>15550</v>
      </c>
      <c r="G36" s="199">
        <v>15550</v>
      </c>
      <c r="H36" s="201"/>
      <c r="I36" s="233" t="s">
        <v>91</v>
      </c>
    </row>
    <row r="37" spans="1:9" s="168" customFormat="1" ht="31.5">
      <c r="A37" s="226">
        <v>4</v>
      </c>
      <c r="B37" s="192" t="s">
        <v>113</v>
      </c>
      <c r="C37" s="203">
        <v>3650</v>
      </c>
      <c r="D37" s="203">
        <v>3650</v>
      </c>
      <c r="E37" s="212" t="s">
        <v>75</v>
      </c>
      <c r="F37" s="196" t="s">
        <v>111</v>
      </c>
      <c r="G37" s="196" t="s">
        <v>111</v>
      </c>
      <c r="H37" s="212" t="s">
        <v>77</v>
      </c>
      <c r="I37" s="234" t="s">
        <v>114</v>
      </c>
    </row>
    <row r="38" spans="1:9" s="168" customFormat="1" ht="15.75">
      <c r="A38" s="198"/>
      <c r="B38" s="229" t="s">
        <v>86</v>
      </c>
      <c r="C38" s="204"/>
      <c r="D38" s="205"/>
      <c r="E38" s="200"/>
      <c r="F38" s="199">
        <v>3650</v>
      </c>
      <c r="G38" s="199">
        <v>3650</v>
      </c>
      <c r="H38" s="201"/>
      <c r="I38" s="233" t="s">
        <v>115</v>
      </c>
    </row>
    <row r="39" spans="1:9" s="168" customFormat="1" ht="31.5">
      <c r="A39" s="226">
        <v>5</v>
      </c>
      <c r="B39" s="192" t="s">
        <v>116</v>
      </c>
      <c r="C39" s="203">
        <v>14850</v>
      </c>
      <c r="D39" s="203">
        <v>14850</v>
      </c>
      <c r="E39" s="212" t="s">
        <v>75</v>
      </c>
      <c r="F39" s="196" t="s">
        <v>111</v>
      </c>
      <c r="G39" s="196" t="s">
        <v>111</v>
      </c>
      <c r="H39" s="212" t="s">
        <v>77</v>
      </c>
      <c r="I39" s="234" t="s">
        <v>117</v>
      </c>
    </row>
    <row r="40" spans="1:9" s="168" customFormat="1" ht="15.75">
      <c r="A40" s="198"/>
      <c r="B40" s="229" t="s">
        <v>86</v>
      </c>
      <c r="C40" s="204"/>
      <c r="D40" s="205"/>
      <c r="E40" s="200"/>
      <c r="F40" s="199">
        <v>14850</v>
      </c>
      <c r="G40" s="199">
        <v>14850</v>
      </c>
      <c r="H40" s="201"/>
      <c r="I40" s="233" t="s">
        <v>115</v>
      </c>
    </row>
    <row r="41" spans="1:9" s="168" customFormat="1" ht="31.5">
      <c r="A41" s="226">
        <v>6</v>
      </c>
      <c r="B41" s="192" t="s">
        <v>118</v>
      </c>
      <c r="C41" s="203">
        <v>17450</v>
      </c>
      <c r="D41" s="203">
        <v>17450</v>
      </c>
      <c r="E41" s="212" t="s">
        <v>75</v>
      </c>
      <c r="F41" s="196" t="s">
        <v>111</v>
      </c>
      <c r="G41" s="196" t="s">
        <v>111</v>
      </c>
      <c r="H41" s="212" t="s">
        <v>77</v>
      </c>
      <c r="I41" s="234" t="s">
        <v>119</v>
      </c>
    </row>
    <row r="42" spans="1:9" s="168" customFormat="1" ht="15.75">
      <c r="A42" s="198"/>
      <c r="B42" s="229" t="s">
        <v>86</v>
      </c>
      <c r="C42" s="204"/>
      <c r="D42" s="205"/>
      <c r="E42" s="200"/>
      <c r="F42" s="199">
        <v>17450</v>
      </c>
      <c r="G42" s="199">
        <v>17450</v>
      </c>
      <c r="H42" s="201"/>
      <c r="I42" s="233" t="s">
        <v>115</v>
      </c>
    </row>
    <row r="43" spans="1:9" s="168" customFormat="1" ht="31.5">
      <c r="A43" s="226">
        <v>7</v>
      </c>
      <c r="B43" s="196" t="s">
        <v>143</v>
      </c>
      <c r="C43" s="203">
        <v>6000</v>
      </c>
      <c r="D43" s="203">
        <v>6000</v>
      </c>
      <c r="E43" s="195" t="s">
        <v>75</v>
      </c>
      <c r="F43" s="196" t="s">
        <v>120</v>
      </c>
      <c r="G43" s="196" t="s">
        <v>120</v>
      </c>
      <c r="H43" s="212" t="s">
        <v>77</v>
      </c>
      <c r="I43" s="234" t="s">
        <v>121</v>
      </c>
    </row>
    <row r="44" spans="1:9" s="168" customFormat="1" ht="15.75">
      <c r="A44" s="198"/>
      <c r="B44" s="199" t="s">
        <v>142</v>
      </c>
      <c r="C44" s="204"/>
      <c r="D44" s="204"/>
      <c r="E44" s="200"/>
      <c r="F44" s="199">
        <v>6000</v>
      </c>
      <c r="G44" s="199">
        <v>6000</v>
      </c>
      <c r="H44" s="200"/>
      <c r="I44" s="233" t="s">
        <v>115</v>
      </c>
    </row>
    <row r="45" spans="1:9" s="168" customFormat="1" ht="31.5">
      <c r="A45" s="226">
        <v>8</v>
      </c>
      <c r="B45" s="196" t="s">
        <v>123</v>
      </c>
      <c r="C45" s="203">
        <v>11860</v>
      </c>
      <c r="D45" s="203">
        <v>11860</v>
      </c>
      <c r="E45" s="195" t="s">
        <v>75</v>
      </c>
      <c r="F45" s="196" t="s">
        <v>120</v>
      </c>
      <c r="G45" s="196" t="s">
        <v>120</v>
      </c>
      <c r="H45" s="212" t="s">
        <v>77</v>
      </c>
      <c r="I45" s="234" t="s">
        <v>124</v>
      </c>
    </row>
    <row r="46" spans="1:9" s="168" customFormat="1" ht="15.75">
      <c r="A46" s="198"/>
      <c r="B46" s="199" t="s">
        <v>122</v>
      </c>
      <c r="C46" s="204"/>
      <c r="D46" s="204"/>
      <c r="E46" s="200"/>
      <c r="F46" s="199">
        <v>11860</v>
      </c>
      <c r="G46" s="199">
        <v>11860</v>
      </c>
      <c r="H46" s="200"/>
      <c r="I46" s="233" t="s">
        <v>115</v>
      </c>
    </row>
    <row r="47" spans="1:9" s="168" customFormat="1" ht="31.5">
      <c r="A47" s="226">
        <v>9</v>
      </c>
      <c r="B47" s="196" t="s">
        <v>144</v>
      </c>
      <c r="C47" s="203">
        <v>1680</v>
      </c>
      <c r="D47" s="203">
        <v>1680</v>
      </c>
      <c r="E47" s="195" t="s">
        <v>75</v>
      </c>
      <c r="F47" s="196" t="s">
        <v>125</v>
      </c>
      <c r="G47" s="196" t="s">
        <v>125</v>
      </c>
      <c r="H47" s="212" t="s">
        <v>77</v>
      </c>
      <c r="I47" s="234" t="s">
        <v>126</v>
      </c>
    </row>
    <row r="48" spans="1:9" s="168" customFormat="1" ht="15.75">
      <c r="A48" s="198"/>
      <c r="B48" s="199"/>
      <c r="C48" s="204"/>
      <c r="D48" s="204"/>
      <c r="E48" s="200"/>
      <c r="F48" s="199">
        <v>1680</v>
      </c>
      <c r="G48" s="199">
        <v>1680</v>
      </c>
      <c r="H48" s="200"/>
      <c r="I48" s="233" t="s">
        <v>93</v>
      </c>
    </row>
    <row r="49" spans="1:9" s="168" customFormat="1" ht="31.5">
      <c r="A49" s="226">
        <v>10</v>
      </c>
      <c r="B49" s="196" t="s">
        <v>145</v>
      </c>
      <c r="C49" s="203">
        <v>4900</v>
      </c>
      <c r="D49" s="203">
        <v>4900</v>
      </c>
      <c r="E49" s="195" t="s">
        <v>75</v>
      </c>
      <c r="F49" s="196" t="s">
        <v>84</v>
      </c>
      <c r="G49" s="196" t="s">
        <v>84</v>
      </c>
      <c r="H49" s="212" t="s">
        <v>77</v>
      </c>
      <c r="I49" s="234" t="s">
        <v>127</v>
      </c>
    </row>
    <row r="50" spans="1:9" s="168" customFormat="1" ht="15.75">
      <c r="A50" s="198"/>
      <c r="B50" s="199"/>
      <c r="C50" s="204"/>
      <c r="D50" s="204"/>
      <c r="E50" s="200"/>
      <c r="F50" s="199">
        <v>4900</v>
      </c>
      <c r="G50" s="199">
        <v>4900</v>
      </c>
      <c r="H50" s="200"/>
      <c r="I50" s="233" t="s">
        <v>101</v>
      </c>
    </row>
    <row r="51" spans="1:9" s="168" customFormat="1" ht="31.5">
      <c r="A51" s="226">
        <v>11</v>
      </c>
      <c r="B51" s="196" t="s">
        <v>128</v>
      </c>
      <c r="C51" s="203">
        <v>33520</v>
      </c>
      <c r="D51" s="203">
        <v>33520</v>
      </c>
      <c r="E51" s="195" t="s">
        <v>75</v>
      </c>
      <c r="F51" s="196" t="s">
        <v>129</v>
      </c>
      <c r="G51" s="196" t="s">
        <v>129</v>
      </c>
      <c r="H51" s="212" t="s">
        <v>77</v>
      </c>
      <c r="I51" s="234" t="s">
        <v>130</v>
      </c>
    </row>
    <row r="52" spans="1:9" s="168" customFormat="1" ht="15.75">
      <c r="A52" s="198"/>
      <c r="B52" s="199" t="s">
        <v>86</v>
      </c>
      <c r="C52" s="204"/>
      <c r="D52" s="204"/>
      <c r="E52" s="200"/>
      <c r="F52" s="199">
        <v>33520</v>
      </c>
      <c r="G52" s="199">
        <v>33520</v>
      </c>
      <c r="H52" s="200"/>
      <c r="I52" s="233" t="s">
        <v>101</v>
      </c>
    </row>
    <row r="53" spans="1:9" s="168" customFormat="1" ht="15.75">
      <c r="A53" s="128"/>
      <c r="B53" s="93"/>
      <c r="C53" s="152">
        <f>SUM(C31:C52)</f>
        <v>119060</v>
      </c>
      <c r="D53" s="231"/>
      <c r="E53" s="128"/>
      <c r="F53" s="93"/>
      <c r="G53" s="93"/>
      <c r="H53" s="128"/>
    </row>
    <row r="54" spans="1:9" s="28" customFormat="1" ht="15.75">
      <c r="A54" s="32"/>
      <c r="B54" s="93"/>
      <c r="C54" s="231"/>
      <c r="D54" s="231"/>
      <c r="E54" s="32"/>
      <c r="F54" s="93"/>
      <c r="G54" s="74"/>
      <c r="H54" s="3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2FFA0-9799-40E1-A26A-06DFB507AD25}">
  <sheetPr>
    <tabColor rgb="FF00B0F0"/>
  </sheetPr>
  <dimension ref="A1:I26"/>
  <sheetViews>
    <sheetView zoomScale="130" zoomScaleNormal="130" workbookViewId="0">
      <selection activeCell="C22" sqref="C22"/>
    </sheetView>
  </sheetViews>
  <sheetFormatPr defaultColWidth="9" defaultRowHeight="24"/>
  <cols>
    <col min="1" max="1" width="5.75" style="21" customWidth="1"/>
    <col min="2" max="2" width="19.875" style="24" customWidth="1"/>
    <col min="3" max="3" width="13.25" style="25" customWidth="1"/>
    <col min="4" max="4" width="12.375" style="25" customWidth="1"/>
    <col min="5" max="5" width="11.25" style="21" customWidth="1"/>
    <col min="6" max="6" width="19.25" style="24" customWidth="1"/>
    <col min="7" max="7" width="21.5" style="24" customWidth="1"/>
    <col min="8" max="8" width="15" style="21" customWidth="1"/>
    <col min="9" max="9" width="22.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51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28" customFormat="1" ht="15.75">
      <c r="A6" s="53"/>
      <c r="B6" s="36" t="s">
        <v>58</v>
      </c>
      <c r="C6" s="54"/>
      <c r="D6" s="54"/>
      <c r="E6" s="43"/>
      <c r="F6" s="42"/>
      <c r="G6" s="42"/>
      <c r="H6" s="43"/>
      <c r="I6" s="42"/>
    </row>
    <row r="7" spans="1:9" s="28" customFormat="1" ht="47.25">
      <c r="A7" s="79">
        <v>1</v>
      </c>
      <c r="B7" s="129" t="s">
        <v>1003</v>
      </c>
      <c r="C7" s="82">
        <v>3874</v>
      </c>
      <c r="D7" s="82">
        <v>3874</v>
      </c>
      <c r="E7" s="79" t="s">
        <v>823</v>
      </c>
      <c r="F7" s="150" t="s">
        <v>1004</v>
      </c>
      <c r="G7" s="150" t="s">
        <v>1004</v>
      </c>
      <c r="H7" s="79" t="s">
        <v>1021</v>
      </c>
      <c r="I7" s="150" t="s">
        <v>1023</v>
      </c>
    </row>
    <row r="8" spans="1:9" s="28" customFormat="1" ht="47.25">
      <c r="A8" s="79">
        <v>2</v>
      </c>
      <c r="B8" s="129" t="s">
        <v>1005</v>
      </c>
      <c r="C8" s="82">
        <v>3000</v>
      </c>
      <c r="D8" s="82">
        <v>3000</v>
      </c>
      <c r="E8" s="79" t="s">
        <v>823</v>
      </c>
      <c r="F8" s="150" t="s">
        <v>1006</v>
      </c>
      <c r="G8" s="150" t="s">
        <v>1006</v>
      </c>
      <c r="H8" s="79" t="s">
        <v>1021</v>
      </c>
      <c r="I8" s="150" t="s">
        <v>1024</v>
      </c>
    </row>
    <row r="9" spans="1:9" s="28" customFormat="1" ht="31.5">
      <c r="A9" s="79">
        <v>3</v>
      </c>
      <c r="B9" s="129" t="s">
        <v>1003</v>
      </c>
      <c r="C9" s="82">
        <v>6240</v>
      </c>
      <c r="D9" s="82">
        <v>6240</v>
      </c>
      <c r="E9" s="79" t="s">
        <v>823</v>
      </c>
      <c r="F9" s="150" t="s">
        <v>1007</v>
      </c>
      <c r="G9" s="150" t="s">
        <v>1007</v>
      </c>
      <c r="H9" s="79" t="s">
        <v>1021</v>
      </c>
      <c r="I9" s="150" t="s">
        <v>1025</v>
      </c>
    </row>
    <row r="10" spans="1:9" s="28" customFormat="1" ht="31.5">
      <c r="A10" s="79">
        <v>4</v>
      </c>
      <c r="B10" s="129" t="s">
        <v>1005</v>
      </c>
      <c r="C10" s="82">
        <v>3760</v>
      </c>
      <c r="D10" s="82">
        <v>3760</v>
      </c>
      <c r="E10" s="79" t="s">
        <v>75</v>
      </c>
      <c r="F10" s="150"/>
      <c r="G10" s="150"/>
      <c r="H10" s="79" t="s">
        <v>1021</v>
      </c>
      <c r="I10" s="150" t="s">
        <v>1026</v>
      </c>
    </row>
    <row r="11" spans="1:9" s="28" customFormat="1" ht="47.25">
      <c r="A11" s="79">
        <v>5</v>
      </c>
      <c r="B11" s="129" t="s">
        <v>1008</v>
      </c>
      <c r="C11" s="82">
        <v>43200</v>
      </c>
      <c r="D11" s="82">
        <v>43200</v>
      </c>
      <c r="E11" s="79" t="s">
        <v>823</v>
      </c>
      <c r="F11" s="150" t="s">
        <v>1009</v>
      </c>
      <c r="G11" s="150" t="s">
        <v>1009</v>
      </c>
      <c r="H11" s="79" t="s">
        <v>1021</v>
      </c>
      <c r="I11" s="150" t="s">
        <v>1027</v>
      </c>
    </row>
    <row r="12" spans="1:9" s="28" customFormat="1" ht="47.25">
      <c r="A12" s="79">
        <v>6</v>
      </c>
      <c r="B12" s="129" t="s">
        <v>1003</v>
      </c>
      <c r="C12" s="82">
        <v>6254.57</v>
      </c>
      <c r="D12" s="82">
        <v>6254.57</v>
      </c>
      <c r="E12" s="79" t="s">
        <v>823</v>
      </c>
      <c r="F12" s="150" t="s">
        <v>1010</v>
      </c>
      <c r="G12" s="150" t="s">
        <v>1010</v>
      </c>
      <c r="H12" s="79" t="s">
        <v>1021</v>
      </c>
      <c r="I12" s="150" t="s">
        <v>1028</v>
      </c>
    </row>
    <row r="13" spans="1:9" s="28" customFormat="1" ht="47.25">
      <c r="A13" s="79">
        <v>7</v>
      </c>
      <c r="B13" s="129" t="s">
        <v>1005</v>
      </c>
      <c r="C13" s="82">
        <v>30870</v>
      </c>
      <c r="D13" s="82">
        <v>30870</v>
      </c>
      <c r="E13" s="79" t="s">
        <v>823</v>
      </c>
      <c r="F13" s="150" t="s">
        <v>1012</v>
      </c>
      <c r="G13" s="150" t="s">
        <v>1012</v>
      </c>
      <c r="H13" s="79" t="s">
        <v>1021</v>
      </c>
      <c r="I13" s="150" t="s">
        <v>1031</v>
      </c>
    </row>
    <row r="14" spans="1:9" s="28" customFormat="1" ht="47.25">
      <c r="A14" s="79">
        <v>8</v>
      </c>
      <c r="B14" s="129" t="s">
        <v>1032</v>
      </c>
      <c r="C14" s="82">
        <v>54503.93</v>
      </c>
      <c r="D14" s="82">
        <v>54503.93</v>
      </c>
      <c r="E14" s="79" t="s">
        <v>823</v>
      </c>
      <c r="F14" s="150" t="s">
        <v>1013</v>
      </c>
      <c r="G14" s="150" t="s">
        <v>1013</v>
      </c>
      <c r="H14" s="79" t="s">
        <v>1021</v>
      </c>
      <c r="I14" s="150" t="s">
        <v>1033</v>
      </c>
    </row>
    <row r="15" spans="1:9" s="28" customFormat="1" ht="47.25">
      <c r="A15" s="79">
        <v>9</v>
      </c>
      <c r="B15" s="129" t="s">
        <v>1003</v>
      </c>
      <c r="C15" s="82">
        <v>917.03</v>
      </c>
      <c r="D15" s="82">
        <v>917.03</v>
      </c>
      <c r="E15" s="79" t="s">
        <v>823</v>
      </c>
      <c r="F15" s="150" t="s">
        <v>1014</v>
      </c>
      <c r="G15" s="150" t="s">
        <v>1014</v>
      </c>
      <c r="H15" s="79" t="s">
        <v>1021</v>
      </c>
      <c r="I15" s="150" t="s">
        <v>1034</v>
      </c>
    </row>
    <row r="16" spans="1:9" s="28" customFormat="1" ht="15.75">
      <c r="A16" s="58"/>
      <c r="B16" s="141"/>
      <c r="C16" s="55">
        <f>SUM(C7:C15)</f>
        <v>152619.53</v>
      </c>
      <c r="D16" s="59"/>
      <c r="E16" s="58"/>
      <c r="F16" s="141"/>
      <c r="G16" s="141"/>
      <c r="H16" s="58"/>
      <c r="I16" s="141"/>
    </row>
    <row r="17" spans="1:9" s="30" customFormat="1" ht="15.75">
      <c r="A17" s="53"/>
      <c r="B17" s="36" t="s">
        <v>59</v>
      </c>
      <c r="C17" s="54"/>
      <c r="D17" s="54"/>
      <c r="E17" s="43"/>
      <c r="F17" s="42"/>
      <c r="G17" s="42"/>
      <c r="H17" s="43"/>
      <c r="I17" s="42"/>
    </row>
    <row r="18" spans="1:9" s="30" customFormat="1" ht="47.25">
      <c r="A18" s="79">
        <v>1</v>
      </c>
      <c r="B18" s="129" t="s">
        <v>1001</v>
      </c>
      <c r="C18" s="82">
        <v>6600</v>
      </c>
      <c r="D18" s="82">
        <v>6600</v>
      </c>
      <c r="E18" s="79" t="s">
        <v>823</v>
      </c>
      <c r="F18" s="150" t="s">
        <v>1002</v>
      </c>
      <c r="G18" s="150" t="s">
        <v>1002</v>
      </c>
      <c r="H18" s="79" t="s">
        <v>1021</v>
      </c>
      <c r="I18" s="150" t="s">
        <v>1022</v>
      </c>
    </row>
    <row r="19" spans="1:9" s="28" customFormat="1" ht="47.25">
      <c r="A19" s="79">
        <v>2</v>
      </c>
      <c r="B19" s="129" t="s">
        <v>1029</v>
      </c>
      <c r="C19" s="82">
        <v>7760</v>
      </c>
      <c r="D19" s="82">
        <v>7760</v>
      </c>
      <c r="E19" s="79" t="s">
        <v>823</v>
      </c>
      <c r="F19" s="150" t="s">
        <v>1011</v>
      </c>
      <c r="G19" s="150" t="s">
        <v>1011</v>
      </c>
      <c r="H19" s="79" t="s">
        <v>1021</v>
      </c>
      <c r="I19" s="150" t="s">
        <v>1030</v>
      </c>
    </row>
    <row r="20" spans="1:9" s="28" customFormat="1" ht="126">
      <c r="A20" s="79">
        <v>3</v>
      </c>
      <c r="B20" s="129" t="s">
        <v>1036</v>
      </c>
      <c r="C20" s="82">
        <v>3130000</v>
      </c>
      <c r="D20" s="82">
        <v>3143800</v>
      </c>
      <c r="E20" s="79" t="s">
        <v>1015</v>
      </c>
      <c r="F20" s="150" t="s">
        <v>1016</v>
      </c>
      <c r="G20" s="150" t="s">
        <v>1017</v>
      </c>
      <c r="H20" s="79" t="s">
        <v>1018</v>
      </c>
      <c r="I20" s="150" t="s">
        <v>1035</v>
      </c>
    </row>
    <row r="21" spans="1:9" s="28" customFormat="1" ht="220.5">
      <c r="A21" s="79">
        <v>4</v>
      </c>
      <c r="B21" s="129" t="s">
        <v>1037</v>
      </c>
      <c r="C21" s="82">
        <v>1000000</v>
      </c>
      <c r="D21" s="82">
        <v>1292000</v>
      </c>
      <c r="E21" s="79" t="s">
        <v>1019</v>
      </c>
      <c r="F21" s="150" t="s">
        <v>1039</v>
      </c>
      <c r="G21" s="150" t="s">
        <v>1020</v>
      </c>
      <c r="H21" s="79" t="s">
        <v>77</v>
      </c>
      <c r="I21" s="150" t="s">
        <v>1038</v>
      </c>
    </row>
    <row r="22" spans="1:9" s="28" customFormat="1" ht="15.75">
      <c r="A22" s="32"/>
      <c r="B22" s="74"/>
      <c r="C22" s="175">
        <f>SUM(C18:C21)</f>
        <v>4144360</v>
      </c>
      <c r="D22" s="75"/>
      <c r="E22" s="32"/>
      <c r="F22" s="74"/>
      <c r="G22" s="74"/>
      <c r="H22" s="32"/>
      <c r="I22" s="74"/>
    </row>
    <row r="23" spans="1:9" s="28" customFormat="1" ht="15.75">
      <c r="A23" s="32"/>
      <c r="B23" s="74"/>
      <c r="C23" s="75"/>
      <c r="D23" s="75"/>
      <c r="E23" s="32"/>
      <c r="F23" s="74"/>
      <c r="G23" s="74"/>
      <c r="H23" s="32"/>
      <c r="I23" s="74"/>
    </row>
    <row r="24" spans="1:9" s="28" customFormat="1" ht="15.75">
      <c r="A24" s="32"/>
      <c r="B24" s="74"/>
      <c r="C24" s="75"/>
      <c r="D24" s="75"/>
      <c r="E24" s="32"/>
      <c r="F24" s="74"/>
      <c r="G24" s="74"/>
      <c r="H24" s="32"/>
      <c r="I24" s="74"/>
    </row>
    <row r="25" spans="1:9" s="28" customFormat="1" ht="15.75">
      <c r="A25" s="32"/>
      <c r="B25" s="74"/>
      <c r="C25" s="75"/>
      <c r="D25" s="75"/>
      <c r="E25" s="32"/>
      <c r="F25" s="74"/>
      <c r="G25" s="74"/>
      <c r="H25" s="32"/>
      <c r="I25" s="74"/>
    </row>
    <row r="26" spans="1:9" s="28" customFormat="1" ht="15.75">
      <c r="A26" s="32"/>
      <c r="B26" s="74"/>
      <c r="C26" s="75"/>
      <c r="D26" s="75"/>
      <c r="E26" s="32"/>
      <c r="F26" s="74"/>
      <c r="G26" s="74"/>
      <c r="H26" s="32"/>
      <c r="I26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B6D44-F215-4BC8-8671-E61B863690AA}">
  <sheetPr>
    <tabColor rgb="FF00B0F0"/>
  </sheetPr>
  <dimension ref="A1:I32"/>
  <sheetViews>
    <sheetView zoomScale="130" zoomScaleNormal="130" zoomScalePageLayoutView="130" workbookViewId="0">
      <selection activeCell="C29" sqref="C29"/>
    </sheetView>
  </sheetViews>
  <sheetFormatPr defaultColWidth="9" defaultRowHeight="24"/>
  <cols>
    <col min="1" max="1" width="5.75" style="21" customWidth="1"/>
    <col min="2" max="2" width="20.875" style="24" customWidth="1"/>
    <col min="3" max="3" width="13.25" style="25" customWidth="1"/>
    <col min="4" max="4" width="12.125" style="25" customWidth="1"/>
    <col min="5" max="5" width="11.5" style="21" customWidth="1"/>
    <col min="6" max="7" width="21.75" style="24" bestFit="1" customWidth="1"/>
    <col min="8" max="8" width="16.375" style="60" customWidth="1"/>
    <col min="9" max="9" width="22.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73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53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74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53"/>
      <c r="B6" s="36" t="s">
        <v>58</v>
      </c>
      <c r="C6" s="54"/>
      <c r="D6" s="54"/>
      <c r="E6" s="43"/>
      <c r="F6" s="42"/>
      <c r="G6" s="42"/>
      <c r="H6" s="47"/>
      <c r="I6" s="42"/>
    </row>
    <row r="7" spans="1:9" s="38" customFormat="1" ht="31.5">
      <c r="A7" s="162">
        <v>1</v>
      </c>
      <c r="B7" s="510" t="s">
        <v>239</v>
      </c>
      <c r="C7" s="163">
        <v>7600</v>
      </c>
      <c r="D7" s="43" t="s">
        <v>1737</v>
      </c>
      <c r="E7" s="174" t="s">
        <v>75</v>
      </c>
      <c r="F7" s="94" t="s">
        <v>1697</v>
      </c>
      <c r="G7" s="94" t="s">
        <v>1697</v>
      </c>
      <c r="H7" s="172" t="s">
        <v>1692</v>
      </c>
      <c r="I7" s="94" t="s">
        <v>1698</v>
      </c>
    </row>
    <row r="8" spans="1:9" s="38" customFormat="1" ht="31.5">
      <c r="A8" s="162">
        <v>2</v>
      </c>
      <c r="B8" s="510" t="s">
        <v>1702</v>
      </c>
      <c r="C8" s="163">
        <v>2340</v>
      </c>
      <c r="D8" s="43" t="s">
        <v>1737</v>
      </c>
      <c r="E8" s="174" t="s">
        <v>75</v>
      </c>
      <c r="F8" s="94" t="s">
        <v>1703</v>
      </c>
      <c r="G8" s="94" t="s">
        <v>1703</v>
      </c>
      <c r="H8" s="172" t="s">
        <v>1692</v>
      </c>
      <c r="I8" s="94" t="s">
        <v>1704</v>
      </c>
    </row>
    <row r="9" spans="1:9" s="38" customFormat="1" ht="31.5">
      <c r="A9" s="162">
        <v>3</v>
      </c>
      <c r="B9" s="510" t="s">
        <v>1702</v>
      </c>
      <c r="C9" s="163">
        <v>2410</v>
      </c>
      <c r="D9" s="43" t="s">
        <v>1737</v>
      </c>
      <c r="E9" s="174" t="s">
        <v>75</v>
      </c>
      <c r="F9" s="94" t="s">
        <v>1705</v>
      </c>
      <c r="G9" s="94" t="s">
        <v>1705</v>
      </c>
      <c r="H9" s="172" t="s">
        <v>1692</v>
      </c>
      <c r="I9" s="94" t="s">
        <v>1706</v>
      </c>
    </row>
    <row r="10" spans="1:9" s="38" customFormat="1" ht="31.5">
      <c r="A10" s="162">
        <v>4</v>
      </c>
      <c r="B10" s="510" t="s">
        <v>1702</v>
      </c>
      <c r="C10" s="163">
        <v>35100</v>
      </c>
      <c r="D10" s="43" t="s">
        <v>1737</v>
      </c>
      <c r="E10" s="174" t="s">
        <v>75</v>
      </c>
      <c r="F10" s="94" t="s">
        <v>1707</v>
      </c>
      <c r="G10" s="94" t="s">
        <v>1707</v>
      </c>
      <c r="H10" s="172" t="s">
        <v>1692</v>
      </c>
      <c r="I10" s="94" t="s">
        <v>1708</v>
      </c>
    </row>
    <row r="11" spans="1:9" s="38" customFormat="1" ht="31.5">
      <c r="A11" s="162">
        <v>5</v>
      </c>
      <c r="B11" s="510" t="s">
        <v>1709</v>
      </c>
      <c r="C11" s="163">
        <v>32000</v>
      </c>
      <c r="D11" s="43" t="s">
        <v>1737</v>
      </c>
      <c r="E11" s="174" t="s">
        <v>75</v>
      </c>
      <c r="F11" s="94" t="s">
        <v>1710</v>
      </c>
      <c r="G11" s="94" t="s">
        <v>1710</v>
      </c>
      <c r="H11" s="172" t="s">
        <v>1692</v>
      </c>
      <c r="I11" s="94" t="s">
        <v>1711</v>
      </c>
    </row>
    <row r="12" spans="1:9" s="38" customFormat="1" ht="31.5">
      <c r="A12" s="162">
        <v>6</v>
      </c>
      <c r="B12" s="510" t="s">
        <v>1712</v>
      </c>
      <c r="C12" s="163">
        <v>2500</v>
      </c>
      <c r="D12" s="43" t="s">
        <v>1737</v>
      </c>
      <c r="E12" s="174" t="s">
        <v>75</v>
      </c>
      <c r="F12" s="94" t="s">
        <v>1713</v>
      </c>
      <c r="G12" s="94" t="s">
        <v>1713</v>
      </c>
      <c r="H12" s="172" t="s">
        <v>1692</v>
      </c>
      <c r="I12" s="94" t="s">
        <v>1714</v>
      </c>
    </row>
    <row r="13" spans="1:9" s="38" customFormat="1" ht="31.5">
      <c r="A13" s="81">
        <v>7</v>
      </c>
      <c r="B13" s="275" t="s">
        <v>1715</v>
      </c>
      <c r="C13" s="45">
        <v>4500</v>
      </c>
      <c r="D13" s="43" t="s">
        <v>1737</v>
      </c>
      <c r="E13" s="174" t="s">
        <v>75</v>
      </c>
      <c r="F13" s="94" t="s">
        <v>1716</v>
      </c>
      <c r="G13" s="94" t="s">
        <v>1716</v>
      </c>
      <c r="H13" s="172" t="s">
        <v>1692</v>
      </c>
      <c r="I13" s="94" t="s">
        <v>1717</v>
      </c>
    </row>
    <row r="14" spans="1:9" s="38" customFormat="1" ht="47.25">
      <c r="A14" s="162">
        <v>8</v>
      </c>
      <c r="B14" s="275" t="s">
        <v>1718</v>
      </c>
      <c r="C14" s="163">
        <v>4500</v>
      </c>
      <c r="D14" s="43" t="s">
        <v>1737</v>
      </c>
      <c r="E14" s="174" t="s">
        <v>75</v>
      </c>
      <c r="F14" s="94" t="s">
        <v>1716</v>
      </c>
      <c r="G14" s="94" t="s">
        <v>1716</v>
      </c>
      <c r="H14" s="172" t="s">
        <v>1692</v>
      </c>
      <c r="I14" s="94" t="s">
        <v>1719</v>
      </c>
    </row>
    <row r="15" spans="1:9" s="38" customFormat="1" ht="31.5">
      <c r="A15" s="162">
        <v>9</v>
      </c>
      <c r="B15" s="510" t="s">
        <v>239</v>
      </c>
      <c r="C15" s="163">
        <v>15389.22</v>
      </c>
      <c r="D15" s="43" t="s">
        <v>1737</v>
      </c>
      <c r="E15" s="174" t="s">
        <v>75</v>
      </c>
      <c r="F15" s="173" t="s">
        <v>1720</v>
      </c>
      <c r="G15" s="173" t="s">
        <v>1720</v>
      </c>
      <c r="H15" s="172" t="s">
        <v>1692</v>
      </c>
      <c r="I15" s="94" t="s">
        <v>1721</v>
      </c>
    </row>
    <row r="16" spans="1:9" s="38" customFormat="1" ht="31.5">
      <c r="A16" s="162">
        <v>10</v>
      </c>
      <c r="B16" s="510" t="s">
        <v>239</v>
      </c>
      <c r="C16" s="163">
        <v>747.32</v>
      </c>
      <c r="D16" s="43" t="s">
        <v>1737</v>
      </c>
      <c r="E16" s="174" t="s">
        <v>75</v>
      </c>
      <c r="F16" s="173" t="s">
        <v>1722</v>
      </c>
      <c r="G16" s="173" t="s">
        <v>1722</v>
      </c>
      <c r="H16" s="172" t="s">
        <v>1692</v>
      </c>
      <c r="I16" s="94" t="s">
        <v>1723</v>
      </c>
    </row>
    <row r="17" spans="1:9" s="38" customFormat="1" ht="31.5">
      <c r="A17" s="162">
        <v>11</v>
      </c>
      <c r="B17" s="510" t="s">
        <v>239</v>
      </c>
      <c r="C17" s="163">
        <v>523.1</v>
      </c>
      <c r="D17" s="43" t="s">
        <v>1737</v>
      </c>
      <c r="E17" s="174" t="s">
        <v>75</v>
      </c>
      <c r="F17" s="173" t="s">
        <v>1724</v>
      </c>
      <c r="G17" s="173" t="s">
        <v>1724</v>
      </c>
      <c r="H17" s="172" t="s">
        <v>1692</v>
      </c>
      <c r="I17" s="94" t="s">
        <v>1725</v>
      </c>
    </row>
    <row r="18" spans="1:9" s="38" customFormat="1" ht="31.5">
      <c r="A18" s="186">
        <v>12</v>
      </c>
      <c r="B18" s="37" t="s">
        <v>239</v>
      </c>
      <c r="C18" s="46">
        <v>185.09</v>
      </c>
      <c r="D18" s="43" t="s">
        <v>1737</v>
      </c>
      <c r="E18" s="80" t="s">
        <v>75</v>
      </c>
      <c r="F18" s="49" t="s">
        <v>1726</v>
      </c>
      <c r="G18" s="49" t="s">
        <v>1726</v>
      </c>
      <c r="H18" s="47" t="s">
        <v>1692</v>
      </c>
      <c r="I18" s="42" t="s">
        <v>1727</v>
      </c>
    </row>
    <row r="19" spans="1:9" s="34" customFormat="1" ht="18" customHeight="1">
      <c r="A19" s="73"/>
      <c r="B19" s="83"/>
      <c r="C19" s="137">
        <f>SUM(C7:C18)</f>
        <v>107794.73000000001</v>
      </c>
      <c r="D19" s="138"/>
      <c r="E19" s="73"/>
      <c r="F19" s="83"/>
      <c r="G19" s="83"/>
      <c r="H19" s="73"/>
      <c r="I19" s="83"/>
    </row>
    <row r="20" spans="1:9" s="34" customFormat="1" ht="18" customHeight="1">
      <c r="A20" s="53"/>
      <c r="B20" s="36" t="s">
        <v>59</v>
      </c>
      <c r="C20" s="54"/>
      <c r="D20" s="54"/>
      <c r="E20" s="43"/>
      <c r="F20" s="42"/>
      <c r="G20" s="42"/>
      <c r="H20" s="47"/>
      <c r="I20" s="42"/>
    </row>
    <row r="21" spans="1:9" s="34" customFormat="1" ht="31.5">
      <c r="A21" s="53">
        <v>1</v>
      </c>
      <c r="B21" s="150" t="s">
        <v>1690</v>
      </c>
      <c r="C21" s="54">
        <v>8560</v>
      </c>
      <c r="D21" s="43" t="s">
        <v>1737</v>
      </c>
      <c r="E21" s="80" t="s">
        <v>75</v>
      </c>
      <c r="F21" s="42" t="s">
        <v>1691</v>
      </c>
      <c r="G21" s="42" t="s">
        <v>1691</v>
      </c>
      <c r="H21" s="47" t="s">
        <v>1692</v>
      </c>
      <c r="I21" s="42" t="s">
        <v>1693</v>
      </c>
    </row>
    <row r="22" spans="1:9" s="34" customFormat="1" ht="31.5">
      <c r="A22" s="81">
        <v>2</v>
      </c>
      <c r="B22" s="510" t="s">
        <v>1694</v>
      </c>
      <c r="C22" s="45">
        <v>100000</v>
      </c>
      <c r="D22" s="43" t="s">
        <v>1737</v>
      </c>
      <c r="E22" s="174" t="s">
        <v>75</v>
      </c>
      <c r="F22" s="94" t="s">
        <v>1695</v>
      </c>
      <c r="G22" s="94" t="s">
        <v>1695</v>
      </c>
      <c r="H22" s="172" t="s">
        <v>1692</v>
      </c>
      <c r="I22" s="94" t="s">
        <v>1696</v>
      </c>
    </row>
    <row r="23" spans="1:9" s="34" customFormat="1" ht="31.5">
      <c r="A23" s="81">
        <v>3</v>
      </c>
      <c r="B23" s="275" t="s">
        <v>1699</v>
      </c>
      <c r="C23" s="45">
        <v>10530</v>
      </c>
      <c r="D23" s="43" t="s">
        <v>1737</v>
      </c>
      <c r="E23" s="174" t="s">
        <v>75</v>
      </c>
      <c r="F23" s="94" t="s">
        <v>1700</v>
      </c>
      <c r="G23" s="94" t="s">
        <v>1700</v>
      </c>
      <c r="H23" s="172" t="s">
        <v>1692</v>
      </c>
      <c r="I23" s="94" t="s">
        <v>1701</v>
      </c>
    </row>
    <row r="24" spans="1:9" s="34" customFormat="1" ht="31.5">
      <c r="A24" s="81">
        <v>4</v>
      </c>
      <c r="B24" s="275" t="s">
        <v>1728</v>
      </c>
      <c r="C24" s="45">
        <v>40000</v>
      </c>
      <c r="D24" s="43" t="s">
        <v>1737</v>
      </c>
      <c r="E24" s="174" t="s">
        <v>75</v>
      </c>
      <c r="F24" s="94" t="s">
        <v>1729</v>
      </c>
      <c r="G24" s="94" t="s">
        <v>1729</v>
      </c>
      <c r="H24" s="172" t="s">
        <v>1692</v>
      </c>
      <c r="I24" s="94" t="s">
        <v>1730</v>
      </c>
    </row>
    <row r="25" spans="1:9" s="34" customFormat="1" ht="31.5">
      <c r="A25" s="81">
        <v>5</v>
      </c>
      <c r="B25" s="510" t="s">
        <v>1731</v>
      </c>
      <c r="C25" s="45">
        <v>32400</v>
      </c>
      <c r="D25" s="43" t="s">
        <v>1737</v>
      </c>
      <c r="E25" s="174" t="s">
        <v>75</v>
      </c>
      <c r="F25" s="94" t="s">
        <v>1732</v>
      </c>
      <c r="G25" s="94" t="s">
        <v>1732</v>
      </c>
      <c r="H25" s="172" t="s">
        <v>1692</v>
      </c>
      <c r="I25" s="94" t="s">
        <v>1733</v>
      </c>
    </row>
    <row r="26" spans="1:9" s="34" customFormat="1" ht="31.5">
      <c r="A26" s="81">
        <v>6</v>
      </c>
      <c r="B26" s="275" t="s">
        <v>1734</v>
      </c>
      <c r="C26" s="45">
        <v>180000</v>
      </c>
      <c r="D26" s="43" t="s">
        <v>1737</v>
      </c>
      <c r="E26" s="174" t="s">
        <v>75</v>
      </c>
      <c r="F26" s="94" t="s">
        <v>1735</v>
      </c>
      <c r="G26" s="94" t="s">
        <v>1735</v>
      </c>
      <c r="H26" s="172" t="s">
        <v>1692</v>
      </c>
      <c r="I26" s="94" t="s">
        <v>1736</v>
      </c>
    </row>
    <row r="27" spans="1:9" s="34" customFormat="1" ht="31.5">
      <c r="A27" s="81">
        <v>7</v>
      </c>
      <c r="B27" s="275" t="s">
        <v>1734</v>
      </c>
      <c r="C27" s="45">
        <v>180000</v>
      </c>
      <c r="D27" s="43" t="s">
        <v>1737</v>
      </c>
      <c r="E27" s="174" t="s">
        <v>75</v>
      </c>
      <c r="F27" s="94" t="s">
        <v>1738</v>
      </c>
      <c r="G27" s="94" t="s">
        <v>1738</v>
      </c>
      <c r="H27" s="172" t="s">
        <v>1692</v>
      </c>
      <c r="I27" s="94" t="s">
        <v>1739</v>
      </c>
    </row>
    <row r="28" spans="1:9" s="34" customFormat="1" ht="31.5">
      <c r="A28" s="53">
        <v>8</v>
      </c>
      <c r="B28" s="150" t="s">
        <v>1734</v>
      </c>
      <c r="C28" s="54">
        <v>180000</v>
      </c>
      <c r="D28" s="43" t="s">
        <v>1737</v>
      </c>
      <c r="E28" s="80" t="s">
        <v>75</v>
      </c>
      <c r="F28" s="42" t="s">
        <v>1740</v>
      </c>
      <c r="G28" s="42" t="s">
        <v>1740</v>
      </c>
      <c r="H28" s="47" t="s">
        <v>1692</v>
      </c>
      <c r="I28" s="42" t="s">
        <v>1741</v>
      </c>
    </row>
    <row r="29" spans="1:9" s="28" customFormat="1" ht="15.75">
      <c r="A29" s="32"/>
      <c r="B29" s="74"/>
      <c r="C29" s="135">
        <f>SUM(C21:C28)</f>
        <v>731490</v>
      </c>
      <c r="D29" s="75"/>
      <c r="E29" s="32"/>
      <c r="F29" s="74"/>
      <c r="G29" s="74"/>
      <c r="H29" s="128"/>
      <c r="I29" s="74"/>
    </row>
    <row r="30" spans="1:9" s="28" customFormat="1" ht="15.75">
      <c r="A30" s="32"/>
      <c r="B30" s="74"/>
      <c r="C30" s="75"/>
      <c r="D30" s="75"/>
      <c r="E30" s="32"/>
      <c r="F30" s="74"/>
      <c r="G30" s="74"/>
      <c r="H30" s="128"/>
      <c r="I30" s="74"/>
    </row>
    <row r="32" spans="1:9">
      <c r="D32" s="75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194CD-9B4F-4AFB-B5CD-93F1E0761217}">
  <sheetPr>
    <tabColor rgb="FF00B050"/>
  </sheetPr>
  <dimension ref="A1:I141"/>
  <sheetViews>
    <sheetView showWhiteSpace="0" zoomScale="130" zoomScaleNormal="130" zoomScalePageLayoutView="130" workbookViewId="0">
      <selection activeCell="F138" sqref="F138"/>
    </sheetView>
  </sheetViews>
  <sheetFormatPr defaultColWidth="9" defaultRowHeight="24"/>
  <cols>
    <col min="1" max="1" width="5.75" style="21" customWidth="1"/>
    <col min="2" max="2" width="21" style="478" customWidth="1"/>
    <col min="3" max="3" width="13.25" style="25" customWidth="1"/>
    <col min="4" max="4" width="12.125" style="25" customWidth="1"/>
    <col min="5" max="5" width="10.875" style="21" customWidth="1"/>
    <col min="6" max="6" width="20.125" style="24" customWidth="1"/>
    <col min="7" max="7" width="19.5" style="24" customWidth="1"/>
    <col min="8" max="8" width="13.5" style="60" customWidth="1"/>
    <col min="9" max="9" width="25.875" style="24" customWidth="1"/>
    <col min="10" max="16384" width="9" style="1"/>
  </cols>
  <sheetData>
    <row r="1" spans="1:9" ht="25.5" customHeight="1">
      <c r="A1" s="425" t="s">
        <v>8</v>
      </c>
      <c r="B1" s="425"/>
      <c r="C1" s="425"/>
      <c r="D1" s="425"/>
      <c r="E1" s="425"/>
      <c r="F1" s="425"/>
      <c r="G1" s="425"/>
      <c r="H1" s="425"/>
      <c r="I1" s="425"/>
    </row>
    <row r="2" spans="1:9" s="23" customFormat="1" ht="20.25">
      <c r="A2" s="426" t="s">
        <v>69</v>
      </c>
      <c r="B2" s="426"/>
      <c r="C2" s="426"/>
      <c r="D2" s="426"/>
      <c r="E2" s="426"/>
      <c r="F2" s="426"/>
      <c r="G2" s="426"/>
      <c r="H2" s="426"/>
      <c r="I2" s="426"/>
    </row>
    <row r="3" spans="1:9" s="23" customFormat="1" ht="20.25">
      <c r="A3" s="426" t="s">
        <v>17</v>
      </c>
      <c r="B3" s="426"/>
      <c r="C3" s="426"/>
      <c r="D3" s="426"/>
      <c r="E3" s="426"/>
      <c r="F3" s="426"/>
      <c r="G3" s="426"/>
      <c r="H3" s="426"/>
      <c r="I3" s="426"/>
    </row>
    <row r="4" spans="1:9" s="23" customFormat="1" ht="20.25">
      <c r="A4" s="426" t="s">
        <v>70</v>
      </c>
      <c r="B4" s="426"/>
      <c r="C4" s="426"/>
      <c r="D4" s="426"/>
      <c r="E4" s="426"/>
      <c r="F4" s="426"/>
      <c r="G4" s="426"/>
      <c r="H4" s="426"/>
      <c r="I4" s="42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57</v>
      </c>
      <c r="H5" s="26" t="s">
        <v>6</v>
      </c>
      <c r="I5" s="26" t="s">
        <v>7</v>
      </c>
    </row>
    <row r="6" spans="1:9" s="38" customFormat="1" ht="15.75">
      <c r="A6" s="53"/>
      <c r="B6" s="92" t="s">
        <v>58</v>
      </c>
      <c r="C6" s="54"/>
      <c r="D6" s="54"/>
      <c r="E6" s="43"/>
      <c r="F6" s="42"/>
      <c r="G6" s="42"/>
      <c r="H6" s="47"/>
      <c r="I6" s="42"/>
    </row>
    <row r="7" spans="1:9" s="38" customFormat="1" ht="15.75">
      <c r="A7" s="518">
        <v>1</v>
      </c>
      <c r="B7" s="265" t="s">
        <v>1527</v>
      </c>
      <c r="C7" s="278">
        <v>345337.15</v>
      </c>
      <c r="D7" s="278">
        <f>SUM(C7)</f>
        <v>345337.15</v>
      </c>
      <c r="E7" s="438" t="s">
        <v>75</v>
      </c>
      <c r="F7" s="275" t="s">
        <v>1528</v>
      </c>
      <c r="G7" s="275" t="s">
        <v>1528</v>
      </c>
      <c r="H7" s="267" t="s">
        <v>1442</v>
      </c>
      <c r="I7" s="519" t="s">
        <v>1529</v>
      </c>
    </row>
    <row r="8" spans="1:9" s="38" customFormat="1" ht="15.75">
      <c r="A8" s="520"/>
      <c r="B8" s="262" t="s">
        <v>1530</v>
      </c>
      <c r="C8" s="259"/>
      <c r="D8" s="259"/>
      <c r="E8" s="272"/>
      <c r="F8" s="544" t="s">
        <v>1531</v>
      </c>
      <c r="G8" s="544" t="s">
        <v>1531</v>
      </c>
      <c r="H8" s="272" t="s">
        <v>490</v>
      </c>
      <c r="I8" s="255" t="s">
        <v>1532</v>
      </c>
    </row>
    <row r="9" spans="1:9" s="38" customFormat="1" ht="15.75">
      <c r="A9" s="267">
        <v>2</v>
      </c>
      <c r="B9" s="265" t="s">
        <v>1620</v>
      </c>
      <c r="C9" s="278">
        <v>93667.8</v>
      </c>
      <c r="D9" s="278">
        <f>SUM(C9)</f>
        <v>93667.8</v>
      </c>
      <c r="E9" s="267" t="s">
        <v>75</v>
      </c>
      <c r="F9" s="275" t="s">
        <v>1515</v>
      </c>
      <c r="G9" s="275" t="s">
        <v>1515</v>
      </c>
      <c r="H9" s="267" t="s">
        <v>1442</v>
      </c>
      <c r="I9" s="275" t="s">
        <v>1622</v>
      </c>
    </row>
    <row r="10" spans="1:9" s="38" customFormat="1" ht="31.5">
      <c r="A10" s="272"/>
      <c r="B10" s="262" t="s">
        <v>1621</v>
      </c>
      <c r="C10" s="259"/>
      <c r="D10" s="259"/>
      <c r="E10" s="272"/>
      <c r="F10" s="255" t="s">
        <v>1516</v>
      </c>
      <c r="G10" s="255" t="s">
        <v>1516</v>
      </c>
      <c r="H10" s="272" t="s">
        <v>490</v>
      </c>
      <c r="I10" s="255" t="s">
        <v>1623</v>
      </c>
    </row>
    <row r="11" spans="1:9" s="38" customFormat="1" ht="15.75">
      <c r="A11" s="44"/>
      <c r="B11" s="412"/>
      <c r="C11" s="41">
        <f>SUM(C7:C10)</f>
        <v>439004.95</v>
      </c>
      <c r="D11" s="46"/>
      <c r="E11" s="80"/>
      <c r="F11" s="124"/>
      <c r="G11" s="124"/>
      <c r="H11" s="86"/>
      <c r="I11" s="124"/>
    </row>
    <row r="12" spans="1:9" s="34" customFormat="1" ht="18" customHeight="1">
      <c r="A12" s="53"/>
      <c r="B12" s="92" t="s">
        <v>59</v>
      </c>
      <c r="C12" s="54"/>
      <c r="D12" s="54"/>
      <c r="E12" s="43"/>
      <c r="F12" s="42"/>
      <c r="G12" s="42"/>
      <c r="H12" s="47"/>
      <c r="I12" s="42"/>
    </row>
    <row r="13" spans="1:9" s="34" customFormat="1" ht="18" customHeight="1">
      <c r="A13" s="267">
        <v>1</v>
      </c>
      <c r="B13" s="265" t="s">
        <v>1439</v>
      </c>
      <c r="C13" s="278">
        <v>25000</v>
      </c>
      <c r="D13" s="278" t="s">
        <v>1440</v>
      </c>
      <c r="E13" s="267" t="s">
        <v>75</v>
      </c>
      <c r="F13" s="275" t="s">
        <v>1441</v>
      </c>
      <c r="G13" s="275" t="s">
        <v>1441</v>
      </c>
      <c r="H13" s="267" t="s">
        <v>1442</v>
      </c>
      <c r="I13" s="275" t="s">
        <v>1443</v>
      </c>
    </row>
    <row r="14" spans="1:9" s="34" customFormat="1" ht="18" customHeight="1">
      <c r="A14" s="272"/>
      <c r="B14" s="262" t="s">
        <v>1444</v>
      </c>
      <c r="C14" s="259"/>
      <c r="D14" s="259"/>
      <c r="E14" s="272"/>
      <c r="F14" s="541" t="s">
        <v>1445</v>
      </c>
      <c r="G14" s="541" t="s">
        <v>1445</v>
      </c>
      <c r="H14" s="272" t="s">
        <v>490</v>
      </c>
      <c r="I14" s="255" t="s">
        <v>1446</v>
      </c>
    </row>
    <row r="15" spans="1:9" s="34" customFormat="1" ht="18" customHeight="1">
      <c r="A15" s="267">
        <v>2</v>
      </c>
      <c r="B15" s="265" t="s">
        <v>1447</v>
      </c>
      <c r="C15" s="278">
        <v>144000</v>
      </c>
      <c r="D15" s="278" t="s">
        <v>1448</v>
      </c>
      <c r="E15" s="267" t="s">
        <v>75</v>
      </c>
      <c r="F15" s="275" t="s">
        <v>1449</v>
      </c>
      <c r="G15" s="275" t="s">
        <v>1449</v>
      </c>
      <c r="H15" s="267" t="s">
        <v>1442</v>
      </c>
      <c r="I15" s="275" t="s">
        <v>1450</v>
      </c>
    </row>
    <row r="16" spans="1:9" s="34" customFormat="1" ht="18" customHeight="1">
      <c r="A16" s="270"/>
      <c r="B16" s="269" t="s">
        <v>1451</v>
      </c>
      <c r="C16" s="279"/>
      <c r="D16" s="279"/>
      <c r="E16" s="270"/>
      <c r="F16" s="542" t="s">
        <v>1452</v>
      </c>
      <c r="G16" s="276" t="s">
        <v>1453</v>
      </c>
      <c r="H16" s="270" t="s">
        <v>490</v>
      </c>
      <c r="I16" s="276" t="s">
        <v>1454</v>
      </c>
    </row>
    <row r="17" spans="1:9" s="34" customFormat="1" ht="18" customHeight="1">
      <c r="A17" s="272"/>
      <c r="B17" s="262" t="s">
        <v>1444</v>
      </c>
      <c r="C17" s="259"/>
      <c r="D17" s="259"/>
      <c r="E17" s="272"/>
      <c r="F17" s="255"/>
      <c r="G17" s="255"/>
      <c r="H17" s="272"/>
      <c r="I17" s="255"/>
    </row>
    <row r="18" spans="1:9" s="34" customFormat="1" ht="18" customHeight="1">
      <c r="A18" s="267">
        <v>3</v>
      </c>
      <c r="B18" s="265" t="s">
        <v>1447</v>
      </c>
      <c r="C18" s="278">
        <v>144000</v>
      </c>
      <c r="D18" s="278" t="s">
        <v>1448</v>
      </c>
      <c r="E18" s="267" t="s">
        <v>75</v>
      </c>
      <c r="F18" s="275" t="s">
        <v>1455</v>
      </c>
      <c r="G18" s="275" t="s">
        <v>1455</v>
      </c>
      <c r="H18" s="267" t="s">
        <v>1442</v>
      </c>
      <c r="I18" s="275" t="s">
        <v>1456</v>
      </c>
    </row>
    <row r="19" spans="1:9" s="34" customFormat="1" ht="18" customHeight="1">
      <c r="A19" s="270"/>
      <c r="B19" s="269" t="s">
        <v>1457</v>
      </c>
      <c r="C19" s="279"/>
      <c r="D19" s="279"/>
      <c r="E19" s="270"/>
      <c r="F19" s="542" t="s">
        <v>1452</v>
      </c>
      <c r="G19" s="276" t="s">
        <v>1453</v>
      </c>
      <c r="H19" s="270" t="s">
        <v>490</v>
      </c>
      <c r="I19" s="276" t="s">
        <v>1454</v>
      </c>
    </row>
    <row r="20" spans="1:9" s="34" customFormat="1" ht="18" customHeight="1">
      <c r="A20" s="272"/>
      <c r="B20" s="262" t="s">
        <v>1444</v>
      </c>
      <c r="C20" s="259"/>
      <c r="D20" s="259"/>
      <c r="E20" s="272"/>
      <c r="F20" s="255"/>
      <c r="G20" s="255"/>
      <c r="H20" s="272"/>
      <c r="I20" s="255"/>
    </row>
    <row r="21" spans="1:9" s="34" customFormat="1" ht="18" customHeight="1">
      <c r="A21" s="267">
        <v>4</v>
      </c>
      <c r="B21" s="265" t="s">
        <v>1447</v>
      </c>
      <c r="C21" s="278">
        <v>149516.1</v>
      </c>
      <c r="D21" s="278" t="s">
        <v>1458</v>
      </c>
      <c r="E21" s="267" t="s">
        <v>75</v>
      </c>
      <c r="F21" s="275" t="s">
        <v>1459</v>
      </c>
      <c r="G21" s="275" t="s">
        <v>1459</v>
      </c>
      <c r="H21" s="267" t="s">
        <v>1442</v>
      </c>
      <c r="I21" s="275" t="s">
        <v>1460</v>
      </c>
    </row>
    <row r="22" spans="1:9" s="34" customFormat="1" ht="18" customHeight="1">
      <c r="A22" s="270"/>
      <c r="B22" s="269" t="s">
        <v>1461</v>
      </c>
      <c r="C22" s="279"/>
      <c r="D22" s="279" t="s">
        <v>1462</v>
      </c>
      <c r="E22" s="270"/>
      <c r="F22" s="542" t="s">
        <v>1463</v>
      </c>
      <c r="G22" s="276" t="s">
        <v>1464</v>
      </c>
      <c r="H22" s="270" t="s">
        <v>490</v>
      </c>
      <c r="I22" s="276" t="s">
        <v>1465</v>
      </c>
    </row>
    <row r="23" spans="1:9" s="34" customFormat="1" ht="18" customHeight="1">
      <c r="A23" s="272"/>
      <c r="B23" s="262" t="s">
        <v>1444</v>
      </c>
      <c r="C23" s="259"/>
      <c r="D23" s="259"/>
      <c r="E23" s="272"/>
      <c r="F23" s="255"/>
      <c r="G23" s="255"/>
      <c r="H23" s="272"/>
      <c r="I23" s="255"/>
    </row>
    <row r="24" spans="1:9" s="34" customFormat="1" ht="18" customHeight="1">
      <c r="A24" s="267">
        <v>5</v>
      </c>
      <c r="B24" s="265" t="s">
        <v>1447</v>
      </c>
      <c r="C24" s="278">
        <v>149516.1</v>
      </c>
      <c r="D24" s="278" t="s">
        <v>1458</v>
      </c>
      <c r="E24" s="267" t="s">
        <v>75</v>
      </c>
      <c r="F24" s="519" t="s">
        <v>1466</v>
      </c>
      <c r="G24" s="519" t="s">
        <v>1466</v>
      </c>
      <c r="H24" s="267" t="s">
        <v>1442</v>
      </c>
      <c r="I24" s="519" t="s">
        <v>1467</v>
      </c>
    </row>
    <row r="25" spans="1:9" s="34" customFormat="1" ht="18" customHeight="1">
      <c r="A25" s="270"/>
      <c r="B25" s="269" t="s">
        <v>1468</v>
      </c>
      <c r="C25" s="279"/>
      <c r="D25" s="279" t="s">
        <v>1462</v>
      </c>
      <c r="E25" s="270"/>
      <c r="F25" s="542" t="s">
        <v>1463</v>
      </c>
      <c r="G25" s="276" t="s">
        <v>1464</v>
      </c>
      <c r="H25" s="270" t="s">
        <v>490</v>
      </c>
      <c r="I25" s="276" t="s">
        <v>1465</v>
      </c>
    </row>
    <row r="26" spans="1:9" s="34" customFormat="1" ht="18" customHeight="1">
      <c r="A26" s="272"/>
      <c r="B26" s="262" t="s">
        <v>1444</v>
      </c>
      <c r="C26" s="259"/>
      <c r="D26" s="259"/>
      <c r="E26" s="272"/>
      <c r="F26" s="255"/>
      <c r="G26" s="255"/>
      <c r="H26" s="272"/>
      <c r="I26" s="255"/>
    </row>
    <row r="27" spans="1:9" s="34" customFormat="1" ht="18" customHeight="1">
      <c r="A27" s="267">
        <v>6</v>
      </c>
      <c r="B27" s="265" t="s">
        <v>1447</v>
      </c>
      <c r="C27" s="278">
        <v>90000</v>
      </c>
      <c r="D27" s="278" t="s">
        <v>1469</v>
      </c>
      <c r="E27" s="267" t="s">
        <v>75</v>
      </c>
      <c r="F27" s="519" t="s">
        <v>1470</v>
      </c>
      <c r="G27" s="519" t="s">
        <v>1470</v>
      </c>
      <c r="H27" s="267" t="s">
        <v>1442</v>
      </c>
      <c r="I27" s="519" t="s">
        <v>1471</v>
      </c>
    </row>
    <row r="28" spans="1:9" s="34" customFormat="1" ht="18" customHeight="1">
      <c r="A28" s="270"/>
      <c r="B28" s="269" t="s">
        <v>1461</v>
      </c>
      <c r="C28" s="279"/>
      <c r="D28" s="279"/>
      <c r="E28" s="270"/>
      <c r="F28" s="542" t="s">
        <v>1463</v>
      </c>
      <c r="G28" s="276" t="s">
        <v>1472</v>
      </c>
      <c r="H28" s="270" t="s">
        <v>490</v>
      </c>
      <c r="I28" s="276" t="s">
        <v>1473</v>
      </c>
    </row>
    <row r="29" spans="1:9" s="34" customFormat="1" ht="18" customHeight="1">
      <c r="A29" s="272"/>
      <c r="B29" s="262" t="s">
        <v>1444</v>
      </c>
      <c r="C29" s="259"/>
      <c r="D29" s="259"/>
      <c r="E29" s="272"/>
      <c r="F29" s="255"/>
      <c r="G29" s="255"/>
      <c r="H29" s="272"/>
      <c r="I29" s="255"/>
    </row>
    <row r="30" spans="1:9" s="28" customFormat="1" ht="15.75">
      <c r="A30" s="244">
        <v>7</v>
      </c>
      <c r="B30" s="129" t="s">
        <v>1447</v>
      </c>
      <c r="C30" s="82">
        <v>75000</v>
      </c>
      <c r="D30" s="82" t="s">
        <v>1469</v>
      </c>
      <c r="E30" s="79" t="s">
        <v>75</v>
      </c>
      <c r="F30" s="260" t="s">
        <v>1474</v>
      </c>
      <c r="G30" s="260" t="s">
        <v>1474</v>
      </c>
      <c r="H30" s="79" t="s">
        <v>1442</v>
      </c>
      <c r="I30" s="260" t="s">
        <v>1475</v>
      </c>
    </row>
    <row r="31" spans="1:9" s="28" customFormat="1" ht="31.5">
      <c r="A31" s="513"/>
      <c r="B31" s="265" t="s">
        <v>1461</v>
      </c>
      <c r="C31" s="278"/>
      <c r="D31" s="278"/>
      <c r="E31" s="267"/>
      <c r="F31" s="563" t="s">
        <v>1463</v>
      </c>
      <c r="G31" s="563" t="s">
        <v>1476</v>
      </c>
      <c r="H31" s="267" t="s">
        <v>490</v>
      </c>
      <c r="I31" s="275" t="s">
        <v>1477</v>
      </c>
    </row>
    <row r="32" spans="1:9" s="28" customFormat="1" ht="15.75">
      <c r="A32" s="515"/>
      <c r="B32" s="262" t="s">
        <v>1444</v>
      </c>
      <c r="C32" s="259"/>
      <c r="D32" s="259"/>
      <c r="E32" s="272"/>
      <c r="F32" s="255"/>
      <c r="G32" s="255"/>
      <c r="H32" s="272"/>
      <c r="I32" s="255"/>
    </row>
    <row r="33" spans="1:9" s="28" customFormat="1" ht="15.75">
      <c r="A33" s="513">
        <v>8</v>
      </c>
      <c r="B33" s="514" t="s">
        <v>1624</v>
      </c>
      <c r="C33" s="528">
        <v>27795.599999999999</v>
      </c>
      <c r="D33" s="528">
        <f>SUM(C33)</f>
        <v>27795.599999999999</v>
      </c>
      <c r="E33" s="267" t="s">
        <v>75</v>
      </c>
      <c r="F33" s="275" t="s">
        <v>1478</v>
      </c>
      <c r="G33" s="275" t="s">
        <v>1478</v>
      </c>
      <c r="H33" s="513" t="s">
        <v>1442</v>
      </c>
      <c r="I33" s="519" t="s">
        <v>1479</v>
      </c>
    </row>
    <row r="34" spans="1:9" s="28" customFormat="1" ht="31.5">
      <c r="A34" s="515"/>
      <c r="B34" s="516" t="s">
        <v>1625</v>
      </c>
      <c r="C34" s="529"/>
      <c r="D34" s="529"/>
      <c r="E34" s="515"/>
      <c r="F34" s="543" t="s">
        <v>1626</v>
      </c>
      <c r="G34" s="543" t="s">
        <v>1626</v>
      </c>
      <c r="H34" s="515" t="s">
        <v>490</v>
      </c>
      <c r="I34" s="558" t="s">
        <v>1480</v>
      </c>
    </row>
    <row r="35" spans="1:9" s="28" customFormat="1" ht="15.75">
      <c r="A35" s="513">
        <v>9</v>
      </c>
      <c r="B35" s="514" t="s">
        <v>1624</v>
      </c>
      <c r="C35" s="528">
        <v>3477.5</v>
      </c>
      <c r="D35" s="528">
        <f>SUM(C35)</f>
        <v>3477.5</v>
      </c>
      <c r="E35" s="267" t="s">
        <v>75</v>
      </c>
      <c r="F35" s="519" t="s">
        <v>1481</v>
      </c>
      <c r="G35" s="519" t="s">
        <v>1481</v>
      </c>
      <c r="H35" s="513" t="s">
        <v>1442</v>
      </c>
      <c r="I35" s="519" t="s">
        <v>1482</v>
      </c>
    </row>
    <row r="36" spans="1:9" s="28" customFormat="1" ht="31.5">
      <c r="A36" s="512"/>
      <c r="B36" s="517" t="s">
        <v>1670</v>
      </c>
      <c r="C36" s="530"/>
      <c r="D36" s="530"/>
      <c r="E36" s="512"/>
      <c r="F36" s="545" t="s">
        <v>1483</v>
      </c>
      <c r="G36" s="545" t="s">
        <v>1483</v>
      </c>
      <c r="H36" s="512" t="s">
        <v>490</v>
      </c>
      <c r="I36" s="541" t="s">
        <v>1484</v>
      </c>
    </row>
    <row r="37" spans="1:9" s="28" customFormat="1" ht="15.75">
      <c r="A37" s="267">
        <v>10</v>
      </c>
      <c r="B37" s="265" t="s">
        <v>1447</v>
      </c>
      <c r="C37" s="278">
        <v>132000</v>
      </c>
      <c r="D37" s="278" t="s">
        <v>1485</v>
      </c>
      <c r="E37" s="267" t="s">
        <v>75</v>
      </c>
      <c r="F37" s="275" t="s">
        <v>1486</v>
      </c>
      <c r="G37" s="275" t="s">
        <v>1486</v>
      </c>
      <c r="H37" s="267" t="s">
        <v>1442</v>
      </c>
      <c r="I37" s="275" t="s">
        <v>1487</v>
      </c>
    </row>
    <row r="38" spans="1:9" s="28" customFormat="1" ht="15.75">
      <c r="A38" s="270"/>
      <c r="B38" s="269" t="s">
        <v>1451</v>
      </c>
      <c r="C38" s="279"/>
      <c r="D38" s="279"/>
      <c r="E38" s="270"/>
      <c r="F38" s="542" t="s">
        <v>1488</v>
      </c>
      <c r="G38" s="276" t="s">
        <v>1489</v>
      </c>
      <c r="H38" s="270" t="s">
        <v>490</v>
      </c>
      <c r="I38" s="276" t="s">
        <v>1490</v>
      </c>
    </row>
    <row r="39" spans="1:9" s="28" customFormat="1" ht="15.75">
      <c r="A39" s="272"/>
      <c r="B39" s="262" t="s">
        <v>1444</v>
      </c>
      <c r="C39" s="259"/>
      <c r="D39" s="259"/>
      <c r="E39" s="272"/>
      <c r="F39" s="255"/>
      <c r="G39" s="255"/>
      <c r="H39" s="272"/>
      <c r="I39" s="276" t="s">
        <v>1491</v>
      </c>
    </row>
    <row r="40" spans="1:9" s="28" customFormat="1" ht="15.75">
      <c r="A40" s="267">
        <v>11</v>
      </c>
      <c r="B40" s="265" t="s">
        <v>1447</v>
      </c>
      <c r="C40" s="278">
        <v>120000</v>
      </c>
      <c r="D40" s="278" t="s">
        <v>1492</v>
      </c>
      <c r="E40" s="267" t="s">
        <v>75</v>
      </c>
      <c r="F40" s="275" t="s">
        <v>1493</v>
      </c>
      <c r="G40" s="275" t="s">
        <v>1493</v>
      </c>
      <c r="H40" s="267" t="s">
        <v>1442</v>
      </c>
      <c r="I40" s="275" t="s">
        <v>1487</v>
      </c>
    </row>
    <row r="41" spans="1:9" s="28" customFormat="1" ht="31.5">
      <c r="A41" s="270"/>
      <c r="B41" s="269" t="s">
        <v>1748</v>
      </c>
      <c r="C41" s="279"/>
      <c r="D41" s="279"/>
      <c r="E41" s="270"/>
      <c r="F41" s="542" t="s">
        <v>1494</v>
      </c>
      <c r="G41" s="276" t="s">
        <v>1495</v>
      </c>
      <c r="H41" s="270" t="s">
        <v>490</v>
      </c>
      <c r="I41" s="276" t="s">
        <v>1496</v>
      </c>
    </row>
    <row r="42" spans="1:9" s="28" customFormat="1" ht="15.75">
      <c r="A42" s="272"/>
      <c r="B42" s="262" t="s">
        <v>1747</v>
      </c>
      <c r="C42" s="259"/>
      <c r="D42" s="259"/>
      <c r="E42" s="272"/>
      <c r="F42" s="255"/>
      <c r="G42" s="255"/>
      <c r="H42" s="272"/>
      <c r="I42" s="276" t="s">
        <v>1491</v>
      </c>
    </row>
    <row r="43" spans="1:9" s="28" customFormat="1" ht="15.75">
      <c r="A43" s="267">
        <v>12</v>
      </c>
      <c r="B43" s="265" t="s">
        <v>1439</v>
      </c>
      <c r="C43" s="278">
        <v>20000</v>
      </c>
      <c r="D43" s="278" t="s">
        <v>1440</v>
      </c>
      <c r="E43" s="267" t="s">
        <v>75</v>
      </c>
      <c r="F43" s="275" t="s">
        <v>1441</v>
      </c>
      <c r="G43" s="275" t="s">
        <v>1441</v>
      </c>
      <c r="H43" s="267" t="s">
        <v>1442</v>
      </c>
      <c r="I43" s="275" t="s">
        <v>1497</v>
      </c>
    </row>
    <row r="44" spans="1:9" s="28" customFormat="1" ht="15.75">
      <c r="A44" s="272"/>
      <c r="B44" s="262" t="s">
        <v>1444</v>
      </c>
      <c r="C44" s="259"/>
      <c r="D44" s="259"/>
      <c r="E44" s="272"/>
      <c r="F44" s="255" t="s">
        <v>1498</v>
      </c>
      <c r="G44" s="255" t="s">
        <v>1499</v>
      </c>
      <c r="H44" s="272" t="s">
        <v>490</v>
      </c>
      <c r="I44" s="255" t="s">
        <v>1500</v>
      </c>
    </row>
    <row r="45" spans="1:9" s="28" customFormat="1" ht="15.75">
      <c r="A45" s="267">
        <v>13</v>
      </c>
      <c r="B45" s="265" t="s">
        <v>1501</v>
      </c>
      <c r="C45" s="278">
        <v>78000</v>
      </c>
      <c r="D45" s="278" t="s">
        <v>1502</v>
      </c>
      <c r="E45" s="267" t="s">
        <v>75</v>
      </c>
      <c r="F45" s="275" t="s">
        <v>1503</v>
      </c>
      <c r="G45" s="275" t="s">
        <v>1503</v>
      </c>
      <c r="H45" s="267" t="s">
        <v>1442</v>
      </c>
      <c r="I45" s="275" t="s">
        <v>1504</v>
      </c>
    </row>
    <row r="46" spans="1:9" s="28" customFormat="1" ht="47.25">
      <c r="A46" s="270"/>
      <c r="B46" s="269" t="s">
        <v>1629</v>
      </c>
      <c r="C46" s="279"/>
      <c r="D46" s="279"/>
      <c r="E46" s="270"/>
      <c r="F46" s="542" t="s">
        <v>1505</v>
      </c>
      <c r="G46" s="276" t="s">
        <v>1506</v>
      </c>
      <c r="H46" s="270" t="s">
        <v>490</v>
      </c>
      <c r="I46" s="276" t="s">
        <v>1454</v>
      </c>
    </row>
    <row r="47" spans="1:9" s="28" customFormat="1" ht="15.75">
      <c r="A47" s="267">
        <v>14</v>
      </c>
      <c r="B47" s="265" t="s">
        <v>1507</v>
      </c>
      <c r="C47" s="278">
        <v>117261.3</v>
      </c>
      <c r="D47" s="278" t="s">
        <v>1508</v>
      </c>
      <c r="E47" s="267" t="s">
        <v>75</v>
      </c>
      <c r="F47" s="275" t="s">
        <v>1509</v>
      </c>
      <c r="G47" s="275" t="s">
        <v>1509</v>
      </c>
      <c r="H47" s="267" t="s">
        <v>1442</v>
      </c>
      <c r="I47" s="275" t="s">
        <v>1510</v>
      </c>
    </row>
    <row r="48" spans="1:9" s="28" customFormat="1" ht="15.75">
      <c r="A48" s="270"/>
      <c r="B48" s="269" t="s">
        <v>1444</v>
      </c>
      <c r="C48" s="279"/>
      <c r="D48" s="279"/>
      <c r="E48" s="270"/>
      <c r="F48" s="276" t="s">
        <v>1508</v>
      </c>
      <c r="G48" s="276" t="s">
        <v>1511</v>
      </c>
      <c r="H48" s="270" t="s">
        <v>490</v>
      </c>
      <c r="I48" s="276" t="s">
        <v>1496</v>
      </c>
    </row>
    <row r="49" spans="1:9" s="28" customFormat="1" ht="15.75">
      <c r="A49" s="272"/>
      <c r="B49" s="262"/>
      <c r="C49" s="259"/>
      <c r="D49" s="259"/>
      <c r="E49" s="272"/>
      <c r="F49" s="255"/>
      <c r="G49" s="255"/>
      <c r="H49" s="272"/>
      <c r="I49" s="255" t="s">
        <v>1473</v>
      </c>
    </row>
    <row r="50" spans="1:9" s="28" customFormat="1" ht="15.75">
      <c r="A50" s="267">
        <v>15</v>
      </c>
      <c r="B50" s="265" t="s">
        <v>1447</v>
      </c>
      <c r="C50" s="278">
        <v>75000</v>
      </c>
      <c r="D50" s="278" t="s">
        <v>1512</v>
      </c>
      <c r="E50" s="267" t="s">
        <v>75</v>
      </c>
      <c r="F50" s="275" t="s">
        <v>1513</v>
      </c>
      <c r="G50" s="275" t="s">
        <v>1513</v>
      </c>
      <c r="H50" s="267" t="s">
        <v>1442</v>
      </c>
      <c r="I50" s="275" t="s">
        <v>1487</v>
      </c>
    </row>
    <row r="51" spans="1:9" s="28" customFormat="1" ht="31.5">
      <c r="A51" s="270"/>
      <c r="B51" s="269" t="s">
        <v>1627</v>
      </c>
      <c r="C51" s="279"/>
      <c r="D51" s="279"/>
      <c r="E51" s="270"/>
      <c r="F51" s="276" t="s">
        <v>1512</v>
      </c>
      <c r="G51" s="276" t="s">
        <v>1514</v>
      </c>
      <c r="H51" s="270" t="s">
        <v>490</v>
      </c>
      <c r="I51" s="276" t="s">
        <v>1628</v>
      </c>
    </row>
    <row r="52" spans="1:9" s="28" customFormat="1" ht="15.75">
      <c r="A52" s="518">
        <v>16</v>
      </c>
      <c r="B52" s="265" t="s">
        <v>1517</v>
      </c>
      <c r="C52" s="278">
        <v>22000</v>
      </c>
      <c r="D52" s="278">
        <f>SUM(C52)</f>
        <v>22000</v>
      </c>
      <c r="E52" s="438" t="s">
        <v>75</v>
      </c>
      <c r="F52" s="275" t="s">
        <v>1518</v>
      </c>
      <c r="G52" s="275" t="s">
        <v>1518</v>
      </c>
      <c r="H52" s="267" t="s">
        <v>1442</v>
      </c>
      <c r="I52" s="519" t="s">
        <v>1519</v>
      </c>
    </row>
    <row r="53" spans="1:9" s="28" customFormat="1" ht="15.75">
      <c r="A53" s="520"/>
      <c r="B53" s="262" t="s">
        <v>1520</v>
      </c>
      <c r="C53" s="259"/>
      <c r="D53" s="259"/>
      <c r="E53" s="272"/>
      <c r="F53" s="544" t="s">
        <v>1521</v>
      </c>
      <c r="G53" s="544" t="s">
        <v>1521</v>
      </c>
      <c r="H53" s="272" t="s">
        <v>490</v>
      </c>
      <c r="I53" s="255" t="s">
        <v>1522</v>
      </c>
    </row>
    <row r="54" spans="1:9" s="28" customFormat="1" ht="15.75">
      <c r="A54" s="518">
        <v>17</v>
      </c>
      <c r="B54" s="265" t="s">
        <v>1523</v>
      </c>
      <c r="C54" s="278">
        <v>19605</v>
      </c>
      <c r="D54" s="278">
        <f>SUM(C54)</f>
        <v>19605</v>
      </c>
      <c r="E54" s="438" t="s">
        <v>75</v>
      </c>
      <c r="F54" s="275" t="s">
        <v>576</v>
      </c>
      <c r="G54" s="275" t="s">
        <v>576</v>
      </c>
      <c r="H54" s="267" t="s">
        <v>1442</v>
      </c>
      <c r="I54" s="519" t="s">
        <v>1524</v>
      </c>
    </row>
    <row r="55" spans="1:9" s="28" customFormat="1" ht="15.75">
      <c r="A55" s="520"/>
      <c r="B55" s="262" t="s">
        <v>1525</v>
      </c>
      <c r="C55" s="259"/>
      <c r="D55" s="259"/>
      <c r="E55" s="272"/>
      <c r="F55" s="544" t="s">
        <v>1526</v>
      </c>
      <c r="G55" s="544" t="s">
        <v>1526</v>
      </c>
      <c r="H55" s="272" t="s">
        <v>490</v>
      </c>
      <c r="I55" s="255" t="s">
        <v>1522</v>
      </c>
    </row>
    <row r="56" spans="1:9" s="28" customFormat="1" ht="31.5">
      <c r="A56" s="438">
        <v>18</v>
      </c>
      <c r="B56" s="370" t="s">
        <v>1633</v>
      </c>
      <c r="C56" s="535">
        <v>75000</v>
      </c>
      <c r="D56" s="535">
        <f>SUM(C56)</f>
        <v>75000</v>
      </c>
      <c r="E56" s="438" t="s">
        <v>75</v>
      </c>
      <c r="F56" s="437" t="s">
        <v>1630</v>
      </c>
      <c r="G56" s="437" t="s">
        <v>1630</v>
      </c>
      <c r="H56" s="267" t="s">
        <v>1631</v>
      </c>
      <c r="I56" s="275" t="s">
        <v>1632</v>
      </c>
    </row>
    <row r="57" spans="1:9" s="28" customFormat="1" ht="31.5">
      <c r="A57" s="487"/>
      <c r="B57" s="371" t="s">
        <v>1634</v>
      </c>
      <c r="C57" s="536"/>
      <c r="D57" s="536"/>
      <c r="E57" s="487"/>
      <c r="F57" s="494"/>
      <c r="G57" s="494"/>
      <c r="H57" s="270"/>
      <c r="I57" s="276"/>
    </row>
    <row r="58" spans="1:9" s="28" customFormat="1" ht="31.5">
      <c r="A58" s="267">
        <v>19</v>
      </c>
      <c r="B58" s="265" t="s">
        <v>1615</v>
      </c>
      <c r="C58" s="278">
        <v>9000</v>
      </c>
      <c r="D58" s="278">
        <v>9000</v>
      </c>
      <c r="E58" s="267" t="s">
        <v>75</v>
      </c>
      <c r="F58" s="275" t="s">
        <v>1635</v>
      </c>
      <c r="G58" s="275" t="s">
        <v>1635</v>
      </c>
      <c r="H58" s="267" t="s">
        <v>1631</v>
      </c>
      <c r="I58" s="275" t="s">
        <v>1689</v>
      </c>
    </row>
    <row r="59" spans="1:9" s="28" customFormat="1" ht="15.75">
      <c r="A59" s="270">
        <v>20</v>
      </c>
      <c r="B59" s="265" t="s">
        <v>1536</v>
      </c>
      <c r="C59" s="278">
        <v>53192</v>
      </c>
      <c r="D59" s="278">
        <f>SUM(C59)</f>
        <v>53192</v>
      </c>
      <c r="E59" s="267" t="s">
        <v>75</v>
      </c>
      <c r="F59" s="275" t="s">
        <v>1537</v>
      </c>
      <c r="G59" s="275" t="s">
        <v>1537</v>
      </c>
      <c r="H59" s="267" t="s">
        <v>1442</v>
      </c>
      <c r="I59" s="275" t="s">
        <v>1538</v>
      </c>
    </row>
    <row r="60" spans="1:9" s="28" customFormat="1" ht="15.75">
      <c r="A60" s="272"/>
      <c r="B60" s="262" t="s">
        <v>1539</v>
      </c>
      <c r="C60" s="259"/>
      <c r="D60" s="259"/>
      <c r="E60" s="272"/>
      <c r="F60" s="544" t="s">
        <v>1540</v>
      </c>
      <c r="G60" s="544" t="s">
        <v>1540</v>
      </c>
      <c r="H60" s="272" t="s">
        <v>490</v>
      </c>
      <c r="I60" s="507" t="s">
        <v>1541</v>
      </c>
    </row>
    <row r="61" spans="1:9" s="28" customFormat="1" ht="15.75">
      <c r="A61" s="270">
        <v>21</v>
      </c>
      <c r="B61" s="265" t="s">
        <v>1542</v>
      </c>
      <c r="C61" s="278">
        <v>368970</v>
      </c>
      <c r="D61" s="278">
        <f>SUM(C61)</f>
        <v>368970</v>
      </c>
      <c r="E61" s="267" t="s">
        <v>75</v>
      </c>
      <c r="F61" s="275" t="s">
        <v>1537</v>
      </c>
      <c r="G61" s="275" t="s">
        <v>1537</v>
      </c>
      <c r="H61" s="267" t="s">
        <v>1442</v>
      </c>
      <c r="I61" s="275" t="s">
        <v>1543</v>
      </c>
    </row>
    <row r="62" spans="1:9" s="28" customFormat="1" ht="31.5">
      <c r="A62" s="272"/>
      <c r="B62" s="262" t="s">
        <v>1544</v>
      </c>
      <c r="C62" s="259"/>
      <c r="D62" s="259"/>
      <c r="E62" s="272"/>
      <c r="F62" s="544" t="s">
        <v>1545</v>
      </c>
      <c r="G62" s="544" t="s">
        <v>1545</v>
      </c>
      <c r="H62" s="272" t="s">
        <v>490</v>
      </c>
      <c r="I62" s="507" t="s">
        <v>1541</v>
      </c>
    </row>
    <row r="63" spans="1:9" s="28" customFormat="1" ht="15.75">
      <c r="A63" s="270">
        <v>22</v>
      </c>
      <c r="B63" s="265" t="s">
        <v>1536</v>
      </c>
      <c r="C63" s="278">
        <v>179028</v>
      </c>
      <c r="D63" s="278">
        <f>SUM(C63)</f>
        <v>179028</v>
      </c>
      <c r="E63" s="267" t="s">
        <v>75</v>
      </c>
      <c r="F63" s="275" t="s">
        <v>1546</v>
      </c>
      <c r="G63" s="275" t="s">
        <v>1546</v>
      </c>
      <c r="H63" s="267" t="s">
        <v>1442</v>
      </c>
      <c r="I63" s="275" t="s">
        <v>1547</v>
      </c>
    </row>
    <row r="64" spans="1:9" s="28" customFormat="1" ht="15.75">
      <c r="A64" s="272"/>
      <c r="B64" s="262" t="s">
        <v>1548</v>
      </c>
      <c r="C64" s="259"/>
      <c r="D64" s="259"/>
      <c r="E64" s="272"/>
      <c r="F64" s="544" t="s">
        <v>1549</v>
      </c>
      <c r="G64" s="544" t="s">
        <v>1549</v>
      </c>
      <c r="H64" s="272" t="s">
        <v>490</v>
      </c>
      <c r="I64" s="507" t="s">
        <v>1541</v>
      </c>
    </row>
    <row r="65" spans="1:9" s="28" customFormat="1" ht="15.75">
      <c r="A65" s="270">
        <v>23</v>
      </c>
      <c r="B65" s="265" t="s">
        <v>1542</v>
      </c>
      <c r="C65" s="278">
        <v>65310</v>
      </c>
      <c r="D65" s="278">
        <f>SUM(C65)</f>
        <v>65310</v>
      </c>
      <c r="E65" s="267" t="s">
        <v>75</v>
      </c>
      <c r="F65" s="275" t="s">
        <v>1550</v>
      </c>
      <c r="G65" s="275" t="s">
        <v>1550</v>
      </c>
      <c r="H65" s="267" t="s">
        <v>1442</v>
      </c>
      <c r="I65" s="275" t="s">
        <v>1551</v>
      </c>
    </row>
    <row r="66" spans="1:9" s="28" customFormat="1" ht="31.5">
      <c r="A66" s="272"/>
      <c r="B66" s="262" t="s">
        <v>1544</v>
      </c>
      <c r="C66" s="259"/>
      <c r="D66" s="259"/>
      <c r="E66" s="272"/>
      <c r="F66" s="544" t="s">
        <v>1552</v>
      </c>
      <c r="G66" s="544" t="s">
        <v>1552</v>
      </c>
      <c r="H66" s="272" t="s">
        <v>490</v>
      </c>
      <c r="I66" s="507" t="s">
        <v>1553</v>
      </c>
    </row>
    <row r="67" spans="1:9" s="28" customFormat="1" ht="15.75">
      <c r="A67" s="270">
        <v>24</v>
      </c>
      <c r="B67" s="265" t="s">
        <v>1554</v>
      </c>
      <c r="C67" s="278">
        <v>50000</v>
      </c>
      <c r="D67" s="278">
        <f>SUM(C67)</f>
        <v>50000</v>
      </c>
      <c r="E67" s="267" t="s">
        <v>75</v>
      </c>
      <c r="F67" s="275" t="s">
        <v>1546</v>
      </c>
      <c r="G67" s="275" t="s">
        <v>1546</v>
      </c>
      <c r="H67" s="267" t="s">
        <v>1442</v>
      </c>
      <c r="I67" s="275" t="s">
        <v>1555</v>
      </c>
    </row>
    <row r="68" spans="1:9" s="28" customFormat="1" ht="15.75">
      <c r="A68" s="272"/>
      <c r="B68" s="262"/>
      <c r="C68" s="259"/>
      <c r="D68" s="259"/>
      <c r="E68" s="272"/>
      <c r="F68" s="544" t="s">
        <v>1556</v>
      </c>
      <c r="G68" s="544" t="s">
        <v>1556</v>
      </c>
      <c r="H68" s="272" t="s">
        <v>490</v>
      </c>
      <c r="I68" s="507" t="s">
        <v>1557</v>
      </c>
    </row>
    <row r="69" spans="1:9" s="28" customFormat="1" ht="31.5" customHeight="1">
      <c r="A69" s="267">
        <v>25</v>
      </c>
      <c r="B69" s="359" t="s">
        <v>1558</v>
      </c>
      <c r="C69" s="278">
        <v>9000</v>
      </c>
      <c r="D69" s="278">
        <v>9000</v>
      </c>
      <c r="E69" s="267" t="s">
        <v>75</v>
      </c>
      <c r="F69" s="275" t="s">
        <v>1636</v>
      </c>
      <c r="G69" s="275" t="s">
        <v>1636</v>
      </c>
      <c r="H69" s="267" t="s">
        <v>1631</v>
      </c>
      <c r="I69" s="275" t="s">
        <v>1637</v>
      </c>
    </row>
    <row r="70" spans="1:9" s="28" customFormat="1" ht="15.75">
      <c r="A70" s="267">
        <v>26</v>
      </c>
      <c r="B70" s="359" t="s">
        <v>1658</v>
      </c>
      <c r="C70" s="278">
        <v>172028</v>
      </c>
      <c r="D70" s="278">
        <f>SUM(C70)</f>
        <v>172028</v>
      </c>
      <c r="E70" s="267" t="s">
        <v>75</v>
      </c>
      <c r="F70" s="275" t="s">
        <v>1561</v>
      </c>
      <c r="G70" s="275" t="s">
        <v>1561</v>
      </c>
      <c r="H70" s="267" t="s">
        <v>1442</v>
      </c>
      <c r="I70" s="275" t="s">
        <v>1562</v>
      </c>
    </row>
    <row r="71" spans="1:9" s="28" customFormat="1" ht="47.25">
      <c r="A71" s="272"/>
      <c r="B71" s="262" t="s">
        <v>1683</v>
      </c>
      <c r="C71" s="259"/>
      <c r="D71" s="259"/>
      <c r="E71" s="272"/>
      <c r="F71" s="546" t="s">
        <v>1549</v>
      </c>
      <c r="G71" s="546" t="s">
        <v>1549</v>
      </c>
      <c r="H71" s="272" t="s">
        <v>490</v>
      </c>
      <c r="I71" s="255" t="s">
        <v>1563</v>
      </c>
    </row>
    <row r="72" spans="1:9" s="28" customFormat="1" ht="15.75">
      <c r="A72" s="267">
        <v>27</v>
      </c>
      <c r="B72" s="359" t="s">
        <v>1675</v>
      </c>
      <c r="C72" s="278">
        <v>39626</v>
      </c>
      <c r="D72" s="278">
        <f>SUM(C72)</f>
        <v>39626</v>
      </c>
      <c r="E72" s="267" t="s">
        <v>75</v>
      </c>
      <c r="F72" s="275" t="s">
        <v>1564</v>
      </c>
      <c r="G72" s="275" t="s">
        <v>1564</v>
      </c>
      <c r="H72" s="267" t="s">
        <v>1442</v>
      </c>
      <c r="I72" s="275" t="s">
        <v>1565</v>
      </c>
    </row>
    <row r="73" spans="1:9" s="28" customFormat="1" ht="31.5">
      <c r="A73" s="270"/>
      <c r="B73" s="269" t="s">
        <v>1685</v>
      </c>
      <c r="C73" s="279"/>
      <c r="D73" s="279"/>
      <c r="E73" s="270"/>
      <c r="F73" s="547" t="s">
        <v>1567</v>
      </c>
      <c r="G73" s="547" t="s">
        <v>1567</v>
      </c>
      <c r="H73" s="270" t="s">
        <v>490</v>
      </c>
      <c r="I73" s="276" t="s">
        <v>1563</v>
      </c>
    </row>
    <row r="74" spans="1:9" s="28" customFormat="1" ht="15.75">
      <c r="A74" s="272"/>
      <c r="B74" s="521" t="s">
        <v>1684</v>
      </c>
      <c r="C74" s="259"/>
      <c r="D74" s="259"/>
      <c r="E74" s="272"/>
      <c r="F74" s="546"/>
      <c r="G74" s="546"/>
      <c r="H74" s="272"/>
      <c r="I74" s="255"/>
    </row>
    <row r="75" spans="1:9" s="28" customFormat="1" ht="31.5">
      <c r="A75" s="267">
        <v>28</v>
      </c>
      <c r="B75" s="359" t="s">
        <v>1638</v>
      </c>
      <c r="C75" s="278">
        <v>78372</v>
      </c>
      <c r="D75" s="278">
        <f>SUM(C75)</f>
        <v>78372</v>
      </c>
      <c r="E75" s="267" t="s">
        <v>75</v>
      </c>
      <c r="F75" s="275" t="s">
        <v>1686</v>
      </c>
      <c r="G75" s="275" t="s">
        <v>1686</v>
      </c>
      <c r="H75" s="267" t="s">
        <v>1631</v>
      </c>
      <c r="I75" s="275" t="s">
        <v>1687</v>
      </c>
    </row>
    <row r="76" spans="1:9" s="28" customFormat="1" ht="31.5">
      <c r="A76" s="270"/>
      <c r="B76" s="269" t="s">
        <v>1639</v>
      </c>
      <c r="C76" s="279"/>
      <c r="D76" s="279"/>
      <c r="E76" s="270"/>
      <c r="F76" s="547"/>
      <c r="G76" s="547"/>
      <c r="H76" s="270"/>
      <c r="I76" s="276"/>
    </row>
    <row r="77" spans="1:9" s="28" customFormat="1" ht="31.5">
      <c r="A77" s="267">
        <v>29</v>
      </c>
      <c r="B77" s="359" t="s">
        <v>1640</v>
      </c>
      <c r="C77" s="278">
        <v>300426</v>
      </c>
      <c r="D77" s="278">
        <f>SUM(C77)</f>
        <v>300426</v>
      </c>
      <c r="E77" s="267" t="s">
        <v>75</v>
      </c>
      <c r="F77" s="275" t="s">
        <v>1688</v>
      </c>
      <c r="G77" s="275" t="s">
        <v>1688</v>
      </c>
      <c r="H77" s="267" t="s">
        <v>1631</v>
      </c>
      <c r="I77" s="275" t="s">
        <v>1687</v>
      </c>
    </row>
    <row r="78" spans="1:9" s="28" customFormat="1" ht="31.5">
      <c r="A78" s="270"/>
      <c r="B78" s="269" t="s">
        <v>1641</v>
      </c>
      <c r="C78" s="279"/>
      <c r="D78" s="279"/>
      <c r="E78" s="270"/>
      <c r="F78" s="547"/>
      <c r="G78" s="547"/>
      <c r="H78" s="270"/>
      <c r="I78" s="276"/>
    </row>
    <row r="79" spans="1:9" s="28" customFormat="1" ht="47.25">
      <c r="A79" s="267">
        <v>30</v>
      </c>
      <c r="B79" s="265" t="s">
        <v>1572</v>
      </c>
      <c r="C79" s="278">
        <v>9000</v>
      </c>
      <c r="D79" s="278">
        <v>9000</v>
      </c>
      <c r="E79" s="267" t="s">
        <v>75</v>
      </c>
      <c r="F79" s="275" t="s">
        <v>1665</v>
      </c>
      <c r="G79" s="275" t="s">
        <v>1665</v>
      </c>
      <c r="H79" s="267" t="s">
        <v>1667</v>
      </c>
      <c r="I79" s="275" t="s">
        <v>1666</v>
      </c>
    </row>
    <row r="80" spans="1:9" s="28" customFormat="1" ht="15.75">
      <c r="A80" s="267">
        <v>31</v>
      </c>
      <c r="B80" s="359" t="s">
        <v>1658</v>
      </c>
      <c r="C80" s="278">
        <v>132600</v>
      </c>
      <c r="D80" s="278">
        <f>SUM(C80)</f>
        <v>132600</v>
      </c>
      <c r="E80" s="267" t="s">
        <v>75</v>
      </c>
      <c r="F80" s="275" t="s">
        <v>1573</v>
      </c>
      <c r="G80" s="275" t="s">
        <v>1569</v>
      </c>
      <c r="H80" s="267" t="s">
        <v>1442</v>
      </c>
      <c r="I80" s="275" t="s">
        <v>1574</v>
      </c>
    </row>
    <row r="81" spans="1:9" s="28" customFormat="1" ht="31.5">
      <c r="A81" s="270"/>
      <c r="B81" s="269" t="s">
        <v>1674</v>
      </c>
      <c r="C81" s="279"/>
      <c r="D81" s="279"/>
      <c r="E81" s="270"/>
      <c r="F81" s="547" t="s">
        <v>1575</v>
      </c>
      <c r="G81" s="547" t="s">
        <v>1571</v>
      </c>
      <c r="H81" s="270" t="s">
        <v>490</v>
      </c>
      <c r="I81" s="276" t="s">
        <v>1576</v>
      </c>
    </row>
    <row r="82" spans="1:9" s="28" customFormat="1" ht="15.75">
      <c r="A82" s="272"/>
      <c r="B82" s="521" t="s">
        <v>1577</v>
      </c>
      <c r="C82" s="259"/>
      <c r="D82" s="259"/>
      <c r="E82" s="272"/>
      <c r="F82" s="546"/>
      <c r="G82" s="546"/>
      <c r="H82" s="272"/>
      <c r="I82" s="255"/>
    </row>
    <row r="83" spans="1:9" s="28" customFormat="1" ht="15.75">
      <c r="A83" s="267">
        <v>32</v>
      </c>
      <c r="B83" s="359" t="s">
        <v>1675</v>
      </c>
      <c r="C83" s="278">
        <v>65300</v>
      </c>
      <c r="D83" s="278">
        <f>SUM(C83)</f>
        <v>65300</v>
      </c>
      <c r="E83" s="267" t="s">
        <v>75</v>
      </c>
      <c r="F83" s="275" t="s">
        <v>1564</v>
      </c>
      <c r="G83" s="275" t="s">
        <v>1564</v>
      </c>
      <c r="H83" s="267" t="s">
        <v>1442</v>
      </c>
      <c r="I83" s="275" t="s">
        <v>1578</v>
      </c>
    </row>
    <row r="84" spans="1:9" s="28" customFormat="1" ht="31.5">
      <c r="A84" s="270"/>
      <c r="B84" s="269" t="s">
        <v>1676</v>
      </c>
      <c r="C84" s="279"/>
      <c r="D84" s="279"/>
      <c r="E84" s="270"/>
      <c r="F84" s="547" t="s">
        <v>1579</v>
      </c>
      <c r="G84" s="547" t="s">
        <v>1579</v>
      </c>
      <c r="H84" s="270" t="s">
        <v>490</v>
      </c>
      <c r="I84" s="276" t="s">
        <v>1563</v>
      </c>
    </row>
    <row r="85" spans="1:9" s="28" customFormat="1" ht="15.75">
      <c r="A85" s="272"/>
      <c r="B85" s="521" t="s">
        <v>1568</v>
      </c>
      <c r="C85" s="259"/>
      <c r="D85" s="259"/>
      <c r="E85" s="272"/>
      <c r="F85" s="546"/>
      <c r="G85" s="546"/>
      <c r="H85" s="272"/>
      <c r="I85" s="255"/>
    </row>
    <row r="86" spans="1:9" s="28" customFormat="1" ht="31.5">
      <c r="A86" s="267">
        <v>33</v>
      </c>
      <c r="B86" s="33" t="s">
        <v>1558</v>
      </c>
      <c r="C86" s="278">
        <v>9000</v>
      </c>
      <c r="D86" s="278">
        <f>SUM(C86)</f>
        <v>9000</v>
      </c>
      <c r="E86" s="267" t="s">
        <v>75</v>
      </c>
      <c r="F86" s="275" t="s">
        <v>1678</v>
      </c>
      <c r="G86" s="275" t="s">
        <v>1678</v>
      </c>
      <c r="H86" s="267" t="s">
        <v>1631</v>
      </c>
      <c r="I86" s="275" t="s">
        <v>1679</v>
      </c>
    </row>
    <row r="87" spans="1:9" s="28" customFormat="1" ht="15.75">
      <c r="A87" s="267">
        <v>34</v>
      </c>
      <c r="B87" s="359" t="s">
        <v>1658</v>
      </c>
      <c r="C87" s="278">
        <v>375543</v>
      </c>
      <c r="D87" s="278">
        <f>SUM(C87)</f>
        <v>375543</v>
      </c>
      <c r="E87" s="267" t="s">
        <v>75</v>
      </c>
      <c r="F87" s="275" t="s">
        <v>1580</v>
      </c>
      <c r="G87" s="275" t="s">
        <v>1580</v>
      </c>
      <c r="H87" s="267" t="s">
        <v>1442</v>
      </c>
      <c r="I87" s="275" t="s">
        <v>1581</v>
      </c>
    </row>
    <row r="88" spans="1:9" s="28" customFormat="1" ht="47.25">
      <c r="A88" s="272"/>
      <c r="B88" s="521" t="s">
        <v>1677</v>
      </c>
      <c r="C88" s="259"/>
      <c r="D88" s="259"/>
      <c r="E88" s="272"/>
      <c r="F88" s="255" t="s">
        <v>1582</v>
      </c>
      <c r="G88" s="255" t="s">
        <v>1582</v>
      </c>
      <c r="H88" s="272" t="s">
        <v>490</v>
      </c>
      <c r="I88" s="255" t="s">
        <v>1563</v>
      </c>
    </row>
    <row r="89" spans="1:9" s="28" customFormat="1" ht="15.75">
      <c r="A89" s="267">
        <v>35</v>
      </c>
      <c r="B89" s="33" t="s">
        <v>1658</v>
      </c>
      <c r="C89" s="278">
        <v>179028</v>
      </c>
      <c r="D89" s="278">
        <f>SUM(C89)</f>
        <v>179028</v>
      </c>
      <c r="E89" s="267" t="s">
        <v>75</v>
      </c>
      <c r="F89" s="275" t="s">
        <v>1583</v>
      </c>
      <c r="G89" s="275" t="s">
        <v>1583</v>
      </c>
      <c r="H89" s="267" t="s">
        <v>1442</v>
      </c>
      <c r="I89" s="275" t="s">
        <v>1584</v>
      </c>
    </row>
    <row r="90" spans="1:9" s="28" customFormat="1" ht="47.25">
      <c r="A90" s="272"/>
      <c r="B90" s="521" t="s">
        <v>1680</v>
      </c>
      <c r="C90" s="259"/>
      <c r="D90" s="259"/>
      <c r="E90" s="272"/>
      <c r="F90" s="255" t="s">
        <v>1549</v>
      </c>
      <c r="G90" s="255" t="s">
        <v>1549</v>
      </c>
      <c r="H90" s="272" t="s">
        <v>490</v>
      </c>
      <c r="I90" s="255" t="s">
        <v>1585</v>
      </c>
    </row>
    <row r="91" spans="1:9" s="28" customFormat="1" ht="31.5">
      <c r="A91" s="267">
        <v>36</v>
      </c>
      <c r="B91" s="359" t="s">
        <v>1649</v>
      </c>
      <c r="C91" s="278">
        <v>30974</v>
      </c>
      <c r="D91" s="278">
        <f>SUM(C91)</f>
        <v>30974</v>
      </c>
      <c r="E91" s="267" t="s">
        <v>75</v>
      </c>
      <c r="F91" s="275" t="s">
        <v>1671</v>
      </c>
      <c r="G91" s="275" t="s">
        <v>1671</v>
      </c>
      <c r="H91" s="267" t="s">
        <v>1631</v>
      </c>
      <c r="I91" s="275" t="s">
        <v>1672</v>
      </c>
    </row>
    <row r="92" spans="1:9" s="28" customFormat="1" ht="31.5">
      <c r="A92" s="270"/>
      <c r="B92" s="33" t="s">
        <v>1673</v>
      </c>
      <c r="C92" s="279"/>
      <c r="D92" s="279"/>
      <c r="E92" s="270"/>
      <c r="F92" s="276"/>
      <c r="G92" s="276"/>
      <c r="H92" s="270"/>
      <c r="I92" s="276"/>
    </row>
    <row r="93" spans="1:9" s="28" customFormat="1" ht="31.5">
      <c r="A93" s="267">
        <v>37</v>
      </c>
      <c r="B93" s="359" t="s">
        <v>1560</v>
      </c>
      <c r="C93" s="278">
        <v>78372</v>
      </c>
      <c r="D93" s="278">
        <f>SUM(C93)</f>
        <v>78372</v>
      </c>
      <c r="E93" s="267" t="s">
        <v>75</v>
      </c>
      <c r="F93" s="275" t="s">
        <v>1656</v>
      </c>
      <c r="G93" s="275" t="s">
        <v>1656</v>
      </c>
      <c r="H93" s="267" t="s">
        <v>1631</v>
      </c>
      <c r="I93" s="275" t="s">
        <v>1657</v>
      </c>
    </row>
    <row r="94" spans="1:9" s="28" customFormat="1" ht="15.75">
      <c r="A94" s="270"/>
      <c r="B94" s="33" t="s">
        <v>1566</v>
      </c>
      <c r="C94" s="279"/>
      <c r="D94" s="279"/>
      <c r="E94" s="270"/>
      <c r="F94" s="276"/>
      <c r="G94" s="276"/>
      <c r="H94" s="270"/>
      <c r="I94" s="276"/>
    </row>
    <row r="95" spans="1:9" s="28" customFormat="1" ht="31.5">
      <c r="A95" s="272"/>
      <c r="B95" s="262" t="s">
        <v>1586</v>
      </c>
      <c r="C95" s="259"/>
      <c r="D95" s="259"/>
      <c r="E95" s="272"/>
      <c r="F95" s="546"/>
      <c r="G95" s="546"/>
      <c r="H95" s="272"/>
      <c r="I95" s="255"/>
    </row>
    <row r="96" spans="1:9" s="28" customFormat="1" ht="15.75">
      <c r="A96" s="267">
        <v>38</v>
      </c>
      <c r="B96" s="265" t="s">
        <v>1587</v>
      </c>
      <c r="C96" s="531">
        <v>9000</v>
      </c>
      <c r="D96" s="531">
        <v>9000</v>
      </c>
      <c r="E96" s="267" t="s">
        <v>75</v>
      </c>
      <c r="F96" s="548" t="s">
        <v>1588</v>
      </c>
      <c r="G96" s="548" t="s">
        <v>1588</v>
      </c>
      <c r="H96" s="267" t="s">
        <v>1442</v>
      </c>
      <c r="I96" s="275" t="s">
        <v>1589</v>
      </c>
    </row>
    <row r="97" spans="1:9" s="28" customFormat="1" ht="15.75">
      <c r="A97" s="272"/>
      <c r="B97" s="262" t="s">
        <v>1590</v>
      </c>
      <c r="C97" s="532"/>
      <c r="D97" s="532"/>
      <c r="E97" s="272"/>
      <c r="F97" s="549" t="s">
        <v>1559</v>
      </c>
      <c r="G97" s="549" t="s">
        <v>1559</v>
      </c>
      <c r="H97" s="272" t="s">
        <v>490</v>
      </c>
      <c r="I97" s="255" t="s">
        <v>1535</v>
      </c>
    </row>
    <row r="98" spans="1:9" s="28" customFormat="1" ht="31.5">
      <c r="A98" s="270">
        <v>39</v>
      </c>
      <c r="B98" s="33" t="s">
        <v>1643</v>
      </c>
      <c r="C98" s="533">
        <v>6110</v>
      </c>
      <c r="D98" s="533">
        <f>SUM(C98)</f>
        <v>6110</v>
      </c>
      <c r="E98" s="270" t="s">
        <v>399</v>
      </c>
      <c r="F98" s="550" t="s">
        <v>1654</v>
      </c>
      <c r="G98" s="550" t="s">
        <v>1654</v>
      </c>
      <c r="H98" s="270" t="s">
        <v>399</v>
      </c>
      <c r="I98" s="276" t="s">
        <v>1655</v>
      </c>
    </row>
    <row r="99" spans="1:9" s="28" customFormat="1" ht="15.75">
      <c r="A99" s="270"/>
      <c r="B99" s="269" t="s">
        <v>1642</v>
      </c>
      <c r="C99" s="533"/>
      <c r="D99" s="533"/>
      <c r="E99" s="270"/>
      <c r="F99" s="551"/>
      <c r="G99" s="551"/>
      <c r="H99" s="270"/>
      <c r="I99" s="276"/>
    </row>
    <row r="100" spans="1:9" s="28" customFormat="1" ht="31.5">
      <c r="A100" s="270"/>
      <c r="B100" s="269" t="s">
        <v>1644</v>
      </c>
      <c r="C100" s="533"/>
      <c r="D100" s="533"/>
      <c r="E100" s="270"/>
      <c r="F100" s="551"/>
      <c r="G100" s="551"/>
      <c r="H100" s="270"/>
      <c r="I100" s="276"/>
    </row>
    <row r="101" spans="1:9" s="28" customFormat="1" ht="31.5">
      <c r="A101" s="270">
        <v>40</v>
      </c>
      <c r="B101" s="33" t="s">
        <v>1643</v>
      </c>
      <c r="C101" s="533">
        <v>2080</v>
      </c>
      <c r="D101" s="533">
        <f>SUM(C101)</f>
        <v>2080</v>
      </c>
      <c r="E101" s="270" t="s">
        <v>399</v>
      </c>
      <c r="F101" s="550" t="s">
        <v>1652</v>
      </c>
      <c r="G101" s="550" t="s">
        <v>1652</v>
      </c>
      <c r="H101" s="270" t="s">
        <v>399</v>
      </c>
      <c r="I101" s="276" t="s">
        <v>1653</v>
      </c>
    </row>
    <row r="102" spans="1:9" s="28" customFormat="1" ht="15.75">
      <c r="A102" s="270"/>
      <c r="B102" s="269" t="s">
        <v>1642</v>
      </c>
      <c r="C102" s="533"/>
      <c r="D102" s="533"/>
      <c r="E102" s="270"/>
      <c r="F102" s="551"/>
      <c r="G102" s="551"/>
      <c r="H102" s="270"/>
      <c r="I102" s="276"/>
    </row>
    <row r="103" spans="1:9" s="28" customFormat="1" ht="47.25">
      <c r="A103" s="272"/>
      <c r="B103" s="262" t="s">
        <v>1645</v>
      </c>
      <c r="C103" s="532"/>
      <c r="D103" s="532"/>
      <c r="E103" s="272"/>
      <c r="F103" s="552"/>
      <c r="G103" s="552"/>
      <c r="H103" s="272"/>
      <c r="I103" s="255"/>
    </row>
    <row r="104" spans="1:9" s="28" customFormat="1" ht="31.5">
      <c r="A104" s="267">
        <v>41</v>
      </c>
      <c r="B104" s="359" t="s">
        <v>1649</v>
      </c>
      <c r="C104" s="531">
        <v>416703</v>
      </c>
      <c r="D104" s="531">
        <f>SUM(C104)</f>
        <v>416703</v>
      </c>
      <c r="E104" s="267" t="s">
        <v>75</v>
      </c>
      <c r="F104" s="548" t="s">
        <v>1668</v>
      </c>
      <c r="G104" s="548" t="s">
        <v>1668</v>
      </c>
      <c r="H104" s="267" t="s">
        <v>1631</v>
      </c>
      <c r="I104" s="275" t="s">
        <v>1669</v>
      </c>
    </row>
    <row r="105" spans="1:9" s="28" customFormat="1" ht="31.5">
      <c r="A105" s="270"/>
      <c r="B105" s="269" t="s">
        <v>1659</v>
      </c>
      <c r="C105" s="533"/>
      <c r="D105" s="533"/>
      <c r="E105" s="270"/>
      <c r="F105" s="551"/>
      <c r="G105" s="551"/>
      <c r="H105" s="270"/>
      <c r="I105" s="276"/>
    </row>
    <row r="106" spans="1:9" s="28" customFormat="1" ht="31.5">
      <c r="A106" s="270">
        <v>42</v>
      </c>
      <c r="B106" s="33" t="s">
        <v>1649</v>
      </c>
      <c r="C106" s="533">
        <v>65100</v>
      </c>
      <c r="D106" s="533">
        <f>SUM(C106)</f>
        <v>65100</v>
      </c>
      <c r="E106" s="270" t="s">
        <v>75</v>
      </c>
      <c r="F106" s="550" t="s">
        <v>1681</v>
      </c>
      <c r="G106" s="550" t="s">
        <v>1681</v>
      </c>
      <c r="H106" s="270" t="s">
        <v>1631</v>
      </c>
      <c r="I106" s="276" t="s">
        <v>1682</v>
      </c>
    </row>
    <row r="107" spans="1:9" s="28" customFormat="1" ht="31.5">
      <c r="A107" s="272"/>
      <c r="B107" s="262" t="s">
        <v>1650</v>
      </c>
      <c r="C107" s="532"/>
      <c r="D107" s="532"/>
      <c r="E107" s="272"/>
      <c r="F107" s="552"/>
      <c r="G107" s="552"/>
      <c r="H107" s="272"/>
      <c r="I107" s="255"/>
    </row>
    <row r="108" spans="1:9" s="28" customFormat="1" ht="31.5">
      <c r="A108" s="267">
        <v>43</v>
      </c>
      <c r="B108" s="359" t="s">
        <v>1591</v>
      </c>
      <c r="C108" s="278">
        <v>9000</v>
      </c>
      <c r="D108" s="277">
        <f>SUM(C108)</f>
        <v>9000</v>
      </c>
      <c r="E108" s="267" t="s">
        <v>75</v>
      </c>
      <c r="F108" s="553" t="s">
        <v>1646</v>
      </c>
      <c r="G108" s="275" t="s">
        <v>1646</v>
      </c>
      <c r="H108" s="267" t="s">
        <v>1647</v>
      </c>
      <c r="I108" s="559" t="s">
        <v>1648</v>
      </c>
    </row>
    <row r="109" spans="1:9" s="28" customFormat="1" ht="15.75">
      <c r="A109" s="267">
        <v>44</v>
      </c>
      <c r="B109" s="265" t="s">
        <v>1592</v>
      </c>
      <c r="C109" s="278">
        <v>9000</v>
      </c>
      <c r="D109" s="278">
        <v>9000</v>
      </c>
      <c r="E109" s="267" t="s">
        <v>75</v>
      </c>
      <c r="F109" s="275" t="s">
        <v>1593</v>
      </c>
      <c r="G109" s="275" t="s">
        <v>1593</v>
      </c>
      <c r="H109" s="267" t="s">
        <v>1442</v>
      </c>
      <c r="I109" s="275" t="s">
        <v>1594</v>
      </c>
    </row>
    <row r="110" spans="1:9" s="28" customFormat="1" ht="15.75">
      <c r="A110" s="523"/>
      <c r="B110" s="262" t="s">
        <v>1595</v>
      </c>
      <c r="C110" s="537"/>
      <c r="D110" s="537"/>
      <c r="E110" s="523"/>
      <c r="F110" s="255" t="s">
        <v>1559</v>
      </c>
      <c r="G110" s="255" t="s">
        <v>1559</v>
      </c>
      <c r="H110" s="272" t="s">
        <v>490</v>
      </c>
      <c r="I110" s="255" t="s">
        <v>1596</v>
      </c>
    </row>
    <row r="111" spans="1:9" s="28" customFormat="1" ht="15.75">
      <c r="A111" s="267">
        <v>45</v>
      </c>
      <c r="B111" s="265" t="s">
        <v>1533</v>
      </c>
      <c r="C111" s="278">
        <v>9000</v>
      </c>
      <c r="D111" s="278">
        <v>9000</v>
      </c>
      <c r="E111" s="267" t="s">
        <v>75</v>
      </c>
      <c r="F111" s="275" t="s">
        <v>1597</v>
      </c>
      <c r="G111" s="275" t="s">
        <v>1597</v>
      </c>
      <c r="H111" s="267" t="s">
        <v>1442</v>
      </c>
      <c r="I111" s="275" t="s">
        <v>1598</v>
      </c>
    </row>
    <row r="112" spans="1:9" s="28" customFormat="1" ht="15.75">
      <c r="A112" s="272"/>
      <c r="B112" s="262" t="s">
        <v>1601</v>
      </c>
      <c r="C112" s="259"/>
      <c r="D112" s="259"/>
      <c r="E112" s="272"/>
      <c r="F112" s="544" t="s">
        <v>1559</v>
      </c>
      <c r="G112" s="544" t="s">
        <v>1559</v>
      </c>
      <c r="H112" s="272" t="s">
        <v>490</v>
      </c>
      <c r="I112" s="255" t="s">
        <v>1535</v>
      </c>
    </row>
    <row r="113" spans="1:9" s="28" customFormat="1" ht="15.75">
      <c r="A113" s="267">
        <v>46</v>
      </c>
      <c r="B113" s="265" t="s">
        <v>1533</v>
      </c>
      <c r="C113" s="278">
        <v>9000</v>
      </c>
      <c r="D113" s="278">
        <v>9000</v>
      </c>
      <c r="E113" s="267" t="s">
        <v>75</v>
      </c>
      <c r="F113" s="275" t="s">
        <v>1599</v>
      </c>
      <c r="G113" s="275" t="s">
        <v>1599</v>
      </c>
      <c r="H113" s="267" t="s">
        <v>1442</v>
      </c>
      <c r="I113" s="275" t="s">
        <v>1600</v>
      </c>
    </row>
    <row r="114" spans="1:9" s="28" customFormat="1" ht="15.75">
      <c r="A114" s="272"/>
      <c r="B114" s="262" t="s">
        <v>1601</v>
      </c>
      <c r="C114" s="259"/>
      <c r="D114" s="259"/>
      <c r="E114" s="272"/>
      <c r="F114" s="544" t="s">
        <v>1559</v>
      </c>
      <c r="G114" s="544" t="s">
        <v>1559</v>
      </c>
      <c r="H114" s="272" t="s">
        <v>490</v>
      </c>
      <c r="I114" s="255" t="s">
        <v>1535</v>
      </c>
    </row>
    <row r="115" spans="1:9" s="28" customFormat="1" ht="15.75">
      <c r="A115" s="438">
        <v>47</v>
      </c>
      <c r="B115" s="370" t="s">
        <v>1651</v>
      </c>
      <c r="C115" s="538">
        <v>9000</v>
      </c>
      <c r="D115" s="538">
        <v>9000</v>
      </c>
      <c r="E115" s="438" t="s">
        <v>75</v>
      </c>
      <c r="F115" s="437" t="s">
        <v>1602</v>
      </c>
      <c r="G115" s="437" t="s">
        <v>1602</v>
      </c>
      <c r="H115" s="267" t="s">
        <v>75</v>
      </c>
      <c r="I115" s="437" t="s">
        <v>1603</v>
      </c>
    </row>
    <row r="116" spans="1:9" s="28" customFormat="1" ht="15.75">
      <c r="A116" s="500"/>
      <c r="B116" s="385" t="s">
        <v>1601</v>
      </c>
      <c r="C116" s="539"/>
      <c r="D116" s="539"/>
      <c r="E116" s="500"/>
      <c r="F116" s="554" t="s">
        <v>1559</v>
      </c>
      <c r="G116" s="554" t="s">
        <v>1559</v>
      </c>
      <c r="H116" s="272"/>
      <c r="I116" s="507" t="s">
        <v>1535</v>
      </c>
    </row>
    <row r="117" spans="1:9" s="28" customFormat="1" ht="15.75">
      <c r="A117" s="562">
        <v>48</v>
      </c>
      <c r="B117" s="265" t="s">
        <v>1604</v>
      </c>
      <c r="C117" s="278">
        <v>9000</v>
      </c>
      <c r="D117" s="278">
        <v>9000</v>
      </c>
      <c r="E117" s="267" t="s">
        <v>75</v>
      </c>
      <c r="F117" s="275" t="s">
        <v>1605</v>
      </c>
      <c r="G117" s="275" t="str">
        <f t="shared" ref="G117" si="0">+F117</f>
        <v>นายจรูญ จันทร์ด้วง</v>
      </c>
      <c r="H117" s="267" t="s">
        <v>1442</v>
      </c>
      <c r="I117" s="275" t="s">
        <v>1606</v>
      </c>
    </row>
    <row r="118" spans="1:9" s="28" customFormat="1" ht="15.75">
      <c r="A118" s="272"/>
      <c r="B118" s="262"/>
      <c r="C118" s="259"/>
      <c r="D118" s="259"/>
      <c r="E118" s="272"/>
      <c r="F118" s="255" t="s">
        <v>1559</v>
      </c>
      <c r="G118" s="255" t="s">
        <v>1559</v>
      </c>
      <c r="H118" s="272" t="s">
        <v>490</v>
      </c>
      <c r="I118" s="255" t="s">
        <v>1535</v>
      </c>
    </row>
    <row r="119" spans="1:9" s="28" customFormat="1" ht="15.75">
      <c r="A119" s="524">
        <v>49</v>
      </c>
      <c r="B119" s="525" t="s">
        <v>1607</v>
      </c>
      <c r="C119" s="534">
        <v>9000</v>
      </c>
      <c r="D119" s="534">
        <v>9000</v>
      </c>
      <c r="E119" s="524" t="s">
        <v>75</v>
      </c>
      <c r="F119" s="555" t="s">
        <v>1608</v>
      </c>
      <c r="G119" s="555" t="s">
        <v>1608</v>
      </c>
      <c r="H119" s="267" t="s">
        <v>1442</v>
      </c>
      <c r="I119" s="560" t="s">
        <v>1609</v>
      </c>
    </row>
    <row r="120" spans="1:9" s="28" customFormat="1" ht="15.75">
      <c r="A120" s="527"/>
      <c r="B120" s="526"/>
      <c r="C120" s="540"/>
      <c r="D120" s="540"/>
      <c r="E120" s="527"/>
      <c r="F120" s="556" t="s">
        <v>1559</v>
      </c>
      <c r="G120" s="556" t="s">
        <v>1559</v>
      </c>
      <c r="H120" s="272" t="s">
        <v>490</v>
      </c>
      <c r="I120" s="561" t="s">
        <v>1446</v>
      </c>
    </row>
    <row r="121" spans="1:9" s="28" customFormat="1" ht="15.75">
      <c r="A121" s="267">
        <v>50</v>
      </c>
      <c r="B121" s="265" t="s">
        <v>1533</v>
      </c>
      <c r="C121" s="278">
        <v>9000</v>
      </c>
      <c r="D121" s="278">
        <v>9000</v>
      </c>
      <c r="E121" s="267" t="s">
        <v>75</v>
      </c>
      <c r="F121" s="275" t="s">
        <v>1610</v>
      </c>
      <c r="G121" s="275" t="s">
        <v>1610</v>
      </c>
      <c r="H121" s="267" t="s">
        <v>1442</v>
      </c>
      <c r="I121" s="437" t="s">
        <v>1611</v>
      </c>
    </row>
    <row r="122" spans="1:9" s="28" customFormat="1" ht="15.75">
      <c r="A122" s="272"/>
      <c r="B122" s="262" t="s">
        <v>1534</v>
      </c>
      <c r="C122" s="259"/>
      <c r="D122" s="259"/>
      <c r="E122" s="272"/>
      <c r="F122" s="544" t="s">
        <v>1559</v>
      </c>
      <c r="G122" s="544" t="s">
        <v>1559</v>
      </c>
      <c r="H122" s="272" t="s">
        <v>490</v>
      </c>
      <c r="I122" s="255" t="s">
        <v>1535</v>
      </c>
    </row>
    <row r="123" spans="1:9" s="28" customFormat="1" ht="31.5">
      <c r="A123" s="267">
        <v>51</v>
      </c>
      <c r="B123" s="265" t="s">
        <v>1649</v>
      </c>
      <c r="C123" s="278">
        <v>352674</v>
      </c>
      <c r="D123" s="278">
        <f>SUM(C123)</f>
        <v>352674</v>
      </c>
      <c r="E123" s="267" t="s">
        <v>75</v>
      </c>
      <c r="F123" s="275" t="s">
        <v>1661</v>
      </c>
      <c r="G123" s="275" t="s">
        <v>1661</v>
      </c>
      <c r="H123" s="267" t="s">
        <v>1631</v>
      </c>
      <c r="I123" s="437" t="s">
        <v>1662</v>
      </c>
    </row>
    <row r="124" spans="1:9" s="28" customFormat="1" ht="31.5">
      <c r="A124" s="270"/>
      <c r="B124" s="269" t="s">
        <v>1660</v>
      </c>
      <c r="C124" s="279"/>
      <c r="D124" s="279"/>
      <c r="E124" s="270"/>
      <c r="F124" s="276"/>
      <c r="G124" s="276"/>
      <c r="H124" s="270"/>
      <c r="I124" s="494"/>
    </row>
    <row r="125" spans="1:9" s="28" customFormat="1" ht="15.75">
      <c r="A125" s="267">
        <v>52</v>
      </c>
      <c r="B125" s="265" t="s">
        <v>1533</v>
      </c>
      <c r="C125" s="278">
        <v>99000</v>
      </c>
      <c r="D125" s="278">
        <v>99000</v>
      </c>
      <c r="E125" s="267" t="s">
        <v>75</v>
      </c>
      <c r="F125" s="275" t="s">
        <v>1612</v>
      </c>
      <c r="G125" s="275" t="s">
        <v>1612</v>
      </c>
      <c r="H125" s="267" t="s">
        <v>1442</v>
      </c>
      <c r="I125" s="275" t="s">
        <v>1613</v>
      </c>
    </row>
    <row r="126" spans="1:9" s="28" customFormat="1" ht="15.75">
      <c r="A126" s="272"/>
      <c r="B126" s="262" t="s">
        <v>1601</v>
      </c>
      <c r="C126" s="259"/>
      <c r="D126" s="259"/>
      <c r="E126" s="272"/>
      <c r="F126" s="544" t="s">
        <v>1614</v>
      </c>
      <c r="G126" s="544" t="s">
        <v>1614</v>
      </c>
      <c r="H126" s="272" t="s">
        <v>490</v>
      </c>
      <c r="I126" s="255" t="s">
        <v>1535</v>
      </c>
    </row>
    <row r="127" spans="1:9" s="28" customFormat="1" ht="15.75">
      <c r="A127" s="267">
        <v>53</v>
      </c>
      <c r="B127" s="522" t="s">
        <v>1533</v>
      </c>
      <c r="C127" s="278">
        <v>9000</v>
      </c>
      <c r="D127" s="278">
        <v>9000</v>
      </c>
      <c r="E127" s="266" t="s">
        <v>75</v>
      </c>
      <c r="F127" s="275" t="s">
        <v>1616</v>
      </c>
      <c r="G127" s="275" t="s">
        <v>1616</v>
      </c>
      <c r="H127" s="267" t="s">
        <v>1442</v>
      </c>
      <c r="I127" s="437" t="s">
        <v>1617</v>
      </c>
    </row>
    <row r="128" spans="1:9" s="28" customFormat="1" ht="15.75">
      <c r="A128" s="272"/>
      <c r="B128" s="262" t="s">
        <v>1534</v>
      </c>
      <c r="C128" s="259"/>
      <c r="D128" s="259"/>
      <c r="E128" s="271"/>
      <c r="F128" s="557" t="s">
        <v>1559</v>
      </c>
      <c r="G128" s="557" t="s">
        <v>1559</v>
      </c>
      <c r="H128" s="272" t="s">
        <v>490</v>
      </c>
      <c r="I128" s="255" t="s">
        <v>1535</v>
      </c>
    </row>
    <row r="129" spans="1:9" s="28" customFormat="1" ht="15.75">
      <c r="A129" s="438">
        <v>54</v>
      </c>
      <c r="B129" s="370" t="s">
        <v>1533</v>
      </c>
      <c r="C129" s="538">
        <v>9000</v>
      </c>
      <c r="D129" s="538">
        <v>9000</v>
      </c>
      <c r="E129" s="438" t="s">
        <v>75</v>
      </c>
      <c r="F129" s="437" t="s">
        <v>1618</v>
      </c>
      <c r="G129" s="437" t="s">
        <v>1618</v>
      </c>
      <c r="H129" s="267" t="s">
        <v>1442</v>
      </c>
      <c r="I129" s="437" t="s">
        <v>1619</v>
      </c>
    </row>
    <row r="130" spans="1:9" s="28" customFormat="1" ht="15.75">
      <c r="A130" s="500"/>
      <c r="B130" s="385" t="s">
        <v>1534</v>
      </c>
      <c r="C130" s="539"/>
      <c r="D130" s="539"/>
      <c r="E130" s="500"/>
      <c r="F130" s="507" t="s">
        <v>1559</v>
      </c>
      <c r="G130" s="507" t="s">
        <v>1559</v>
      </c>
      <c r="H130" s="272" t="s">
        <v>490</v>
      </c>
      <c r="I130" s="507" t="s">
        <v>1596</v>
      </c>
    </row>
    <row r="131" spans="1:9" s="28" customFormat="1" ht="31.5">
      <c r="A131" s="267">
        <v>55</v>
      </c>
      <c r="B131" s="265" t="s">
        <v>1558</v>
      </c>
      <c r="C131" s="538">
        <v>9000</v>
      </c>
      <c r="D131" s="538">
        <f>SUM(C131)</f>
        <v>9000</v>
      </c>
      <c r="E131" s="267" t="s">
        <v>75</v>
      </c>
      <c r="F131" s="275" t="s">
        <v>1663</v>
      </c>
      <c r="G131" s="275" t="s">
        <v>1663</v>
      </c>
      <c r="H131" s="267" t="s">
        <v>1631</v>
      </c>
      <c r="I131" s="437" t="s">
        <v>1664</v>
      </c>
    </row>
    <row r="132" spans="1:9" s="28" customFormat="1" ht="15.75">
      <c r="A132" s="272"/>
      <c r="B132" s="262" t="s">
        <v>1570</v>
      </c>
      <c r="C132" s="259"/>
      <c r="D132" s="259"/>
      <c r="E132" s="272"/>
      <c r="F132" s="255"/>
      <c r="G132" s="255"/>
      <c r="H132" s="272"/>
      <c r="I132" s="255"/>
    </row>
    <row r="133" spans="1:9" s="28" customFormat="1" ht="15.75">
      <c r="A133" s="32"/>
      <c r="B133" s="476"/>
      <c r="C133" s="91">
        <f>SUM(C13:C132)</f>
        <v>4721607.5999999996</v>
      </c>
      <c r="D133" s="75"/>
      <c r="E133" s="32"/>
      <c r="F133" s="74"/>
      <c r="G133" s="74"/>
      <c r="H133" s="128"/>
      <c r="I133" s="74"/>
    </row>
    <row r="134" spans="1:9" s="28" customFormat="1" ht="15.75">
      <c r="A134" s="32"/>
      <c r="B134" s="476"/>
      <c r="C134" s="75"/>
      <c r="D134" s="75"/>
      <c r="E134" s="32"/>
      <c r="F134" s="74"/>
      <c r="G134" s="74"/>
      <c r="H134" s="128"/>
      <c r="I134" s="74"/>
    </row>
    <row r="135" spans="1:9" s="28" customFormat="1" ht="15.75">
      <c r="A135" s="32"/>
      <c r="B135" s="476"/>
      <c r="C135" s="75"/>
      <c r="D135" s="75"/>
      <c r="E135" s="32"/>
      <c r="F135" s="74"/>
      <c r="G135" s="74"/>
      <c r="H135" s="128"/>
      <c r="I135" s="74"/>
    </row>
    <row r="136" spans="1:9" s="28" customFormat="1" ht="15.75">
      <c r="A136" s="32"/>
      <c r="B136" s="476"/>
      <c r="C136" s="75"/>
      <c r="D136" s="75"/>
      <c r="E136" s="32"/>
      <c r="F136" s="74"/>
      <c r="G136" s="74"/>
      <c r="H136" s="128"/>
      <c r="I136" s="74"/>
    </row>
    <row r="137" spans="1:9" s="28" customFormat="1" ht="15.75">
      <c r="A137" s="32"/>
      <c r="B137" s="476"/>
      <c r="C137" s="75"/>
      <c r="D137" s="75"/>
      <c r="E137" s="32"/>
      <c r="F137" s="74"/>
      <c r="G137" s="74"/>
      <c r="H137" s="128"/>
      <c r="I137" s="74"/>
    </row>
    <row r="138" spans="1:9" s="28" customFormat="1" ht="15.75">
      <c r="A138" s="32"/>
      <c r="B138" s="476"/>
      <c r="C138" s="75"/>
      <c r="D138" s="75"/>
      <c r="E138" s="32"/>
      <c r="F138" s="74"/>
      <c r="G138" s="74"/>
      <c r="H138" s="128"/>
      <c r="I138" s="74"/>
    </row>
    <row r="139" spans="1:9" s="28" customFormat="1" ht="15.75">
      <c r="A139" s="32"/>
      <c r="B139" s="476"/>
      <c r="C139" s="75"/>
      <c r="D139" s="75"/>
      <c r="E139" s="32"/>
      <c r="F139" s="74"/>
      <c r="G139" s="74"/>
      <c r="H139" s="128"/>
      <c r="I139" s="74"/>
    </row>
    <row r="140" spans="1:9" s="28" customFormat="1" ht="15.75">
      <c r="A140" s="32"/>
      <c r="B140" s="476"/>
      <c r="C140" s="75"/>
      <c r="D140" s="75"/>
      <c r="E140" s="32"/>
      <c r="F140" s="74"/>
      <c r="G140" s="74"/>
      <c r="H140" s="128"/>
      <c r="I140" s="74"/>
    </row>
    <row r="141" spans="1:9" s="28" customFormat="1" ht="15.75">
      <c r="A141" s="32"/>
      <c r="B141" s="476"/>
      <c r="C141" s="75"/>
      <c r="D141" s="75"/>
      <c r="E141" s="32"/>
      <c r="F141" s="74"/>
      <c r="G141" s="74"/>
      <c r="H141" s="128"/>
      <c r="I141" s="74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24</vt:i4>
      </vt:variant>
      <vt:variant>
        <vt:lpstr>ช่วงที่มีชื่อ</vt:lpstr>
      </vt:variant>
      <vt:variant>
        <vt:i4>24</vt:i4>
      </vt:variant>
    </vt:vector>
  </HeadingPairs>
  <TitlesOfParts>
    <vt:vector size="48" baseType="lpstr">
      <vt:lpstr>สรุป ก.ย.68</vt:lpstr>
      <vt:lpstr>สบก.ก.ย.68</vt:lpstr>
      <vt:lpstr>สผส.ก.ย.68</vt:lpstr>
      <vt:lpstr>สจช.ก.ย.68</vt:lpstr>
      <vt:lpstr>สจด.ก.ย.68 </vt:lpstr>
      <vt:lpstr>สศม.ก.ย.68</vt:lpstr>
      <vt:lpstr>กนต.ก.ย.68</vt:lpstr>
      <vt:lpstr>สคร.ก.ย.68</vt:lpstr>
      <vt:lpstr>สปน.ก.ย.68</vt:lpstr>
      <vt:lpstr>กพร.ก.ย.68</vt:lpstr>
      <vt:lpstr>กตน.ก.ย.68</vt:lpstr>
      <vt:lpstr>กงธ.ก.ย.68</vt:lpstr>
      <vt:lpstr>สจป.ที่5(สระบุรี) ก.ย.68</vt:lpstr>
      <vt:lpstr>สจป.ที่6(อุดรธานี) ก.ย.68</vt:lpstr>
      <vt:lpstr>สจป.ที่7(ขอนแก่น) ก.ย.68</vt:lpstr>
      <vt:lpstr>สจป.ที่8(นครราชสีมา) ก.ย.68</vt:lpstr>
      <vt:lpstr>สจป.ที่10(ราชบุรี) ก.ย.68</vt:lpstr>
      <vt:lpstr>สจป.ที่13(สงขลา) ก.ย.68</vt:lpstr>
      <vt:lpstr>สจป.ที่4สาขาพิษณุโลก ก.ย.68</vt:lpstr>
      <vt:lpstr>สจป.ที่7สาขาอุบลราชธานี ก.ย.68</vt:lpstr>
      <vt:lpstr>สจป.ที่9สาขาปราจีนบุรี ก.ย.68</vt:lpstr>
      <vt:lpstr>สจป.ที่10สาขาเพชรบุรี ก.ย.68</vt:lpstr>
      <vt:lpstr>สจป.ที่13สาขานราธิวาส ก.ย.68</vt:lpstr>
      <vt:lpstr>สสป. ส.ค.68</vt:lpstr>
      <vt:lpstr>กงธ.ก.ย.68!Print_Titles</vt:lpstr>
      <vt:lpstr>กตน.ก.ย.68!Print_Titles</vt:lpstr>
      <vt:lpstr>กนต.ก.ย.68!Print_Titles</vt:lpstr>
      <vt:lpstr>กพร.ก.ย.68!Print_Titles</vt:lpstr>
      <vt:lpstr>สคร.ก.ย.68!Print_Titles</vt:lpstr>
      <vt:lpstr>สจช.ก.ย.68!Print_Titles</vt:lpstr>
      <vt:lpstr>'สจด.ก.ย.68 '!Print_Titles</vt:lpstr>
      <vt:lpstr>'สจป.ที่10(ราชบุรี) ก.ย.68'!Print_Titles</vt:lpstr>
      <vt:lpstr>'สจป.ที่10สาขาเพชรบุรี ก.ย.68'!Print_Titles</vt:lpstr>
      <vt:lpstr>'สจป.ที่13(สงขลา) ก.ย.68'!Print_Titles</vt:lpstr>
      <vt:lpstr>'สจป.ที่13สาขานราธิวาส ก.ย.68'!Print_Titles</vt:lpstr>
      <vt:lpstr>'สจป.ที่4สาขาพิษณุโลก ก.ย.68'!Print_Titles</vt:lpstr>
      <vt:lpstr>'สจป.ที่5(สระบุรี) ก.ย.68'!Print_Titles</vt:lpstr>
      <vt:lpstr>'สจป.ที่6(อุดรธานี) ก.ย.68'!Print_Titles</vt:lpstr>
      <vt:lpstr>'สจป.ที่7(ขอนแก่น) ก.ย.68'!Print_Titles</vt:lpstr>
      <vt:lpstr>'สจป.ที่7สาขาอุบลราชธานี ก.ย.68'!Print_Titles</vt:lpstr>
      <vt:lpstr>'สจป.ที่8(นครราชสีมา) ก.ย.68'!Print_Titles</vt:lpstr>
      <vt:lpstr>'สจป.ที่9สาขาปราจีนบุรี ก.ย.68'!Print_Titles</vt:lpstr>
      <vt:lpstr>สบก.ก.ย.68!Print_Titles</vt:lpstr>
      <vt:lpstr>สปน.ก.ย.68!Print_Titles</vt:lpstr>
      <vt:lpstr>สผส.ก.ย.68!Print_Titles</vt:lpstr>
      <vt:lpstr>'สรุป ก.ย.68'!Print_Titles</vt:lpstr>
      <vt:lpstr>สศม.ก.ย.68!Print_Titles</vt:lpstr>
      <vt:lpstr>'สสป. ส.ค.68'!Print_Titles</vt:lpstr>
    </vt:vector>
  </TitlesOfParts>
  <Company>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rrtr</dc:creator>
  <cp:lastModifiedBy>central rfd01</cp:lastModifiedBy>
  <cp:lastPrinted>2025-10-27T08:33:16Z</cp:lastPrinted>
  <dcterms:created xsi:type="dcterms:W3CDTF">2019-02-06T10:10:03Z</dcterms:created>
  <dcterms:modified xsi:type="dcterms:W3CDTF">2025-10-27T08:49:48Z</dcterms:modified>
</cp:coreProperties>
</file>