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028"/>
  <workbookPr defaultThemeVersion="124226"/>
  <bookViews>
    <workbookView xWindow="65416" yWindow="65416" windowWidth="29040" windowHeight="15840" tabRatio="910" activeTab="0"/>
  </bookViews>
  <sheets>
    <sheet name="สรุป" sheetId="9" r:id="rId1"/>
    <sheet name="สรุปซื้อจ้างแต่ละวิธี" sheetId="10" r:id="rId2"/>
    <sheet name="." sheetId="11" r:id="rId3"/>
  </sheets>
  <definedNames>
    <definedName name="_Hlk88812648" localSheetId="2">#REF!</definedName>
    <definedName name="_Hlk88812648" localSheetId="0">'สรุป'!#REF!</definedName>
    <definedName name="_Hlk88812648" localSheetId="1">'สรุปซื้อจ้างแต่ละวิธี'!$A$42</definedName>
    <definedName name="_xlnm.Print_Area" localSheetId="2">'.'!$A$1:$J$47</definedName>
    <definedName name="_xlnm.Print_Area" localSheetId="0">'สรุป'!$A$1:$J$56</definedName>
    <definedName name="_xlnm.Print_Area" localSheetId="1">'สรุปซื้อจ้างแต่ละวิธี'!$A$1:$Y$49</definedName>
  </definedNames>
  <calcPr calcId="191029"/>
  <extLst/>
</workbook>
</file>

<file path=xl/sharedStrings.xml><?xml version="1.0" encoding="utf-8"?>
<sst xmlns="http://schemas.openxmlformats.org/spreadsheetml/2006/main" count="212" uniqueCount="84">
  <si>
    <t>สำนักบริหารกลาง</t>
  </si>
  <si>
    <t>เฉพาะเจาะจง</t>
  </si>
  <si>
    <t>งบประมาณที่ได้รับ (บาท)</t>
  </si>
  <si>
    <t>งบประมาณที่ทำสัญญา (บาท)</t>
  </si>
  <si>
    <t>ประกาศเชิญชวนทั่วไป</t>
  </si>
  <si>
    <t>คัดเลือก</t>
  </si>
  <si>
    <t>จำนวน (โครงการ)</t>
  </si>
  <si>
    <t>สรุปแบบรายงานข้อมูลการจัดซื้อจัดจ้างประจำปีของกรมป่าไม้ ประจำปีงบประมาณ พ.ศ. 2564</t>
  </si>
  <si>
    <t>สำนักจัดการที่ดินป่าไม้</t>
  </si>
  <si>
    <t>เช่า จำนวน....-.....โครงการ</t>
  </si>
  <si>
    <t>เช่า จำนวน.....-....โครงการ</t>
  </si>
  <si>
    <t>หน่วยงาน</t>
  </si>
  <si>
    <t>สำนักป้องกันรักษาป่าและควบคุมไฟป่า</t>
  </si>
  <si>
    <t>สำนักจัดการป่าชุมชน</t>
  </si>
  <si>
    <t>สำนักวิจัยและพัฒนาการป่าไม้</t>
  </si>
  <si>
    <t>สำนักส่งเสริมการปลูกป่า</t>
  </si>
  <si>
    <t>สำนักแผนงานและสารสนเทศ</t>
  </si>
  <si>
    <t>สำนักโครงการพระราชดำริและกิจการพิเศษ</t>
  </si>
  <si>
    <t>กองการอนุญาต</t>
  </si>
  <si>
    <t>กลุ่มนิติการ</t>
  </si>
  <si>
    <t>สำนักเศรษฐกิจการป่าไม้</t>
  </si>
  <si>
    <t>กลุ่มพัฒนาระบบบริหาร</t>
  </si>
  <si>
    <t>กลุ่มตรวจสอบภายใน</t>
  </si>
  <si>
    <t xml:space="preserve">สำนักการป่าไม้ต่างประเทศ </t>
  </si>
  <si>
    <t xml:space="preserve">ศูนย์เทคโนโลยีสารสนเทศและการสื่อสาร </t>
  </si>
  <si>
    <t>กลุ่มงานคุ้มครองจริยธรรมกรมป่าไม้</t>
  </si>
  <si>
    <t>สำนักจัดการป่านันทนาการ</t>
  </si>
  <si>
    <t>สำนักผู้ตรวจราชการกรมป่าไม้</t>
  </si>
  <si>
    <t>สำนักจัดการทรัพยากรป่าไม้ที่ 1 (เชียงใหม่)</t>
  </si>
  <si>
    <t>สำนักจัดการทรัพยากรป่าไม้ที่ 2 (เชียงราย)</t>
  </si>
  <si>
    <t>สำนักจัดการทรัพยากรป่าไม้ที่ 3 (ลำปาง)</t>
  </si>
  <si>
    <t>สำนักจัดการทรัพยากรป่าไม้ที่ 4 (ตาก)</t>
  </si>
  <si>
    <t>สำนักจัดการทรัพยากรป่าไม้ที่ 5 (สระบุรี)</t>
  </si>
  <si>
    <t>สำนักจัดการทรัพยากรป่าไม้ที่ 6 (อุดรธานี)</t>
  </si>
  <si>
    <t>สำนักจัดการทรัพยากรป่าไม้ที่ 7 (ขอนแก่น)</t>
  </si>
  <si>
    <t>สำนักจัดการทรัพยากรป่าไม้ที่ 8 (นครราชสีมา)</t>
  </si>
  <si>
    <t>สำนักจัดการทรัพยากรป่าไม้ที่ 9 (ชลบุรี)</t>
  </si>
  <si>
    <t>สำนักจัดการทรัพยากรป่าไม้ที่ 10 (ราชบุรี)</t>
  </si>
  <si>
    <t>สำนักจัดการทรัพยากรป่าไม้ที่ 11 (สุราษฎร์ธานี)</t>
  </si>
  <si>
    <t>สำนักจัดการทรัพยากรป่าไม้ที่ 12 (นครศรีธรรมราช)</t>
  </si>
  <si>
    <t>สำนักจัดการทรัพยากรป่าไม้ที่ 13 (สงขลา)</t>
  </si>
  <si>
    <t>สำนักจัดการทรัพยากรป่าไม้ที่ 1 สาขาแม่ฮ่องสอน</t>
  </si>
  <si>
    <t>สำนักจัดการทรัพยากรป่าไม้ที่ 3 สาขาแพร่</t>
  </si>
  <si>
    <t>สำนักจัดการทรัพยากรป่าไม้ที่ 4 สาขานครสวรรค์</t>
  </si>
  <si>
    <t>สำนักจัดการทรัพยากรป่าไม้ที่ 4 สาขาพิษณุโลก</t>
  </si>
  <si>
    <t xml:space="preserve">สำนักจัดการทรัพยากรป่าไม้ที่ 6 สาขานครพนม </t>
  </si>
  <si>
    <t>สำนักจัดการทรัพยากรป่าไม้ที่ 7 สาขาอุบลราชธานี</t>
  </si>
  <si>
    <t>สำนักจัดการทรัพยากรป่าไม้ที่ 9 สาขาปราจีนบุรี</t>
  </si>
  <si>
    <t>สำนักจัดการทรัพยากรป่าไม้ที่ 10 สาขาเพชรบุรี</t>
  </si>
  <si>
    <t>สำนักจัดการทรัพยากรป่าไม้ที่ 12 สาขากระบี่</t>
  </si>
  <si>
    <t>สำนักจัดการทรัพยากรป่าไม้ที่ 13 สาขานราธิวาส</t>
  </si>
  <si>
    <t>รวม</t>
  </si>
  <si>
    <t>หมายเหตุ :</t>
  </si>
  <si>
    <t>สรุปแบบรายงานข้อมูลการจัดซื้อจัดจ้างแตละวิธีการจัดหา ประจำปีของกรมป่าไม้ ประจำปีงบประมาณ พ.ศ. 2564</t>
  </si>
  <si>
    <t>รวมงบประมาณ (บาท)</t>
  </si>
  <si>
    <t>ซื้อ</t>
  </si>
  <si>
    <t>จ้าง</t>
  </si>
  <si>
    <t>เช่า</t>
  </si>
  <si>
    <t>ซื้อ จำนวน.....56....โครงการ</t>
  </si>
  <si>
    <t>จ้าง จำนวน...88......โครงการ</t>
  </si>
  <si>
    <t>ซื้อ จำนวน....8.....โครงการ</t>
  </si>
  <si>
    <t>จ้าง จำนวน......5...โครงการ</t>
  </si>
  <si>
    <t>วิธีคัดเลือก จำนวน.........13......โครงการ</t>
  </si>
  <si>
    <t>วิธีประกาศเชิญชวนทั่วไป จำนวน.......144.........โครงการ</t>
  </si>
  <si>
    <t>ซื้อ จำนวน...2,824......โครงการ</t>
  </si>
  <si>
    <t>จ้าง จำนวน....9,599.....โครงการ</t>
  </si>
  <si>
    <t>เช่า จำนวน....94....โครงการ</t>
  </si>
  <si>
    <t>วิธีเฉพาะเจาะจง จำนวน.......12,517.........โครงการ</t>
  </si>
  <si>
    <t xml:space="preserve">ในปีงบประมาณ พ.ศ. 2564 กรมป่าไม้ได้ดำเนินการจัดซื้อจัดจ้างรวมทั้งสิ้น 12,674 โครงการ พบว่า วิธีการจัดซื้อจัดจ้างสูงที่สุดคือ วิธีเฉพาะเจาะจง จำนวน 12,517 โครงการ </t>
  </si>
  <si>
    <t>คิดเป็นร้อยละ 98.76 รองลงมาคือ วิธีประกาศเชิญชวนทั่วไป จำนวน 144 โครงการ คิดเป็นร้อยละ 1.14 และวิธีคัดเลือก จำนวน 13 โครงการ คิดเป็นร้อยละ 0.10</t>
  </si>
  <si>
    <t xml:space="preserve"> </t>
  </si>
  <si>
    <t>3. ปัญหาและอุปสรรค</t>
  </si>
  <si>
    <t>1. ปัญหาเรื่องระยะเวลาในการดำเนินงานให้ดำเนินการจัดซื้อจัดจ้างเร่งด่วน กระชั้นชิดส่งผลให้เกิดความเสี่ยงที่จะเกิดข้อผิดพลาดในการดำเนินการได้</t>
  </si>
  <si>
    <t>2. ปัญหาเรื่องการสืบราคากลางจากผู้มีอาชีพ ใช้ระยะเวลานาน และอาจไม่ได้รับความร่วมมือจากผู้มีอาชีพ เนื่องจากไม่ได้รับพิจารณาให้เป็นผู้ชนะการเสนอราคา</t>
  </si>
  <si>
    <t xml:space="preserve">3. ปัญหาเรื่องความไม่เข้าใจในขั้นตอนการดำเนินการและกรอบระยะเวลาในการจัดซื้อจัดจ้าง </t>
  </si>
  <si>
    <t>4. ปัญหาความไม่เข้าใจบทบาทหน้าที่ของเจ้าหน้าที่ และคณะกรรมการแต่ละคณะ</t>
  </si>
  <si>
    <t>5. ความล่าช้าในการตรวจรับพัสดุ ตรวจการจ้าง เนื่องจากคณะกรรมการติดภารกิจไปราชการ สถานการณ์โควิด 19 ทำให้การส่งมอบงานและการเบิกจ่ายเงินล่าช้า</t>
  </si>
  <si>
    <t>4. ข้อเสนอแนะ แนวทางการแก้ไขปัญหา</t>
  </si>
  <si>
    <t>1.จัดให้มีการอบรมเจ้าหน้าที่ผู้เกี่ยวข้องทุกระดับและคณะกรรมการแต่ละคณะ เพื่อพัฒนาศักยภาพและทักษะการปฏิบัติงาน และให้การปฏิบัติเกี่ยวกับการจัดซื้อจัดจ้างและการบริหารพัสดุเป็นไป</t>
  </si>
  <si>
    <t>อย่างมีประสิทธิภาพ</t>
  </si>
  <si>
    <t>2. ให้ทุกหน่วยงานวางแผนการใช้พัสดุ เพื่อให้ดำเนินการจัดซื้อจัดจ้างได้ทันตามความต้องการ</t>
  </si>
  <si>
    <t xml:space="preserve">3. ผู้บริหารและบุคลากรกรมป่าไม้ ให้ความสำคัญต่อกระบวนการจัดซื้อจัดจ้าง เพื่อให้เกิดความคล่องตัว และการบริหารพัสดุเกิดประโยชน์สูงสุดแก่กรมป่าไม้ </t>
  </si>
  <si>
    <t>4. จัดทำช่องทางเพิ่มการรับรู้ในเว็บไซต์ส่วนพัสดุ เพื่อให้เจ้าหน้าที่ผู้เกี่ยวข้องทุกระดับและคณะกรรมการแต่ละคณะ สามารถเข้ามาอ่านศึกษาทำความเข้าใจได้ง่ายและรวดเร็วมากยิ่งขึ้น</t>
  </si>
  <si>
    <t>*****************************************************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</si>
</sst>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8"/>
      <color theme="1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center"/>
    </xf>
    <xf numFmtId="187" fontId="3" fillId="0" borderId="0" xfId="2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87" fontId="3" fillId="0" borderId="1" xfId="20" applyFont="1" applyBorder="1" applyAlignment="1">
      <alignment vertical="center"/>
    </xf>
    <xf numFmtId="187" fontId="2" fillId="0" borderId="1" xfId="20" applyNumberFormat="1" applyFont="1" applyBorder="1" applyAlignment="1">
      <alignment horizontal="center" vertical="center"/>
    </xf>
    <xf numFmtId="187" fontId="2" fillId="0" borderId="1" xfId="20" applyNumberFormat="1" applyFont="1" applyBorder="1" applyAlignment="1">
      <alignment vertical="center"/>
    </xf>
    <xf numFmtId="187" fontId="3" fillId="0" borderId="1" xfId="20" applyNumberFormat="1" applyFont="1" applyBorder="1" applyAlignment="1">
      <alignment horizontal="center" vertical="center"/>
    </xf>
    <xf numFmtId="187" fontId="3" fillId="0" borderId="1" xfId="20" applyNumberFormat="1" applyFont="1" applyBorder="1" applyAlignment="1">
      <alignment vertical="center"/>
    </xf>
    <xf numFmtId="187" fontId="3" fillId="0" borderId="3" xfId="20" applyNumberFormat="1" applyFont="1" applyBorder="1" applyAlignment="1">
      <alignment vertical="center"/>
    </xf>
    <xf numFmtId="187" fontId="2" fillId="0" borderId="1" xfId="0" applyNumberFormat="1" applyFont="1" applyBorder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187" fontId="3" fillId="0" borderId="4" xfId="20" applyNumberFormat="1" applyFont="1" applyBorder="1" applyAlignment="1">
      <alignment vertical="center"/>
    </xf>
    <xf numFmtId="187" fontId="3" fillId="0" borderId="0" xfId="20" applyFont="1" applyBorder="1" applyAlignment="1">
      <alignment vertical="center"/>
    </xf>
    <xf numFmtId="187" fontId="3" fillId="0" borderId="0" xfId="20" applyNumberFormat="1" applyFont="1" applyBorder="1" applyAlignment="1">
      <alignment vertical="center"/>
    </xf>
    <xf numFmtId="187" fontId="3" fillId="0" borderId="0" xfId="0" applyNumberFormat="1" applyFont="1" applyAlignment="1">
      <alignment vertical="center"/>
    </xf>
    <xf numFmtId="187" fontId="2" fillId="0" borderId="1" xfId="0" applyNumberFormat="1" applyFont="1" applyBorder="1" applyAlignment="1">
      <alignment vertical="center"/>
    </xf>
    <xf numFmtId="187" fontId="2" fillId="3" borderId="1" xfId="20" applyNumberFormat="1" applyFont="1" applyFill="1" applyBorder="1" applyAlignment="1">
      <alignment vertical="center"/>
    </xf>
    <xf numFmtId="187" fontId="2" fillId="4" borderId="1" xfId="20" applyNumberFormat="1" applyFont="1" applyFill="1" applyBorder="1" applyAlignment="1">
      <alignment vertical="center"/>
    </xf>
    <xf numFmtId="187" fontId="2" fillId="5" borderId="1" xfId="2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71"/>
  <sheetViews>
    <sheetView tabSelected="1" zoomScale="86" zoomScaleNormal="86" zoomScaleSheetLayoutView="86" workbookViewId="0" topLeftCell="A1">
      <selection activeCell="D8" sqref="D8"/>
    </sheetView>
  </sheetViews>
  <sheetFormatPr defaultColWidth="9.140625" defaultRowHeight="15"/>
  <cols>
    <col min="1" max="1" width="40.00390625" style="9" customWidth="1"/>
    <col min="2" max="2" width="11.8515625" style="9" customWidth="1"/>
    <col min="3" max="4" width="15.421875" style="1" customWidth="1"/>
    <col min="5" max="5" width="9.00390625" style="1" customWidth="1"/>
    <col min="6" max="7" width="14.7109375" style="1" customWidth="1"/>
    <col min="8" max="8" width="10.421875" style="1" customWidth="1"/>
    <col min="9" max="9" width="15.7109375" style="1" customWidth="1"/>
    <col min="10" max="10" width="18.140625" style="1" customWidth="1"/>
    <col min="11" max="12" width="11.421875" style="1" customWidth="1"/>
    <col min="13" max="13" width="12.57421875" style="1" customWidth="1"/>
    <col min="14" max="14" width="12.421875" style="1" customWidth="1"/>
    <col min="15" max="16" width="11.421875" style="1" customWidth="1"/>
    <col min="17" max="16384" width="9.140625" style="1" customWidth="1"/>
  </cols>
  <sheetData>
    <row r="1" spans="1:10" ht="23.25">
      <c r="A1" s="61" t="s">
        <v>7</v>
      </c>
      <c r="B1" s="61"/>
      <c r="C1" s="61"/>
      <c r="D1" s="61"/>
      <c r="E1" s="61"/>
      <c r="F1" s="61"/>
      <c r="G1" s="61"/>
      <c r="H1" s="61"/>
      <c r="I1" s="61"/>
      <c r="J1" s="61"/>
    </row>
    <row r="2" spans="2:16" ht="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1" ht="15">
      <c r="A3" s="37" t="s">
        <v>11</v>
      </c>
      <c r="B3" s="37" t="s">
        <v>4</v>
      </c>
      <c r="C3" s="37"/>
      <c r="D3" s="37"/>
      <c r="E3" s="37" t="s">
        <v>5</v>
      </c>
      <c r="F3" s="37"/>
      <c r="G3" s="37"/>
      <c r="H3" s="38" t="s">
        <v>1</v>
      </c>
      <c r="I3" s="39"/>
      <c r="J3" s="40"/>
      <c r="K3" s="15"/>
    </row>
    <row r="4" spans="1:11" ht="45.75" customHeight="1">
      <c r="A4" s="37"/>
      <c r="B4" s="14" t="s">
        <v>6</v>
      </c>
      <c r="C4" s="14" t="s">
        <v>2</v>
      </c>
      <c r="D4" s="14" t="s">
        <v>3</v>
      </c>
      <c r="E4" s="14" t="s">
        <v>6</v>
      </c>
      <c r="F4" s="14" t="s">
        <v>2</v>
      </c>
      <c r="G4" s="14" t="s">
        <v>3</v>
      </c>
      <c r="H4" s="14" t="s">
        <v>6</v>
      </c>
      <c r="I4" s="14" t="s">
        <v>2</v>
      </c>
      <c r="J4" s="14" t="s">
        <v>3</v>
      </c>
      <c r="K4" s="13"/>
    </row>
    <row r="5" spans="1:21" ht="24.95" customHeight="1">
      <c r="A5" s="4" t="s">
        <v>0</v>
      </c>
      <c r="B5" s="19">
        <v>11</v>
      </c>
      <c r="C5" s="19">
        <v>105658050</v>
      </c>
      <c r="D5" s="20">
        <v>94960388</v>
      </c>
      <c r="E5" s="20">
        <v>2</v>
      </c>
      <c r="F5" s="20">
        <v>2364000</v>
      </c>
      <c r="G5" s="20">
        <v>2226000</v>
      </c>
      <c r="H5" s="20">
        <v>201</v>
      </c>
      <c r="I5" s="20">
        <v>21846809.139999997</v>
      </c>
      <c r="J5" s="27">
        <v>21846809.139999997</v>
      </c>
      <c r="K5" s="5"/>
      <c r="L5" s="5"/>
      <c r="M5" s="5"/>
      <c r="N5" s="5"/>
      <c r="O5" s="5"/>
      <c r="P5" s="5"/>
      <c r="Q5" s="3"/>
      <c r="R5" s="3"/>
      <c r="S5" s="3"/>
      <c r="T5" s="3"/>
      <c r="U5" s="3"/>
    </row>
    <row r="6" spans="1:21" ht="24.95" customHeight="1">
      <c r="A6" s="10" t="s">
        <v>12</v>
      </c>
      <c r="B6" s="19">
        <v>19</v>
      </c>
      <c r="C6" s="20">
        <v>117984850</v>
      </c>
      <c r="D6" s="20">
        <v>114786576</v>
      </c>
      <c r="E6" s="21">
        <v>1</v>
      </c>
      <c r="F6" s="20">
        <v>19789650</v>
      </c>
      <c r="G6" s="20">
        <v>19789650</v>
      </c>
      <c r="H6" s="20">
        <v>73</v>
      </c>
      <c r="I6" s="20">
        <v>8055460.570000001</v>
      </c>
      <c r="J6" s="20">
        <v>8053034.220000001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6" ht="24.95" customHeight="1">
      <c r="A7" s="4" t="s">
        <v>13</v>
      </c>
      <c r="B7" s="19"/>
      <c r="C7" s="19"/>
      <c r="D7" s="19"/>
      <c r="E7" s="20">
        <v>1</v>
      </c>
      <c r="F7" s="20">
        <v>2002500</v>
      </c>
      <c r="G7" s="20">
        <v>2002500</v>
      </c>
      <c r="H7" s="20">
        <v>254</v>
      </c>
      <c r="I7" s="20">
        <v>25354429.79</v>
      </c>
      <c r="J7" s="20">
        <v>25354429.79</v>
      </c>
      <c r="K7" s="3"/>
      <c r="L7" s="3"/>
      <c r="M7" s="3"/>
      <c r="N7" s="3"/>
      <c r="O7" s="3"/>
      <c r="P7" s="3"/>
    </row>
    <row r="8" spans="1:16" ht="24.95" customHeight="1">
      <c r="A8" s="4" t="s">
        <v>14</v>
      </c>
      <c r="B8" s="19">
        <v>3</v>
      </c>
      <c r="C8" s="19">
        <v>5989200</v>
      </c>
      <c r="D8" s="19">
        <v>5424900</v>
      </c>
      <c r="E8" s="25">
        <v>1</v>
      </c>
      <c r="F8" s="25">
        <v>7380000</v>
      </c>
      <c r="G8" s="25">
        <v>7353575</v>
      </c>
      <c r="H8" s="25">
        <f>1+3+213+192</f>
        <v>409</v>
      </c>
      <c r="I8" s="25">
        <f>15047396.26+4701555.52+500000+280000</f>
        <v>20528951.78</v>
      </c>
      <c r="J8" s="20">
        <v>20327158.05</v>
      </c>
      <c r="K8" s="3"/>
      <c r="L8" s="3"/>
      <c r="M8" s="3"/>
      <c r="N8" s="3"/>
      <c r="O8" s="3"/>
      <c r="P8" s="3"/>
    </row>
    <row r="9" spans="1:16" ht="24.95" customHeight="1">
      <c r="A9" s="4" t="s">
        <v>15</v>
      </c>
      <c r="B9" s="17"/>
      <c r="C9" s="17"/>
      <c r="D9" s="17"/>
      <c r="E9" s="18"/>
      <c r="F9" s="18"/>
      <c r="G9" s="20"/>
      <c r="H9" s="20"/>
      <c r="I9" s="20"/>
      <c r="J9" s="20"/>
      <c r="K9" s="3"/>
      <c r="L9" s="3"/>
      <c r="M9" s="3"/>
      <c r="N9" s="3"/>
      <c r="O9" s="3"/>
      <c r="P9" s="3"/>
    </row>
    <row r="10" spans="1:16" ht="24.95" customHeight="1">
      <c r="A10" s="4" t="s">
        <v>8</v>
      </c>
      <c r="B10" s="19">
        <v>3</v>
      </c>
      <c r="C10" s="20">
        <v>3515500</v>
      </c>
      <c r="D10" s="20">
        <v>2720062.5</v>
      </c>
      <c r="E10" s="20"/>
      <c r="F10" s="20"/>
      <c r="G10" s="20"/>
      <c r="H10" s="20">
        <v>142</v>
      </c>
      <c r="I10" s="20">
        <v>8309789.99</v>
      </c>
      <c r="J10" s="20">
        <v>8309789.99</v>
      </c>
      <c r="K10" s="3"/>
      <c r="L10" s="3"/>
      <c r="M10" s="3"/>
      <c r="N10" s="3"/>
      <c r="O10" s="3"/>
      <c r="P10" s="3"/>
    </row>
    <row r="11" spans="1:16" ht="24.95" customHeight="1">
      <c r="A11" s="4" t="s">
        <v>16</v>
      </c>
      <c r="B11" s="19"/>
      <c r="C11" s="20"/>
      <c r="D11" s="20"/>
      <c r="E11" s="20"/>
      <c r="F11" s="20"/>
      <c r="G11" s="20"/>
      <c r="H11" s="20"/>
      <c r="I11" s="20"/>
      <c r="J11" s="20"/>
      <c r="K11" s="3"/>
      <c r="L11" s="3"/>
      <c r="M11" s="3"/>
      <c r="N11" s="3"/>
      <c r="O11" s="3"/>
      <c r="P11" s="3"/>
    </row>
    <row r="12" spans="1:16" ht="24.95" customHeight="1">
      <c r="A12" s="4" t="s">
        <v>17</v>
      </c>
      <c r="B12" s="19"/>
      <c r="C12" s="20"/>
      <c r="D12" s="20"/>
      <c r="E12" s="20"/>
      <c r="F12" s="20"/>
      <c r="G12" s="20"/>
      <c r="H12" s="20"/>
      <c r="I12" s="20"/>
      <c r="J12" s="20"/>
      <c r="K12" s="3"/>
      <c r="L12" s="3"/>
      <c r="M12" s="3"/>
      <c r="N12" s="3"/>
      <c r="O12" s="3"/>
      <c r="P12" s="3"/>
    </row>
    <row r="13" spans="1:16" ht="24.95" customHeight="1">
      <c r="A13" s="4" t="s">
        <v>18</v>
      </c>
      <c r="B13" s="19"/>
      <c r="C13" s="20"/>
      <c r="D13" s="20"/>
      <c r="E13" s="20"/>
      <c r="F13" s="20"/>
      <c r="G13" s="20"/>
      <c r="H13" s="20"/>
      <c r="I13" s="20"/>
      <c r="J13" s="20"/>
      <c r="K13" s="3"/>
      <c r="L13" s="3"/>
      <c r="M13" s="3"/>
      <c r="N13" s="3"/>
      <c r="O13" s="3"/>
      <c r="P13" s="3"/>
    </row>
    <row r="14" spans="1:16" ht="24.95" customHeight="1">
      <c r="A14" s="4" t="s">
        <v>19</v>
      </c>
      <c r="B14" s="19"/>
      <c r="C14" s="20"/>
      <c r="D14" s="20"/>
      <c r="E14" s="20"/>
      <c r="F14" s="20"/>
      <c r="G14" s="20"/>
      <c r="H14" s="20"/>
      <c r="I14" s="20"/>
      <c r="J14" s="20"/>
      <c r="K14" s="3"/>
      <c r="L14" s="3"/>
      <c r="M14" s="3"/>
      <c r="N14" s="3"/>
      <c r="O14" s="3"/>
      <c r="P14" s="3"/>
    </row>
    <row r="15" spans="1:16" ht="24.95" customHeight="1">
      <c r="A15" s="4" t="s">
        <v>20</v>
      </c>
      <c r="B15" s="19"/>
      <c r="C15" s="20"/>
      <c r="D15" s="20"/>
      <c r="E15" s="20"/>
      <c r="F15" s="20"/>
      <c r="G15" s="20"/>
      <c r="H15" s="20"/>
      <c r="I15" s="20"/>
      <c r="J15" s="20"/>
      <c r="K15" s="3"/>
      <c r="L15" s="3"/>
      <c r="M15" s="3"/>
      <c r="N15" s="3"/>
      <c r="O15" s="3"/>
      <c r="P15" s="3"/>
    </row>
    <row r="16" spans="1:16" ht="24.95" customHeight="1">
      <c r="A16" s="4" t="s">
        <v>21</v>
      </c>
      <c r="B16" s="19"/>
      <c r="C16" s="20"/>
      <c r="D16" s="20"/>
      <c r="E16" s="20"/>
      <c r="F16" s="20"/>
      <c r="G16" s="20"/>
      <c r="H16" s="20"/>
      <c r="I16" s="20"/>
      <c r="J16" s="20"/>
      <c r="K16" s="3"/>
      <c r="L16" s="3"/>
      <c r="M16" s="3"/>
      <c r="N16" s="3"/>
      <c r="O16" s="3"/>
      <c r="P16" s="3"/>
    </row>
    <row r="17" spans="1:16" ht="24.95" customHeight="1">
      <c r="A17" s="4" t="s">
        <v>22</v>
      </c>
      <c r="B17" s="19"/>
      <c r="C17" s="20"/>
      <c r="D17" s="20"/>
      <c r="E17" s="20"/>
      <c r="F17" s="20"/>
      <c r="G17" s="20"/>
      <c r="H17" s="20">
        <v>8</v>
      </c>
      <c r="I17" s="20">
        <v>149780</v>
      </c>
      <c r="J17" s="20">
        <v>146020.1</v>
      </c>
      <c r="K17" s="3"/>
      <c r="L17" s="3"/>
      <c r="M17" s="3"/>
      <c r="N17" s="3"/>
      <c r="O17" s="3"/>
      <c r="P17" s="3"/>
    </row>
    <row r="18" spans="1:16" ht="24.95" customHeight="1">
      <c r="A18" s="4" t="s">
        <v>23</v>
      </c>
      <c r="B18" s="19"/>
      <c r="C18" s="20"/>
      <c r="D18" s="20"/>
      <c r="E18" s="20"/>
      <c r="F18" s="20"/>
      <c r="G18" s="20"/>
      <c r="H18" s="20"/>
      <c r="I18" s="20"/>
      <c r="J18" s="20"/>
      <c r="K18" s="3"/>
      <c r="L18" s="3"/>
      <c r="M18" s="3"/>
      <c r="N18" s="3"/>
      <c r="O18" s="3"/>
      <c r="P18" s="3"/>
    </row>
    <row r="19" spans="1:16" ht="24.95" customHeight="1">
      <c r="A19" s="4" t="s">
        <v>24</v>
      </c>
      <c r="B19" s="19"/>
      <c r="C19" s="20"/>
      <c r="D19" s="20"/>
      <c r="E19" s="20"/>
      <c r="F19" s="20"/>
      <c r="G19" s="20"/>
      <c r="H19" s="20"/>
      <c r="I19" s="20"/>
      <c r="J19" s="20"/>
      <c r="K19" s="3"/>
      <c r="L19" s="3"/>
      <c r="M19" s="3"/>
      <c r="N19" s="3"/>
      <c r="O19" s="3"/>
      <c r="P19" s="3"/>
    </row>
    <row r="20" spans="1:16" ht="24.95" customHeight="1">
      <c r="A20" s="4" t="s">
        <v>25</v>
      </c>
      <c r="B20" s="19"/>
      <c r="C20" s="20"/>
      <c r="D20" s="20"/>
      <c r="E20" s="20"/>
      <c r="F20" s="20"/>
      <c r="G20" s="20"/>
      <c r="H20" s="20">
        <v>5</v>
      </c>
      <c r="I20" s="16">
        <v>135859.25</v>
      </c>
      <c r="J20" s="26">
        <v>126132</v>
      </c>
      <c r="K20" s="3"/>
      <c r="L20" s="3"/>
      <c r="M20" s="3"/>
      <c r="N20" s="3"/>
      <c r="O20" s="3"/>
      <c r="P20" s="3"/>
    </row>
    <row r="21" spans="1:16" ht="24.95" customHeight="1">
      <c r="A21" s="4" t="s">
        <v>26</v>
      </c>
      <c r="B21" s="19"/>
      <c r="C21" s="20"/>
      <c r="D21" s="20"/>
      <c r="E21" s="20"/>
      <c r="F21" s="20"/>
      <c r="G21" s="20"/>
      <c r="H21" s="20">
        <v>12</v>
      </c>
      <c r="I21" s="20">
        <v>1094424.42</v>
      </c>
      <c r="J21" s="20">
        <v>1094424.42</v>
      </c>
      <c r="K21" s="3"/>
      <c r="L21" s="3"/>
      <c r="M21" s="3"/>
      <c r="N21" s="3"/>
      <c r="O21" s="3"/>
      <c r="P21" s="3"/>
    </row>
    <row r="22" spans="1:16" ht="24.95" customHeight="1">
      <c r="A22" s="4" t="s">
        <v>27</v>
      </c>
      <c r="B22" s="19"/>
      <c r="C22" s="20"/>
      <c r="D22" s="20"/>
      <c r="E22" s="20"/>
      <c r="F22" s="20"/>
      <c r="G22" s="20"/>
      <c r="H22" s="20">
        <v>11</v>
      </c>
      <c r="I22" s="20">
        <v>583733.31</v>
      </c>
      <c r="J22" s="20">
        <v>569049.3200000001</v>
      </c>
      <c r="K22" s="3"/>
      <c r="L22" s="3"/>
      <c r="M22" s="3"/>
      <c r="N22" s="3"/>
      <c r="O22" s="3"/>
      <c r="P22" s="3"/>
    </row>
    <row r="23" spans="1:16" ht="24.95" customHeight="1">
      <c r="A23" s="11" t="s">
        <v>28</v>
      </c>
      <c r="B23" s="19">
        <v>29</v>
      </c>
      <c r="C23" s="20">
        <v>36094800</v>
      </c>
      <c r="D23" s="20">
        <v>36289700</v>
      </c>
      <c r="E23" s="20"/>
      <c r="F23" s="20"/>
      <c r="G23" s="20"/>
      <c r="H23" s="20">
        <v>976</v>
      </c>
      <c r="I23" s="20">
        <v>86884234.78</v>
      </c>
      <c r="J23" s="20">
        <v>86457018.34</v>
      </c>
      <c r="K23" s="3"/>
      <c r="L23" s="3"/>
      <c r="M23" s="3"/>
      <c r="N23" s="3"/>
      <c r="O23" s="3"/>
      <c r="P23" s="3"/>
    </row>
    <row r="24" spans="1:16" ht="24.95" customHeight="1">
      <c r="A24" s="12" t="s">
        <v>29</v>
      </c>
      <c r="B24" s="19">
        <v>12</v>
      </c>
      <c r="C24" s="20">
        <v>13929952.96</v>
      </c>
      <c r="D24" s="20">
        <v>12947522.1</v>
      </c>
      <c r="E24" s="20">
        <v>4</v>
      </c>
      <c r="F24" s="20">
        <v>27930500</v>
      </c>
      <c r="G24" s="20">
        <v>27692000</v>
      </c>
      <c r="H24" s="20">
        <v>4067</v>
      </c>
      <c r="I24" s="20">
        <v>204535526.47</v>
      </c>
      <c r="J24" s="20">
        <v>204511828.47</v>
      </c>
      <c r="K24" s="3"/>
      <c r="L24" s="3"/>
      <c r="M24" s="3"/>
      <c r="N24" s="3"/>
      <c r="O24" s="3"/>
      <c r="P24" s="3"/>
    </row>
    <row r="25" spans="1:16" ht="24.95" customHeight="1">
      <c r="A25" s="11" t="s">
        <v>30</v>
      </c>
      <c r="B25" s="19"/>
      <c r="C25" s="20"/>
      <c r="D25" s="20"/>
      <c r="E25" s="20"/>
      <c r="F25" s="20"/>
      <c r="G25" s="20"/>
      <c r="H25" s="20"/>
      <c r="I25" s="20"/>
      <c r="J25" s="20"/>
      <c r="K25" s="3"/>
      <c r="L25" s="3"/>
      <c r="M25" s="3"/>
      <c r="N25" s="3"/>
      <c r="O25" s="3"/>
      <c r="P25" s="3"/>
    </row>
    <row r="26" spans="1:16" ht="24.95" customHeight="1">
      <c r="A26" s="11" t="s">
        <v>31</v>
      </c>
      <c r="B26" s="19">
        <v>19</v>
      </c>
      <c r="C26" s="20">
        <v>25211170</v>
      </c>
      <c r="D26" s="20">
        <v>23128955</v>
      </c>
      <c r="E26" s="20">
        <v>1</v>
      </c>
      <c r="F26" s="20">
        <v>9505600</v>
      </c>
      <c r="G26" s="20">
        <v>7753560</v>
      </c>
      <c r="H26" s="20">
        <v>2203</v>
      </c>
      <c r="I26" s="20">
        <v>140609420.36</v>
      </c>
      <c r="J26" s="20">
        <v>140101200.96</v>
      </c>
      <c r="K26" s="3"/>
      <c r="L26" s="3"/>
      <c r="M26" s="3"/>
      <c r="N26" s="3"/>
      <c r="O26" s="3"/>
      <c r="P26" s="3"/>
    </row>
    <row r="27" spans="1:16" ht="24.95" customHeight="1">
      <c r="A27" s="11" t="s">
        <v>32</v>
      </c>
      <c r="B27" s="19"/>
      <c r="C27" s="20"/>
      <c r="D27" s="20"/>
      <c r="E27" s="20"/>
      <c r="F27" s="20"/>
      <c r="G27" s="20"/>
      <c r="H27" s="20"/>
      <c r="I27" s="20"/>
      <c r="J27" s="20"/>
      <c r="K27" s="3"/>
      <c r="L27" s="3"/>
      <c r="M27" s="3"/>
      <c r="N27" s="3"/>
      <c r="O27" s="3"/>
      <c r="P27" s="3"/>
    </row>
    <row r="28" spans="1:16" ht="24.95" customHeight="1">
      <c r="A28" s="11" t="s">
        <v>33</v>
      </c>
      <c r="B28" s="19">
        <v>4</v>
      </c>
      <c r="C28" s="20">
        <v>4490700</v>
      </c>
      <c r="D28" s="20">
        <v>4063026.27</v>
      </c>
      <c r="E28" s="20">
        <v>1</v>
      </c>
      <c r="F28" s="20">
        <v>708400</v>
      </c>
      <c r="G28" s="20">
        <v>659000</v>
      </c>
      <c r="H28" s="20">
        <v>1074</v>
      </c>
      <c r="I28" s="20">
        <v>113363340.56</v>
      </c>
      <c r="J28" s="20">
        <v>113363340.56</v>
      </c>
      <c r="K28" s="3"/>
      <c r="L28" s="3"/>
      <c r="M28" s="3"/>
      <c r="N28" s="3"/>
      <c r="O28" s="3"/>
      <c r="P28" s="3"/>
    </row>
    <row r="29" spans="1:16" ht="24.95" customHeight="1">
      <c r="A29" s="11" t="s">
        <v>34</v>
      </c>
      <c r="B29" s="19">
        <v>19</v>
      </c>
      <c r="C29" s="20">
        <v>22175400</v>
      </c>
      <c r="D29" s="20">
        <v>20374700</v>
      </c>
      <c r="E29" s="20">
        <v>1</v>
      </c>
      <c r="F29" s="20">
        <v>506804</v>
      </c>
      <c r="G29" s="20">
        <v>480000</v>
      </c>
      <c r="H29" s="20">
        <v>419</v>
      </c>
      <c r="I29" s="20">
        <v>76677122.78999999</v>
      </c>
      <c r="J29" s="20">
        <v>76539366.26000005</v>
      </c>
      <c r="K29" s="3"/>
      <c r="L29" s="3"/>
      <c r="M29" s="3"/>
      <c r="N29" s="3"/>
      <c r="O29" s="3"/>
      <c r="P29" s="3"/>
    </row>
    <row r="30" spans="1:16" ht="24.95" customHeight="1">
      <c r="A30" s="11" t="s">
        <v>35</v>
      </c>
      <c r="B30" s="19">
        <v>3</v>
      </c>
      <c r="C30" s="20">
        <v>6158000</v>
      </c>
      <c r="D30" s="20">
        <v>5820000</v>
      </c>
      <c r="E30" s="20"/>
      <c r="F30" s="20"/>
      <c r="G30" s="20"/>
      <c r="H30" s="20">
        <v>1866</v>
      </c>
      <c r="I30" s="20">
        <v>111357289.38</v>
      </c>
      <c r="J30" s="20">
        <v>111299473.11</v>
      </c>
      <c r="K30" s="3"/>
      <c r="L30" s="3"/>
      <c r="M30" s="3"/>
      <c r="N30" s="3"/>
      <c r="O30" s="3"/>
      <c r="P30" s="3"/>
    </row>
    <row r="31" spans="1:16" ht="24.95" customHeight="1">
      <c r="A31" s="11" t="s">
        <v>36</v>
      </c>
      <c r="B31" s="19"/>
      <c r="C31" s="20"/>
      <c r="D31" s="20"/>
      <c r="E31" s="20"/>
      <c r="F31" s="20"/>
      <c r="G31" s="20"/>
      <c r="H31" s="20"/>
      <c r="I31" s="20"/>
      <c r="J31" s="20"/>
      <c r="K31" s="3"/>
      <c r="L31" s="3"/>
      <c r="M31" s="3"/>
      <c r="N31" s="3"/>
      <c r="O31" s="3"/>
      <c r="P31" s="3"/>
    </row>
    <row r="32" spans="1:16" ht="24.95" customHeight="1">
      <c r="A32" s="11" t="s">
        <v>37</v>
      </c>
      <c r="B32" s="19">
        <v>3</v>
      </c>
      <c r="C32" s="20">
        <v>3893800</v>
      </c>
      <c r="D32" s="20">
        <v>3603000</v>
      </c>
      <c r="E32" s="20">
        <v>1</v>
      </c>
      <c r="F32" s="20">
        <v>708400</v>
      </c>
      <c r="G32" s="20">
        <v>708400</v>
      </c>
      <c r="H32" s="20">
        <v>211</v>
      </c>
      <c r="I32" s="20">
        <v>5132237.29</v>
      </c>
      <c r="J32" s="20">
        <v>5103910.300000001</v>
      </c>
      <c r="K32" s="3"/>
      <c r="L32" s="3"/>
      <c r="M32" s="3"/>
      <c r="N32" s="3"/>
      <c r="O32" s="3"/>
      <c r="P32" s="3"/>
    </row>
    <row r="33" spans="1:16" ht="24.95" customHeight="1">
      <c r="A33" s="11" t="s">
        <v>38</v>
      </c>
      <c r="B33" s="19">
        <v>12</v>
      </c>
      <c r="C33" s="20">
        <v>10545555</v>
      </c>
      <c r="D33" s="20">
        <v>9675749</v>
      </c>
      <c r="E33" s="20"/>
      <c r="F33" s="20"/>
      <c r="G33" s="20"/>
      <c r="H33" s="20">
        <v>225</v>
      </c>
      <c r="I33" s="20">
        <v>13380281</v>
      </c>
      <c r="J33" s="20">
        <v>13041975.18</v>
      </c>
      <c r="K33" s="3"/>
      <c r="L33" s="3"/>
      <c r="M33" s="3"/>
      <c r="N33" s="3"/>
      <c r="O33" s="3"/>
      <c r="P33" s="3"/>
    </row>
    <row r="34" spans="1:16" ht="24.95" customHeight="1">
      <c r="A34" s="11" t="s">
        <v>39</v>
      </c>
      <c r="B34" s="19"/>
      <c r="C34" s="20"/>
      <c r="D34" s="20"/>
      <c r="E34" s="20"/>
      <c r="F34" s="20"/>
      <c r="G34" s="20"/>
      <c r="H34" s="20"/>
      <c r="I34" s="20"/>
      <c r="J34" s="20"/>
      <c r="K34" s="3"/>
      <c r="L34" s="3"/>
      <c r="M34" s="3"/>
      <c r="N34" s="3"/>
      <c r="O34" s="3"/>
      <c r="P34" s="3"/>
    </row>
    <row r="35" spans="1:16" ht="24.95" customHeight="1">
      <c r="A35" s="11" t="s">
        <v>40</v>
      </c>
      <c r="B35" s="19">
        <v>7</v>
      </c>
      <c r="C35" s="20">
        <v>8086125</v>
      </c>
      <c r="D35" s="20">
        <v>7404000</v>
      </c>
      <c r="E35" s="20"/>
      <c r="F35" s="20"/>
      <c r="G35" s="20"/>
      <c r="H35" s="20">
        <v>361</v>
      </c>
      <c r="I35" s="20">
        <v>17915675</v>
      </c>
      <c r="J35" s="20">
        <v>17631304.45</v>
      </c>
      <c r="K35" s="3"/>
      <c r="L35" s="3"/>
      <c r="M35" s="3"/>
      <c r="N35" s="3"/>
      <c r="O35" s="3"/>
      <c r="P35" s="3"/>
    </row>
    <row r="36" spans="1:16" ht="24.95" customHeight="1">
      <c r="A36" s="11" t="s">
        <v>41</v>
      </c>
      <c r="B36" s="19"/>
      <c r="C36" s="20"/>
      <c r="D36" s="20"/>
      <c r="E36" s="20"/>
      <c r="F36" s="20"/>
      <c r="G36" s="20"/>
      <c r="H36" s="20"/>
      <c r="I36" s="20"/>
      <c r="J36" s="20"/>
      <c r="K36" s="3"/>
      <c r="L36" s="3"/>
      <c r="M36" s="3"/>
      <c r="N36" s="3"/>
      <c r="O36" s="3"/>
      <c r="P36" s="3"/>
    </row>
    <row r="37" spans="1:16" ht="24.95" customHeight="1">
      <c r="A37" s="11" t="s">
        <v>42</v>
      </c>
      <c r="B37" s="19"/>
      <c r="C37" s="20"/>
      <c r="D37" s="20"/>
      <c r="E37" s="20"/>
      <c r="F37" s="20"/>
      <c r="G37" s="20"/>
      <c r="H37" s="20"/>
      <c r="I37" s="20"/>
      <c r="J37" s="20"/>
      <c r="K37" s="3"/>
      <c r="L37" s="3"/>
      <c r="M37" s="3"/>
      <c r="N37" s="3"/>
      <c r="O37" s="3"/>
      <c r="P37" s="3"/>
    </row>
    <row r="38" spans="1:16" ht="24.95" customHeight="1">
      <c r="A38" s="11" t="s">
        <v>43</v>
      </c>
      <c r="B38" s="19"/>
      <c r="C38" s="20"/>
      <c r="D38" s="20"/>
      <c r="E38" s="20"/>
      <c r="F38" s="20"/>
      <c r="G38" s="20"/>
      <c r="H38" s="20"/>
      <c r="I38" s="20"/>
      <c r="J38" s="20"/>
      <c r="K38" s="3"/>
      <c r="L38" s="3"/>
      <c r="M38" s="3"/>
      <c r="N38" s="3"/>
      <c r="O38" s="3"/>
      <c r="P38" s="3"/>
    </row>
    <row r="39" spans="1:16" ht="24.95" customHeight="1">
      <c r="A39" s="11" t="s">
        <v>44</v>
      </c>
      <c r="B39" s="19"/>
      <c r="C39" s="20"/>
      <c r="D39" s="20"/>
      <c r="E39" s="20"/>
      <c r="F39" s="20"/>
      <c r="G39" s="20"/>
      <c r="H39" s="20"/>
      <c r="I39" s="20"/>
      <c r="J39" s="20"/>
      <c r="K39" s="3"/>
      <c r="L39" s="3"/>
      <c r="M39" s="3"/>
      <c r="N39" s="3"/>
      <c r="O39" s="3"/>
      <c r="P39" s="3"/>
    </row>
    <row r="40" spans="1:16" ht="24.95" customHeight="1">
      <c r="A40" s="11" t="s">
        <v>45</v>
      </c>
      <c r="B40" s="19"/>
      <c r="C40" s="20"/>
      <c r="D40" s="20"/>
      <c r="E40" s="20"/>
      <c r="F40" s="20"/>
      <c r="G40" s="20"/>
      <c r="H40" s="20"/>
      <c r="I40" s="20"/>
      <c r="J40" s="20"/>
      <c r="K40" s="3"/>
      <c r="L40" s="3"/>
      <c r="M40" s="3"/>
      <c r="N40" s="3"/>
      <c r="O40" s="3"/>
      <c r="P40" s="3"/>
    </row>
    <row r="41" spans="1:16" ht="24.95" customHeight="1">
      <c r="A41" s="11" t="s">
        <v>46</v>
      </c>
      <c r="B41" s="19"/>
      <c r="C41" s="20"/>
      <c r="D41" s="20"/>
      <c r="E41" s="20"/>
      <c r="F41" s="20"/>
      <c r="G41" s="20"/>
      <c r="H41" s="20"/>
      <c r="I41" s="20"/>
      <c r="J41" s="20"/>
      <c r="K41" s="3"/>
      <c r="L41" s="3"/>
      <c r="M41" s="3"/>
      <c r="N41" s="3"/>
      <c r="O41" s="3"/>
      <c r="P41" s="3"/>
    </row>
    <row r="42" spans="1:16" ht="24.95" customHeight="1">
      <c r="A42" s="11" t="s">
        <v>47</v>
      </c>
      <c r="B42" s="19"/>
      <c r="C42" s="20"/>
      <c r="D42" s="20"/>
      <c r="E42" s="20"/>
      <c r="F42" s="20"/>
      <c r="G42" s="20"/>
      <c r="H42" s="20"/>
      <c r="I42" s="20"/>
      <c r="J42" s="20"/>
      <c r="K42" s="3"/>
      <c r="L42" s="3"/>
      <c r="M42" s="3"/>
      <c r="N42" s="3"/>
      <c r="O42" s="3"/>
      <c r="P42" s="3"/>
    </row>
    <row r="43" spans="1:16" ht="24.95" customHeight="1">
      <c r="A43" s="11" t="s">
        <v>48</v>
      </c>
      <c r="B43" s="19"/>
      <c r="C43" s="20"/>
      <c r="D43" s="20"/>
      <c r="E43" s="20"/>
      <c r="F43" s="20"/>
      <c r="G43" s="20"/>
      <c r="H43" s="20"/>
      <c r="I43" s="20"/>
      <c r="J43" s="20"/>
      <c r="K43" s="3"/>
      <c r="L43" s="3"/>
      <c r="M43" s="3"/>
      <c r="N43" s="3"/>
      <c r="O43" s="3"/>
      <c r="P43" s="3"/>
    </row>
    <row r="44" spans="1:16" ht="24.95" customHeight="1">
      <c r="A44" s="12" t="s">
        <v>49</v>
      </c>
      <c r="B44" s="19"/>
      <c r="C44" s="20"/>
      <c r="D44" s="20"/>
      <c r="E44" s="20"/>
      <c r="F44" s="20"/>
      <c r="G44" s="20"/>
      <c r="H44" s="20"/>
      <c r="I44" s="20"/>
      <c r="J44" s="20"/>
      <c r="K44" s="3"/>
      <c r="L44" s="3"/>
      <c r="M44" s="3"/>
      <c r="N44" s="3"/>
      <c r="O44" s="3"/>
      <c r="P44" s="3"/>
    </row>
    <row r="45" spans="1:16" ht="24.95" customHeight="1">
      <c r="A45" s="11" t="s">
        <v>50</v>
      </c>
      <c r="B45" s="19"/>
      <c r="C45" s="20"/>
      <c r="D45" s="20"/>
      <c r="E45" s="20"/>
      <c r="F45" s="20"/>
      <c r="G45" s="20"/>
      <c r="H45" s="20"/>
      <c r="I45" s="20"/>
      <c r="J45" s="20"/>
      <c r="K45" s="3"/>
      <c r="L45" s="3"/>
      <c r="M45" s="3"/>
      <c r="N45" s="3"/>
      <c r="O45" s="3"/>
      <c r="P45" s="3"/>
    </row>
    <row r="46" spans="1:10" ht="15">
      <c r="A46" s="6" t="s">
        <v>51</v>
      </c>
      <c r="B46" s="22">
        <f>SUM(B5:B45)</f>
        <v>144</v>
      </c>
      <c r="C46" s="22">
        <f aca="true" t="shared" si="0" ref="C46:G46">SUM(C5:C45)</f>
        <v>363733102.96</v>
      </c>
      <c r="D46" s="22">
        <f t="shared" si="0"/>
        <v>341198578.87</v>
      </c>
      <c r="E46" s="22">
        <f>SUM(E5:E45)</f>
        <v>13</v>
      </c>
      <c r="F46" s="22">
        <f t="shared" si="0"/>
        <v>70895854</v>
      </c>
      <c r="G46" s="22">
        <f t="shared" si="0"/>
        <v>68664685</v>
      </c>
      <c r="H46" s="22">
        <f>SUM(H5:H45)</f>
        <v>12517</v>
      </c>
      <c r="I46" s="22">
        <f>SUM(I5:I45)</f>
        <v>855914365.88</v>
      </c>
      <c r="J46" s="22">
        <f>SUM(J5:J45)</f>
        <v>853876264.6600001</v>
      </c>
    </row>
    <row r="47" spans="2:8" ht="15">
      <c r="B47" s="23">
        <f>B46+E46+H46</f>
        <v>12674</v>
      </c>
      <c r="C47" s="2"/>
      <c r="D47" s="28"/>
      <c r="E47" s="24"/>
      <c r="H47" s="24"/>
    </row>
    <row r="48" ht="15">
      <c r="D48" s="28"/>
    </row>
    <row r="49" spans="1:10" ht="15">
      <c r="A49" s="7" t="s">
        <v>52</v>
      </c>
      <c r="B49" s="36" t="s">
        <v>68</v>
      </c>
      <c r="C49" s="36"/>
      <c r="D49" s="36"/>
      <c r="E49" s="36"/>
      <c r="F49" s="36"/>
      <c r="G49" s="36"/>
      <c r="H49" s="36"/>
      <c r="I49" s="36"/>
      <c r="J49" s="36"/>
    </row>
    <row r="50" spans="1:10" ht="15">
      <c r="A50" s="36" t="s">
        <v>69</v>
      </c>
      <c r="B50" s="36"/>
      <c r="C50" s="36"/>
      <c r="D50" s="36"/>
      <c r="E50" s="36"/>
      <c r="F50" s="36"/>
      <c r="G50" s="36"/>
      <c r="H50" s="36"/>
      <c r="I50" s="36"/>
      <c r="J50" s="36"/>
    </row>
    <row r="52" ht="15">
      <c r="H52" s="24"/>
    </row>
    <row r="53" spans="4:7" ht="15">
      <c r="D53" s="24"/>
      <c r="G53" s="1" t="s">
        <v>70</v>
      </c>
    </row>
    <row r="54" spans="3:6" ht="15">
      <c r="C54" s="24"/>
      <c r="D54" s="24"/>
      <c r="F54" s="24"/>
    </row>
    <row r="55" spans="2:6" ht="15">
      <c r="B55" s="33"/>
      <c r="F55" s="24"/>
    </row>
    <row r="57" ht="15">
      <c r="A57" s="60" t="s">
        <v>71</v>
      </c>
    </row>
    <row r="58" spans="1:2" ht="15">
      <c r="A58" s="1" t="s">
        <v>72</v>
      </c>
      <c r="B58" s="1"/>
    </row>
    <row r="59" spans="1:2" ht="15">
      <c r="A59" s="1" t="s">
        <v>73</v>
      </c>
      <c r="B59" s="1"/>
    </row>
    <row r="60" spans="1:2" ht="15">
      <c r="A60" s="1" t="s">
        <v>74</v>
      </c>
      <c r="B60" s="1"/>
    </row>
    <row r="61" spans="1:2" ht="15">
      <c r="A61" s="1" t="s">
        <v>75</v>
      </c>
      <c r="B61" s="1"/>
    </row>
    <row r="62" spans="1:2" ht="15">
      <c r="A62" s="1" t="s">
        <v>76</v>
      </c>
      <c r="B62" s="1"/>
    </row>
    <row r="64" ht="15">
      <c r="A64" s="60" t="s">
        <v>77</v>
      </c>
    </row>
    <row r="65" ht="15">
      <c r="A65" s="1" t="s">
        <v>78</v>
      </c>
    </row>
    <row r="66" ht="15">
      <c r="A66" s="34" t="s">
        <v>79</v>
      </c>
    </row>
    <row r="67" ht="15">
      <c r="A67" s="1" t="s">
        <v>80</v>
      </c>
    </row>
    <row r="68" ht="15">
      <c r="A68" s="1" t="s">
        <v>81</v>
      </c>
    </row>
    <row r="69" ht="15">
      <c r="A69" s="1" t="s">
        <v>82</v>
      </c>
    </row>
    <row r="71" ht="15">
      <c r="B71" s="9" t="s">
        <v>83</v>
      </c>
    </row>
  </sheetData>
  <mergeCells count="8">
    <mergeCell ref="A1:J1"/>
    <mergeCell ref="B49:J49"/>
    <mergeCell ref="A50:J50"/>
    <mergeCell ref="B3:D3"/>
    <mergeCell ref="E3:G3"/>
    <mergeCell ref="H3:J3"/>
    <mergeCell ref="A3:A4"/>
    <mergeCell ref="B2:P2"/>
  </mergeCells>
  <printOptions/>
  <pageMargins left="0.28" right="0.15748031496062992" top="0.51" bottom="0.2362204724409449" header="0.38" footer="0.1574803149606299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97CE7-B645-4208-925F-838E7BFD2728}">
  <sheetPr>
    <tabColor rgb="FF92D050"/>
  </sheetPr>
  <dimension ref="A1:AB48"/>
  <sheetViews>
    <sheetView view="pageBreakPreview" zoomScale="78" zoomScaleSheetLayoutView="78" workbookViewId="0" topLeftCell="A22">
      <selection activeCell="Q2" sqref="Q2"/>
    </sheetView>
  </sheetViews>
  <sheetFormatPr defaultColWidth="9.140625" defaultRowHeight="15"/>
  <cols>
    <col min="1" max="1" width="40.00390625" style="9" customWidth="1"/>
    <col min="2" max="25" width="17.8515625" style="1" customWidth="1"/>
    <col min="26" max="16384" width="9.140625" style="1" customWidth="1"/>
  </cols>
  <sheetData>
    <row r="1" spans="1:23" ht="15">
      <c r="A1" s="35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3" spans="1:28" ht="15">
      <c r="A3" s="37" t="s">
        <v>11</v>
      </c>
      <c r="B3" s="52" t="s">
        <v>63</v>
      </c>
      <c r="C3" s="53"/>
      <c r="D3" s="53"/>
      <c r="E3" s="53"/>
      <c r="F3" s="53"/>
      <c r="G3" s="53"/>
      <c r="H3" s="53"/>
      <c r="I3" s="54"/>
      <c r="J3" s="55" t="s">
        <v>62</v>
      </c>
      <c r="K3" s="59"/>
      <c r="L3" s="59"/>
      <c r="M3" s="59"/>
      <c r="N3" s="59"/>
      <c r="O3" s="59"/>
      <c r="P3" s="59"/>
      <c r="Q3" s="56"/>
      <c r="R3" s="49" t="s">
        <v>67</v>
      </c>
      <c r="S3" s="49"/>
      <c r="T3" s="49"/>
      <c r="U3" s="49"/>
      <c r="V3" s="49"/>
      <c r="W3" s="49"/>
      <c r="X3" s="49"/>
      <c r="Y3" s="49"/>
      <c r="Z3" s="3"/>
      <c r="AA3" s="3"/>
      <c r="AB3" s="3"/>
    </row>
    <row r="4" spans="1:28" ht="15">
      <c r="A4" s="37"/>
      <c r="B4" s="43" t="s">
        <v>58</v>
      </c>
      <c r="C4" s="44"/>
      <c r="D4" s="43" t="s">
        <v>59</v>
      </c>
      <c r="E4" s="44"/>
      <c r="F4" s="43" t="s">
        <v>10</v>
      </c>
      <c r="G4" s="44"/>
      <c r="H4" s="52" t="s">
        <v>54</v>
      </c>
      <c r="I4" s="54"/>
      <c r="J4" s="43" t="s">
        <v>60</v>
      </c>
      <c r="K4" s="44"/>
      <c r="L4" s="43" t="s">
        <v>61</v>
      </c>
      <c r="M4" s="44"/>
      <c r="N4" s="43" t="s">
        <v>9</v>
      </c>
      <c r="O4" s="44"/>
      <c r="P4" s="55" t="s">
        <v>54</v>
      </c>
      <c r="Q4" s="56"/>
      <c r="R4" s="43" t="s">
        <v>64</v>
      </c>
      <c r="S4" s="44"/>
      <c r="T4" s="43" t="s">
        <v>65</v>
      </c>
      <c r="U4" s="44"/>
      <c r="V4" s="43" t="s">
        <v>66</v>
      </c>
      <c r="W4" s="44"/>
      <c r="X4" s="45" t="s">
        <v>54</v>
      </c>
      <c r="Y4" s="46"/>
      <c r="Z4" s="3"/>
      <c r="AA4" s="3"/>
      <c r="AB4" s="3"/>
    </row>
    <row r="5" spans="1:25" ht="32.25" customHeight="1">
      <c r="A5" s="37"/>
      <c r="B5" s="41" t="s">
        <v>2</v>
      </c>
      <c r="C5" s="41" t="s">
        <v>3</v>
      </c>
      <c r="D5" s="41" t="s">
        <v>2</v>
      </c>
      <c r="E5" s="41" t="s">
        <v>3</v>
      </c>
      <c r="F5" s="41" t="s">
        <v>2</v>
      </c>
      <c r="G5" s="41" t="s">
        <v>3</v>
      </c>
      <c r="H5" s="50" t="s">
        <v>2</v>
      </c>
      <c r="I5" s="50" t="s">
        <v>3</v>
      </c>
      <c r="J5" s="41" t="s">
        <v>2</v>
      </c>
      <c r="K5" s="41" t="s">
        <v>3</v>
      </c>
      <c r="L5" s="41" t="s">
        <v>2</v>
      </c>
      <c r="M5" s="41" t="s">
        <v>3</v>
      </c>
      <c r="N5" s="41" t="s">
        <v>2</v>
      </c>
      <c r="O5" s="41" t="s">
        <v>3</v>
      </c>
      <c r="P5" s="57" t="s">
        <v>2</v>
      </c>
      <c r="Q5" s="57" t="s">
        <v>3</v>
      </c>
      <c r="R5" s="41" t="s">
        <v>2</v>
      </c>
      <c r="S5" s="41" t="s">
        <v>3</v>
      </c>
      <c r="T5" s="41" t="s">
        <v>2</v>
      </c>
      <c r="U5" s="41" t="s">
        <v>3</v>
      </c>
      <c r="V5" s="41" t="s">
        <v>2</v>
      </c>
      <c r="W5" s="41" t="s">
        <v>3</v>
      </c>
      <c r="X5" s="47" t="s">
        <v>2</v>
      </c>
      <c r="Y5" s="47" t="s">
        <v>3</v>
      </c>
    </row>
    <row r="6" spans="1:25" ht="32.25" customHeight="1">
      <c r="A6" s="37"/>
      <c r="B6" s="42"/>
      <c r="C6" s="42"/>
      <c r="D6" s="42"/>
      <c r="E6" s="42"/>
      <c r="F6" s="42"/>
      <c r="G6" s="42"/>
      <c r="H6" s="51"/>
      <c r="I6" s="51"/>
      <c r="J6" s="42"/>
      <c r="K6" s="42"/>
      <c r="L6" s="42"/>
      <c r="M6" s="42"/>
      <c r="N6" s="42"/>
      <c r="O6" s="42"/>
      <c r="P6" s="58"/>
      <c r="Q6" s="58"/>
      <c r="R6" s="42"/>
      <c r="S6" s="42"/>
      <c r="T6" s="42"/>
      <c r="U6" s="42"/>
      <c r="V6" s="42"/>
      <c r="W6" s="42"/>
      <c r="X6" s="48"/>
      <c r="Y6" s="48"/>
    </row>
    <row r="7" spans="1:25" ht="24.95" customHeight="1">
      <c r="A7" s="4" t="s">
        <v>0</v>
      </c>
      <c r="B7" s="20">
        <v>98167050</v>
      </c>
      <c r="C7" s="20">
        <v>88296950</v>
      </c>
      <c r="D7" s="20">
        <v>7491000</v>
      </c>
      <c r="E7" s="20">
        <v>6663438</v>
      </c>
      <c r="F7" s="20"/>
      <c r="G7" s="20"/>
      <c r="H7" s="30">
        <f>B7+D7+F7</f>
        <v>105658050</v>
      </c>
      <c r="I7" s="30">
        <f>C7+E7+G7</f>
        <v>94960388</v>
      </c>
      <c r="J7" s="20">
        <v>2364000</v>
      </c>
      <c r="K7" s="20">
        <v>2226000</v>
      </c>
      <c r="L7" s="20"/>
      <c r="M7" s="20"/>
      <c r="N7" s="20"/>
      <c r="O7" s="20"/>
      <c r="P7" s="31">
        <f>J7+L7+N7</f>
        <v>2364000</v>
      </c>
      <c r="Q7" s="31">
        <f>K7+M7+O7</f>
        <v>2226000</v>
      </c>
      <c r="R7" s="20">
        <v>4444080.88</v>
      </c>
      <c r="S7" s="20">
        <v>4444080.88</v>
      </c>
      <c r="T7" s="20">
        <v>16297986.36</v>
      </c>
      <c r="U7" s="20">
        <v>16297986.36</v>
      </c>
      <c r="V7" s="20">
        <v>1104741.9</v>
      </c>
      <c r="W7" s="20">
        <v>1104741.9</v>
      </c>
      <c r="X7" s="32">
        <f>R7+T7+V7</f>
        <v>21846809.139999997</v>
      </c>
      <c r="Y7" s="32">
        <f>S7+U7+W7</f>
        <v>21846809.139999997</v>
      </c>
    </row>
    <row r="8" spans="1:25" ht="24.95" customHeight="1">
      <c r="A8" s="10" t="s">
        <v>12</v>
      </c>
      <c r="B8" s="20">
        <v>95894700</v>
      </c>
      <c r="C8" s="20">
        <v>93401426</v>
      </c>
      <c r="D8" s="20">
        <v>22090150</v>
      </c>
      <c r="E8" s="20">
        <v>21385150</v>
      </c>
      <c r="F8" s="20"/>
      <c r="G8" s="20"/>
      <c r="H8" s="30">
        <f aca="true" t="shared" si="0" ref="H8:H47">B8+D8+F8</f>
        <v>117984850</v>
      </c>
      <c r="I8" s="30">
        <f aca="true" t="shared" si="1" ref="I8:I47">C8+E8+G8</f>
        <v>114786576</v>
      </c>
      <c r="J8" s="20"/>
      <c r="K8" s="20"/>
      <c r="L8" s="20">
        <v>19789650</v>
      </c>
      <c r="M8" s="20">
        <v>19789650</v>
      </c>
      <c r="N8" s="20"/>
      <c r="O8" s="20"/>
      <c r="P8" s="31">
        <f aca="true" t="shared" si="2" ref="P8:P48">J8+L8+N8</f>
        <v>19789650</v>
      </c>
      <c r="Q8" s="31">
        <f aca="true" t="shared" si="3" ref="Q8:Q48">K8+M8+O8</f>
        <v>19789650</v>
      </c>
      <c r="R8" s="20">
        <v>2392772.74</v>
      </c>
      <c r="S8" s="20">
        <v>2392772.74</v>
      </c>
      <c r="T8" s="20">
        <v>5392687.830000001</v>
      </c>
      <c r="U8" s="20">
        <v>5390261.48</v>
      </c>
      <c r="V8" s="20">
        <v>270000</v>
      </c>
      <c r="W8" s="20">
        <v>270000</v>
      </c>
      <c r="X8" s="32">
        <f aca="true" t="shared" si="4" ref="X8:X30">R8+T8+V8</f>
        <v>8055460.570000001</v>
      </c>
      <c r="Y8" s="32">
        <f aca="true" t="shared" si="5" ref="Y8:Y30">S8+U8+W8</f>
        <v>8053034.220000001</v>
      </c>
    </row>
    <row r="9" spans="1:25" ht="24.95" customHeight="1">
      <c r="A9" s="4" t="s">
        <v>13</v>
      </c>
      <c r="B9" s="20"/>
      <c r="C9" s="20"/>
      <c r="D9" s="20"/>
      <c r="E9" s="20"/>
      <c r="F9" s="20"/>
      <c r="G9" s="20"/>
      <c r="H9" s="30">
        <f t="shared" si="0"/>
        <v>0</v>
      </c>
      <c r="I9" s="30">
        <f t="shared" si="1"/>
        <v>0</v>
      </c>
      <c r="J9" s="20">
        <v>2002500</v>
      </c>
      <c r="K9" s="20">
        <v>2002500</v>
      </c>
      <c r="L9" s="20"/>
      <c r="M9" s="20"/>
      <c r="N9" s="20"/>
      <c r="O9" s="20"/>
      <c r="P9" s="31">
        <f t="shared" si="2"/>
        <v>2002500</v>
      </c>
      <c r="Q9" s="31">
        <f t="shared" si="3"/>
        <v>2002500</v>
      </c>
      <c r="R9" s="20">
        <v>4355127.99</v>
      </c>
      <c r="S9" s="20">
        <v>4355127.99</v>
      </c>
      <c r="T9" s="20">
        <v>20800096.98</v>
      </c>
      <c r="U9" s="20">
        <v>20800096.98</v>
      </c>
      <c r="V9" s="20">
        <v>199204.82</v>
      </c>
      <c r="W9" s="20">
        <v>199204.82</v>
      </c>
      <c r="X9" s="32">
        <f t="shared" si="4"/>
        <v>25354429.79</v>
      </c>
      <c r="Y9" s="32">
        <f t="shared" si="5"/>
        <v>25354429.79</v>
      </c>
    </row>
    <row r="10" spans="1:25" ht="24.95" customHeight="1">
      <c r="A10" s="4" t="s">
        <v>14</v>
      </c>
      <c r="B10" s="20">
        <v>5989200</v>
      </c>
      <c r="C10" s="20">
        <v>5424900</v>
      </c>
      <c r="D10" s="20"/>
      <c r="E10" s="20"/>
      <c r="F10" s="20"/>
      <c r="G10" s="20"/>
      <c r="H10" s="30">
        <f t="shared" si="0"/>
        <v>5989200</v>
      </c>
      <c r="I10" s="30">
        <f t="shared" si="1"/>
        <v>5424900</v>
      </c>
      <c r="J10" s="20">
        <v>7380000</v>
      </c>
      <c r="K10" s="20">
        <v>7353575</v>
      </c>
      <c r="L10" s="20"/>
      <c r="M10" s="20"/>
      <c r="N10" s="20"/>
      <c r="O10" s="20"/>
      <c r="P10" s="31">
        <f t="shared" si="2"/>
        <v>7380000</v>
      </c>
      <c r="Q10" s="31">
        <f t="shared" si="3"/>
        <v>7353575</v>
      </c>
      <c r="R10" s="20">
        <v>4701555.52</v>
      </c>
      <c r="S10" s="20">
        <v>4645205.47</v>
      </c>
      <c r="T10" s="20">
        <v>15547396.26</v>
      </c>
      <c r="U10" s="20">
        <v>15497140.58</v>
      </c>
      <c r="V10" s="20">
        <v>280000</v>
      </c>
      <c r="W10" s="20">
        <v>184812</v>
      </c>
      <c r="X10" s="32">
        <f t="shared" si="4"/>
        <v>20528951.78</v>
      </c>
      <c r="Y10" s="32">
        <f t="shared" si="5"/>
        <v>20327158.05</v>
      </c>
    </row>
    <row r="11" spans="1:25" ht="24.95" customHeight="1">
      <c r="A11" s="4" t="s">
        <v>15</v>
      </c>
      <c r="B11" s="20"/>
      <c r="C11" s="20"/>
      <c r="D11" s="20"/>
      <c r="E11" s="20"/>
      <c r="F11" s="20"/>
      <c r="G11" s="20"/>
      <c r="H11" s="30">
        <f t="shared" si="0"/>
        <v>0</v>
      </c>
      <c r="I11" s="30">
        <f t="shared" si="1"/>
        <v>0</v>
      </c>
      <c r="J11" s="20"/>
      <c r="K11" s="20"/>
      <c r="L11" s="20"/>
      <c r="M11" s="20"/>
      <c r="N11" s="20"/>
      <c r="O11" s="20"/>
      <c r="P11" s="31">
        <f t="shared" si="2"/>
        <v>0</v>
      </c>
      <c r="Q11" s="31">
        <f t="shared" si="3"/>
        <v>0</v>
      </c>
      <c r="R11" s="20"/>
      <c r="S11" s="20"/>
      <c r="T11" s="20"/>
      <c r="U11" s="20"/>
      <c r="V11" s="20"/>
      <c r="W11" s="20"/>
      <c r="X11" s="32">
        <f t="shared" si="4"/>
        <v>0</v>
      </c>
      <c r="Y11" s="32">
        <f t="shared" si="5"/>
        <v>0</v>
      </c>
    </row>
    <row r="12" spans="1:25" ht="24.95" customHeight="1">
      <c r="A12" s="4" t="s">
        <v>8</v>
      </c>
      <c r="B12" s="20">
        <v>3515500</v>
      </c>
      <c r="C12" s="20">
        <v>2720062.5</v>
      </c>
      <c r="D12" s="20"/>
      <c r="E12" s="20"/>
      <c r="F12" s="20"/>
      <c r="G12" s="20"/>
      <c r="H12" s="30">
        <f t="shared" si="0"/>
        <v>3515500</v>
      </c>
      <c r="I12" s="30">
        <f t="shared" si="1"/>
        <v>2720062.5</v>
      </c>
      <c r="J12" s="20"/>
      <c r="K12" s="20"/>
      <c r="L12" s="20"/>
      <c r="M12" s="20"/>
      <c r="N12" s="20"/>
      <c r="O12" s="20"/>
      <c r="P12" s="31">
        <f t="shared" si="2"/>
        <v>0</v>
      </c>
      <c r="Q12" s="31">
        <f t="shared" si="3"/>
        <v>0</v>
      </c>
      <c r="R12" s="20">
        <v>5731986.41</v>
      </c>
      <c r="S12" s="20">
        <v>5731986.41</v>
      </c>
      <c r="T12" s="20">
        <v>2285532.37</v>
      </c>
      <c r="U12" s="20">
        <v>2285532.37</v>
      </c>
      <c r="V12" s="20">
        <v>292271.21</v>
      </c>
      <c r="W12" s="20">
        <v>292271.21</v>
      </c>
      <c r="X12" s="32">
        <f t="shared" si="4"/>
        <v>8309789.99</v>
      </c>
      <c r="Y12" s="32">
        <f t="shared" si="5"/>
        <v>8309789.99</v>
      </c>
    </row>
    <row r="13" spans="1:25" ht="24.95" customHeight="1">
      <c r="A13" s="4" t="s">
        <v>16</v>
      </c>
      <c r="B13" s="20"/>
      <c r="C13" s="20"/>
      <c r="D13" s="20"/>
      <c r="E13" s="20"/>
      <c r="F13" s="20"/>
      <c r="G13" s="20"/>
      <c r="H13" s="30">
        <f t="shared" si="0"/>
        <v>0</v>
      </c>
      <c r="I13" s="30">
        <f t="shared" si="1"/>
        <v>0</v>
      </c>
      <c r="J13" s="20"/>
      <c r="K13" s="20"/>
      <c r="L13" s="20"/>
      <c r="M13" s="20"/>
      <c r="N13" s="20"/>
      <c r="O13" s="20"/>
      <c r="P13" s="31">
        <f t="shared" si="2"/>
        <v>0</v>
      </c>
      <c r="Q13" s="31">
        <f t="shared" si="3"/>
        <v>0</v>
      </c>
      <c r="R13" s="20"/>
      <c r="S13" s="20"/>
      <c r="T13" s="20"/>
      <c r="U13" s="20"/>
      <c r="V13" s="20"/>
      <c r="W13" s="20"/>
      <c r="X13" s="32">
        <f t="shared" si="4"/>
        <v>0</v>
      </c>
      <c r="Y13" s="32">
        <f t="shared" si="5"/>
        <v>0</v>
      </c>
    </row>
    <row r="14" spans="1:25" ht="24.95" customHeight="1">
      <c r="A14" s="4" t="s">
        <v>17</v>
      </c>
      <c r="B14" s="20"/>
      <c r="C14" s="20"/>
      <c r="D14" s="20"/>
      <c r="E14" s="20"/>
      <c r="F14" s="20"/>
      <c r="G14" s="20"/>
      <c r="H14" s="30">
        <f t="shared" si="0"/>
        <v>0</v>
      </c>
      <c r="I14" s="30">
        <f t="shared" si="1"/>
        <v>0</v>
      </c>
      <c r="J14" s="20"/>
      <c r="K14" s="20"/>
      <c r="L14" s="20"/>
      <c r="M14" s="20"/>
      <c r="N14" s="20"/>
      <c r="O14" s="20"/>
      <c r="P14" s="31">
        <f t="shared" si="2"/>
        <v>0</v>
      </c>
      <c r="Q14" s="31">
        <f t="shared" si="3"/>
        <v>0</v>
      </c>
      <c r="R14" s="20"/>
      <c r="S14" s="20"/>
      <c r="T14" s="20"/>
      <c r="U14" s="20"/>
      <c r="V14" s="20"/>
      <c r="W14" s="20"/>
      <c r="X14" s="32">
        <f t="shared" si="4"/>
        <v>0</v>
      </c>
      <c r="Y14" s="32">
        <f t="shared" si="5"/>
        <v>0</v>
      </c>
    </row>
    <row r="15" spans="1:25" ht="24.95" customHeight="1">
      <c r="A15" s="4" t="s">
        <v>18</v>
      </c>
      <c r="B15" s="20"/>
      <c r="C15" s="20"/>
      <c r="D15" s="20"/>
      <c r="E15" s="20"/>
      <c r="F15" s="20"/>
      <c r="G15" s="20"/>
      <c r="H15" s="30">
        <f t="shared" si="0"/>
        <v>0</v>
      </c>
      <c r="I15" s="30">
        <f t="shared" si="1"/>
        <v>0</v>
      </c>
      <c r="J15" s="20"/>
      <c r="K15" s="20"/>
      <c r="L15" s="20"/>
      <c r="M15" s="20"/>
      <c r="N15" s="20"/>
      <c r="O15" s="20"/>
      <c r="P15" s="31">
        <f t="shared" si="2"/>
        <v>0</v>
      </c>
      <c r="Q15" s="31">
        <f t="shared" si="3"/>
        <v>0</v>
      </c>
      <c r="R15" s="20"/>
      <c r="S15" s="20"/>
      <c r="T15" s="20"/>
      <c r="U15" s="20"/>
      <c r="V15" s="20"/>
      <c r="W15" s="20"/>
      <c r="X15" s="32">
        <f t="shared" si="4"/>
        <v>0</v>
      </c>
      <c r="Y15" s="32">
        <f t="shared" si="5"/>
        <v>0</v>
      </c>
    </row>
    <row r="16" spans="1:25" ht="24.95" customHeight="1">
      <c r="A16" s="4" t="s">
        <v>19</v>
      </c>
      <c r="B16" s="20"/>
      <c r="C16" s="20"/>
      <c r="D16" s="20"/>
      <c r="E16" s="20"/>
      <c r="F16" s="20"/>
      <c r="G16" s="20"/>
      <c r="H16" s="30">
        <f t="shared" si="0"/>
        <v>0</v>
      </c>
      <c r="I16" s="30">
        <f t="shared" si="1"/>
        <v>0</v>
      </c>
      <c r="J16" s="20"/>
      <c r="K16" s="20"/>
      <c r="L16" s="20"/>
      <c r="M16" s="20"/>
      <c r="N16" s="20"/>
      <c r="O16" s="20"/>
      <c r="P16" s="31">
        <f t="shared" si="2"/>
        <v>0</v>
      </c>
      <c r="Q16" s="31">
        <f t="shared" si="3"/>
        <v>0</v>
      </c>
      <c r="R16" s="20"/>
      <c r="S16" s="20"/>
      <c r="T16" s="20"/>
      <c r="U16" s="20"/>
      <c r="V16" s="20"/>
      <c r="W16" s="20"/>
      <c r="X16" s="32">
        <f t="shared" si="4"/>
        <v>0</v>
      </c>
      <c r="Y16" s="32">
        <f t="shared" si="5"/>
        <v>0</v>
      </c>
    </row>
    <row r="17" spans="1:25" ht="24.95" customHeight="1">
      <c r="A17" s="4" t="s">
        <v>20</v>
      </c>
      <c r="B17" s="20"/>
      <c r="C17" s="20"/>
      <c r="D17" s="20"/>
      <c r="E17" s="20"/>
      <c r="F17" s="20"/>
      <c r="G17" s="20"/>
      <c r="H17" s="30">
        <f t="shared" si="0"/>
        <v>0</v>
      </c>
      <c r="I17" s="30">
        <f t="shared" si="1"/>
        <v>0</v>
      </c>
      <c r="J17" s="20"/>
      <c r="K17" s="20"/>
      <c r="L17" s="20"/>
      <c r="M17" s="20"/>
      <c r="N17" s="20"/>
      <c r="O17" s="20"/>
      <c r="P17" s="31">
        <f t="shared" si="2"/>
        <v>0</v>
      </c>
      <c r="Q17" s="31">
        <f t="shared" si="3"/>
        <v>0</v>
      </c>
      <c r="R17" s="20"/>
      <c r="S17" s="20"/>
      <c r="T17" s="20"/>
      <c r="U17" s="20"/>
      <c r="V17" s="20"/>
      <c r="W17" s="20"/>
      <c r="X17" s="32">
        <f t="shared" si="4"/>
        <v>0</v>
      </c>
      <c r="Y17" s="32">
        <f t="shared" si="5"/>
        <v>0</v>
      </c>
    </row>
    <row r="18" spans="1:25" ht="24.95" customHeight="1">
      <c r="A18" s="4" t="s">
        <v>21</v>
      </c>
      <c r="B18" s="20"/>
      <c r="C18" s="20"/>
      <c r="D18" s="20"/>
      <c r="E18" s="20"/>
      <c r="F18" s="20"/>
      <c r="G18" s="20"/>
      <c r="H18" s="30">
        <f t="shared" si="0"/>
        <v>0</v>
      </c>
      <c r="I18" s="30">
        <f t="shared" si="1"/>
        <v>0</v>
      </c>
      <c r="J18" s="20"/>
      <c r="K18" s="20"/>
      <c r="L18" s="20"/>
      <c r="M18" s="20"/>
      <c r="N18" s="20"/>
      <c r="O18" s="20"/>
      <c r="P18" s="31">
        <f t="shared" si="2"/>
        <v>0</v>
      </c>
      <c r="Q18" s="31">
        <f t="shared" si="3"/>
        <v>0</v>
      </c>
      <c r="R18" s="20"/>
      <c r="S18" s="20"/>
      <c r="T18" s="20"/>
      <c r="U18" s="20"/>
      <c r="V18" s="20"/>
      <c r="W18" s="20"/>
      <c r="X18" s="32">
        <f t="shared" si="4"/>
        <v>0</v>
      </c>
      <c r="Y18" s="32">
        <f t="shared" si="5"/>
        <v>0</v>
      </c>
    </row>
    <row r="19" spans="1:25" ht="24.95" customHeight="1">
      <c r="A19" s="4" t="s">
        <v>22</v>
      </c>
      <c r="B19" s="20"/>
      <c r="C19" s="20"/>
      <c r="D19" s="20"/>
      <c r="E19" s="20"/>
      <c r="F19" s="20"/>
      <c r="G19" s="20"/>
      <c r="H19" s="30">
        <f t="shared" si="0"/>
        <v>0</v>
      </c>
      <c r="I19" s="30">
        <f t="shared" si="1"/>
        <v>0</v>
      </c>
      <c r="J19" s="20"/>
      <c r="K19" s="20"/>
      <c r="L19" s="20"/>
      <c r="M19" s="20"/>
      <c r="N19" s="20"/>
      <c r="O19" s="20"/>
      <c r="P19" s="31">
        <f t="shared" si="2"/>
        <v>0</v>
      </c>
      <c r="Q19" s="31">
        <f t="shared" si="3"/>
        <v>0</v>
      </c>
      <c r="R19" s="19">
        <v>73000</v>
      </c>
      <c r="S19" s="19">
        <v>69240.1</v>
      </c>
      <c r="T19" s="19">
        <v>76780</v>
      </c>
      <c r="U19" s="19">
        <v>76780</v>
      </c>
      <c r="V19" s="20"/>
      <c r="W19" s="20"/>
      <c r="X19" s="32">
        <f t="shared" si="4"/>
        <v>149780</v>
      </c>
      <c r="Y19" s="32">
        <f t="shared" si="5"/>
        <v>146020.1</v>
      </c>
    </row>
    <row r="20" spans="1:25" ht="24.95" customHeight="1">
      <c r="A20" s="4" t="s">
        <v>23</v>
      </c>
      <c r="B20" s="20"/>
      <c r="C20" s="20"/>
      <c r="D20" s="20"/>
      <c r="E20" s="20"/>
      <c r="F20" s="20"/>
      <c r="G20" s="20"/>
      <c r="H20" s="30">
        <f t="shared" si="0"/>
        <v>0</v>
      </c>
      <c r="I20" s="30">
        <f t="shared" si="1"/>
        <v>0</v>
      </c>
      <c r="J20" s="20"/>
      <c r="K20" s="20"/>
      <c r="L20" s="20"/>
      <c r="M20" s="20"/>
      <c r="N20" s="20"/>
      <c r="O20" s="20"/>
      <c r="P20" s="31">
        <f t="shared" si="2"/>
        <v>0</v>
      </c>
      <c r="Q20" s="31">
        <f t="shared" si="3"/>
        <v>0</v>
      </c>
      <c r="R20" s="20"/>
      <c r="S20" s="20"/>
      <c r="T20" s="20"/>
      <c r="U20" s="20"/>
      <c r="V20" s="20"/>
      <c r="W20" s="20"/>
      <c r="X20" s="32">
        <f t="shared" si="4"/>
        <v>0</v>
      </c>
      <c r="Y20" s="32">
        <f t="shared" si="5"/>
        <v>0</v>
      </c>
    </row>
    <row r="21" spans="1:25" ht="24.95" customHeight="1">
      <c r="A21" s="4" t="s">
        <v>24</v>
      </c>
      <c r="B21" s="20"/>
      <c r="C21" s="20"/>
      <c r="D21" s="20"/>
      <c r="E21" s="20"/>
      <c r="F21" s="20"/>
      <c r="G21" s="20"/>
      <c r="H21" s="30">
        <f t="shared" si="0"/>
        <v>0</v>
      </c>
      <c r="I21" s="30">
        <f t="shared" si="1"/>
        <v>0</v>
      </c>
      <c r="J21" s="20"/>
      <c r="K21" s="20"/>
      <c r="L21" s="20"/>
      <c r="M21" s="20"/>
      <c r="N21" s="20"/>
      <c r="O21" s="20"/>
      <c r="P21" s="31">
        <f t="shared" si="2"/>
        <v>0</v>
      </c>
      <c r="Q21" s="31">
        <f t="shared" si="3"/>
        <v>0</v>
      </c>
      <c r="R21" s="20"/>
      <c r="S21" s="20"/>
      <c r="T21" s="20"/>
      <c r="U21" s="20"/>
      <c r="V21" s="20"/>
      <c r="W21" s="20"/>
      <c r="X21" s="32">
        <f t="shared" si="4"/>
        <v>0</v>
      </c>
      <c r="Y21" s="32">
        <f t="shared" si="5"/>
        <v>0</v>
      </c>
    </row>
    <row r="22" spans="1:25" ht="24.95" customHeight="1">
      <c r="A22" s="4" t="s">
        <v>25</v>
      </c>
      <c r="B22" s="20"/>
      <c r="C22" s="20"/>
      <c r="D22" s="20"/>
      <c r="E22" s="20"/>
      <c r="F22" s="20"/>
      <c r="G22" s="20"/>
      <c r="H22" s="30">
        <f t="shared" si="0"/>
        <v>0</v>
      </c>
      <c r="I22" s="30">
        <f t="shared" si="1"/>
        <v>0</v>
      </c>
      <c r="J22" s="20"/>
      <c r="K22" s="20"/>
      <c r="L22" s="20"/>
      <c r="M22" s="20"/>
      <c r="N22" s="20"/>
      <c r="O22" s="20"/>
      <c r="P22" s="31">
        <f t="shared" si="2"/>
        <v>0</v>
      </c>
      <c r="Q22" s="31">
        <f t="shared" si="3"/>
        <v>0</v>
      </c>
      <c r="R22" s="20">
        <v>105859.25</v>
      </c>
      <c r="S22" s="20">
        <v>105481</v>
      </c>
      <c r="T22" s="20">
        <v>30000</v>
      </c>
      <c r="U22" s="20">
        <v>20651</v>
      </c>
      <c r="V22" s="20"/>
      <c r="W22" s="20"/>
      <c r="X22" s="32">
        <f t="shared" si="4"/>
        <v>135859.25</v>
      </c>
      <c r="Y22" s="32">
        <f t="shared" si="5"/>
        <v>126132</v>
      </c>
    </row>
    <row r="23" spans="1:25" ht="24.95" customHeight="1">
      <c r="A23" s="4" t="s">
        <v>26</v>
      </c>
      <c r="B23" s="20"/>
      <c r="C23" s="20"/>
      <c r="D23" s="20"/>
      <c r="E23" s="20"/>
      <c r="F23" s="20"/>
      <c r="G23" s="20"/>
      <c r="H23" s="30">
        <f t="shared" si="0"/>
        <v>0</v>
      </c>
      <c r="I23" s="30">
        <f t="shared" si="1"/>
        <v>0</v>
      </c>
      <c r="J23" s="20"/>
      <c r="K23" s="20"/>
      <c r="L23" s="20"/>
      <c r="M23" s="20"/>
      <c r="N23" s="20"/>
      <c r="O23" s="20"/>
      <c r="P23" s="31">
        <f t="shared" si="2"/>
        <v>0</v>
      </c>
      <c r="Q23" s="31">
        <f t="shared" si="3"/>
        <v>0</v>
      </c>
      <c r="R23" s="20">
        <v>652043.97</v>
      </c>
      <c r="S23" s="20">
        <v>652043.97</v>
      </c>
      <c r="T23" s="20">
        <v>350464.46</v>
      </c>
      <c r="U23" s="20">
        <v>350464.46</v>
      </c>
      <c r="V23" s="20">
        <v>91915.99</v>
      </c>
      <c r="W23" s="20">
        <v>91915.99</v>
      </c>
      <c r="X23" s="32">
        <f t="shared" si="4"/>
        <v>1094424.42</v>
      </c>
      <c r="Y23" s="32">
        <f t="shared" si="5"/>
        <v>1094424.42</v>
      </c>
    </row>
    <row r="24" spans="1:25" ht="24.95" customHeight="1">
      <c r="A24" s="4" t="s">
        <v>27</v>
      </c>
      <c r="B24" s="20"/>
      <c r="C24" s="20"/>
      <c r="D24" s="20"/>
      <c r="E24" s="20"/>
      <c r="F24" s="20"/>
      <c r="G24" s="20"/>
      <c r="H24" s="30">
        <f t="shared" si="0"/>
        <v>0</v>
      </c>
      <c r="I24" s="30">
        <f t="shared" si="1"/>
        <v>0</v>
      </c>
      <c r="J24" s="20"/>
      <c r="K24" s="20"/>
      <c r="L24" s="20"/>
      <c r="M24" s="20"/>
      <c r="N24" s="20"/>
      <c r="O24" s="20"/>
      <c r="P24" s="31">
        <f t="shared" si="2"/>
        <v>0</v>
      </c>
      <c r="Q24" s="31">
        <f t="shared" si="3"/>
        <v>0</v>
      </c>
      <c r="R24" s="20">
        <v>394609</v>
      </c>
      <c r="S24" s="20">
        <v>382921.01</v>
      </c>
      <c r="T24" s="20">
        <v>189124.31</v>
      </c>
      <c r="U24" s="20">
        <v>186128.31</v>
      </c>
      <c r="V24" s="20"/>
      <c r="W24" s="20"/>
      <c r="X24" s="32">
        <f t="shared" si="4"/>
        <v>583733.31</v>
      </c>
      <c r="Y24" s="32">
        <f t="shared" si="5"/>
        <v>569049.3200000001</v>
      </c>
    </row>
    <row r="25" spans="1:25" ht="24.95" customHeight="1">
      <c r="A25" s="11" t="s">
        <v>28</v>
      </c>
      <c r="B25" s="20">
        <v>27602400</v>
      </c>
      <c r="C25" s="20">
        <v>27602400</v>
      </c>
      <c r="D25" s="20">
        <v>8492400</v>
      </c>
      <c r="E25" s="20">
        <v>8687300</v>
      </c>
      <c r="F25" s="20"/>
      <c r="G25" s="20"/>
      <c r="H25" s="30">
        <f t="shared" si="0"/>
        <v>36094800</v>
      </c>
      <c r="I25" s="30">
        <f t="shared" si="1"/>
        <v>36289700</v>
      </c>
      <c r="J25" s="20"/>
      <c r="K25" s="20"/>
      <c r="L25" s="20"/>
      <c r="M25" s="20"/>
      <c r="N25" s="20"/>
      <c r="O25" s="20"/>
      <c r="P25" s="31">
        <f t="shared" si="2"/>
        <v>0</v>
      </c>
      <c r="Q25" s="31">
        <f t="shared" si="3"/>
        <v>0</v>
      </c>
      <c r="R25" s="20">
        <v>18818531.01</v>
      </c>
      <c r="S25" s="20">
        <v>18842964.01</v>
      </c>
      <c r="T25" s="20">
        <v>68065703.77</v>
      </c>
      <c r="U25" s="20">
        <v>67614054.33</v>
      </c>
      <c r="V25" s="20"/>
      <c r="W25" s="20"/>
      <c r="X25" s="32">
        <f t="shared" si="4"/>
        <v>86884234.78</v>
      </c>
      <c r="Y25" s="32">
        <f t="shared" si="5"/>
        <v>86457018.34</v>
      </c>
    </row>
    <row r="26" spans="1:25" ht="24.95" customHeight="1">
      <c r="A26" s="12" t="s">
        <v>29</v>
      </c>
      <c r="B26" s="20"/>
      <c r="C26" s="20"/>
      <c r="D26" s="20">
        <v>13929952.96</v>
      </c>
      <c r="E26" s="20">
        <v>12947522.1</v>
      </c>
      <c r="F26" s="20"/>
      <c r="G26" s="20"/>
      <c r="H26" s="30">
        <f t="shared" si="0"/>
        <v>13929952.96</v>
      </c>
      <c r="I26" s="30">
        <f t="shared" si="1"/>
        <v>12947522.1</v>
      </c>
      <c r="J26" s="20">
        <v>25592000</v>
      </c>
      <c r="K26" s="20">
        <v>25354000</v>
      </c>
      <c r="L26" s="20">
        <v>2338500</v>
      </c>
      <c r="M26" s="20">
        <v>2338000</v>
      </c>
      <c r="N26" s="20"/>
      <c r="O26" s="20"/>
      <c r="P26" s="31">
        <f t="shared" si="2"/>
        <v>27930500</v>
      </c>
      <c r="Q26" s="31">
        <f t="shared" si="3"/>
        <v>27692000</v>
      </c>
      <c r="R26" s="20">
        <v>40586060</v>
      </c>
      <c r="S26" s="20">
        <v>40585398</v>
      </c>
      <c r="T26" s="20">
        <v>163821666.47</v>
      </c>
      <c r="U26" s="20">
        <v>163798630.47</v>
      </c>
      <c r="V26" s="20">
        <v>127800</v>
      </c>
      <c r="W26" s="20">
        <v>127800</v>
      </c>
      <c r="X26" s="32">
        <f t="shared" si="4"/>
        <v>204535526.47</v>
      </c>
      <c r="Y26" s="32">
        <f t="shared" si="5"/>
        <v>204511828.47</v>
      </c>
    </row>
    <row r="27" spans="1:25" ht="24.95" customHeight="1">
      <c r="A27" s="11" t="s">
        <v>30</v>
      </c>
      <c r="B27" s="20"/>
      <c r="C27" s="20"/>
      <c r="D27" s="20"/>
      <c r="E27" s="20"/>
      <c r="F27" s="20"/>
      <c r="G27" s="20"/>
      <c r="H27" s="30">
        <f t="shared" si="0"/>
        <v>0</v>
      </c>
      <c r="I27" s="30">
        <f t="shared" si="1"/>
        <v>0</v>
      </c>
      <c r="J27" s="20"/>
      <c r="K27" s="20"/>
      <c r="L27" s="20"/>
      <c r="M27" s="20"/>
      <c r="N27" s="20"/>
      <c r="O27" s="20"/>
      <c r="P27" s="31">
        <f t="shared" si="2"/>
        <v>0</v>
      </c>
      <c r="Q27" s="31">
        <f t="shared" si="3"/>
        <v>0</v>
      </c>
      <c r="R27" s="20"/>
      <c r="S27" s="20"/>
      <c r="T27" s="20"/>
      <c r="U27" s="20"/>
      <c r="V27" s="20"/>
      <c r="W27" s="20"/>
      <c r="X27" s="32">
        <f t="shared" si="4"/>
        <v>0</v>
      </c>
      <c r="Y27" s="32">
        <f t="shared" si="5"/>
        <v>0</v>
      </c>
    </row>
    <row r="28" spans="1:25" ht="24.95" customHeight="1">
      <c r="A28" s="11" t="s">
        <v>31</v>
      </c>
      <c r="B28" s="20">
        <v>2487000</v>
      </c>
      <c r="C28" s="20">
        <v>2480000</v>
      </c>
      <c r="D28" s="20">
        <v>22724170</v>
      </c>
      <c r="E28" s="20">
        <v>20648955</v>
      </c>
      <c r="F28" s="20"/>
      <c r="G28" s="20"/>
      <c r="H28" s="30">
        <f t="shared" si="0"/>
        <v>25211170</v>
      </c>
      <c r="I28" s="30">
        <f t="shared" si="1"/>
        <v>23128955</v>
      </c>
      <c r="J28" s="20">
        <v>9505600</v>
      </c>
      <c r="K28" s="20">
        <v>7753560</v>
      </c>
      <c r="L28" s="20"/>
      <c r="M28" s="20"/>
      <c r="N28" s="20"/>
      <c r="O28" s="20"/>
      <c r="P28" s="31">
        <f t="shared" si="2"/>
        <v>9505600</v>
      </c>
      <c r="Q28" s="31">
        <f t="shared" si="3"/>
        <v>7753560</v>
      </c>
      <c r="R28" s="20">
        <v>18621941.96</v>
      </c>
      <c r="S28" s="20">
        <v>18121837.96</v>
      </c>
      <c r="T28" s="20">
        <v>121975478.4</v>
      </c>
      <c r="U28" s="20">
        <v>121971363</v>
      </c>
      <c r="V28" s="20">
        <v>12000</v>
      </c>
      <c r="W28" s="20">
        <v>8000</v>
      </c>
      <c r="X28" s="32">
        <f t="shared" si="4"/>
        <v>140609420.36</v>
      </c>
      <c r="Y28" s="32">
        <f t="shared" si="5"/>
        <v>140101200.96</v>
      </c>
    </row>
    <row r="29" spans="1:25" ht="24.95" customHeight="1">
      <c r="A29" s="11" t="s">
        <v>32</v>
      </c>
      <c r="B29" s="20"/>
      <c r="C29" s="20"/>
      <c r="D29" s="20"/>
      <c r="E29" s="20"/>
      <c r="F29" s="20"/>
      <c r="G29" s="20"/>
      <c r="H29" s="30">
        <f t="shared" si="0"/>
        <v>0</v>
      </c>
      <c r="I29" s="30">
        <f t="shared" si="1"/>
        <v>0</v>
      </c>
      <c r="J29" s="20"/>
      <c r="K29" s="20"/>
      <c r="L29" s="20"/>
      <c r="M29" s="20"/>
      <c r="N29" s="20"/>
      <c r="O29" s="20"/>
      <c r="P29" s="31">
        <f t="shared" si="2"/>
        <v>0</v>
      </c>
      <c r="Q29" s="31">
        <f t="shared" si="3"/>
        <v>0</v>
      </c>
      <c r="R29" s="20"/>
      <c r="S29" s="20"/>
      <c r="T29" s="20"/>
      <c r="U29" s="20"/>
      <c r="V29" s="20"/>
      <c r="W29" s="20"/>
      <c r="X29" s="32">
        <f t="shared" si="4"/>
        <v>0</v>
      </c>
      <c r="Y29" s="32">
        <f t="shared" si="5"/>
        <v>0</v>
      </c>
    </row>
    <row r="30" spans="1:25" ht="24.95" customHeight="1">
      <c r="A30" s="11" t="s">
        <v>33</v>
      </c>
      <c r="B30" s="20"/>
      <c r="C30" s="20"/>
      <c r="D30" s="20">
        <v>4490700</v>
      </c>
      <c r="E30" s="20">
        <v>4063026.27</v>
      </c>
      <c r="F30" s="20"/>
      <c r="G30" s="20"/>
      <c r="H30" s="30">
        <f t="shared" si="0"/>
        <v>4490700</v>
      </c>
      <c r="I30" s="30">
        <f t="shared" si="1"/>
        <v>4063026.27</v>
      </c>
      <c r="J30" s="20"/>
      <c r="K30" s="20"/>
      <c r="L30" s="20">
        <v>708400</v>
      </c>
      <c r="M30" s="20">
        <v>659000</v>
      </c>
      <c r="N30" s="20"/>
      <c r="O30" s="20"/>
      <c r="P30" s="31">
        <f t="shared" si="2"/>
        <v>708400</v>
      </c>
      <c r="Q30" s="31">
        <f t="shared" si="3"/>
        <v>659000</v>
      </c>
      <c r="R30" s="20">
        <v>48339390.43</v>
      </c>
      <c r="S30" s="20">
        <v>48339390.43</v>
      </c>
      <c r="T30" s="20">
        <v>65023950.13</v>
      </c>
      <c r="U30" s="20">
        <v>65023950.13</v>
      </c>
      <c r="V30" s="20"/>
      <c r="W30" s="20"/>
      <c r="X30" s="32">
        <f t="shared" si="4"/>
        <v>113363340.56</v>
      </c>
      <c r="Y30" s="32">
        <f t="shared" si="5"/>
        <v>113363340.56</v>
      </c>
    </row>
    <row r="31" spans="1:25" ht="24.95" customHeight="1">
      <c r="A31" s="11" t="s">
        <v>34</v>
      </c>
      <c r="B31" s="20"/>
      <c r="C31" s="20"/>
      <c r="D31" s="20">
        <v>22175400</v>
      </c>
      <c r="E31" s="20">
        <v>20374700</v>
      </c>
      <c r="F31" s="20"/>
      <c r="G31" s="20"/>
      <c r="H31" s="30">
        <f t="shared" si="0"/>
        <v>22175400</v>
      </c>
      <c r="I31" s="30">
        <f t="shared" si="1"/>
        <v>20374700</v>
      </c>
      <c r="J31" s="20">
        <v>506804</v>
      </c>
      <c r="K31" s="20">
        <v>480000</v>
      </c>
      <c r="L31" s="20"/>
      <c r="M31" s="20"/>
      <c r="N31" s="20"/>
      <c r="O31" s="20"/>
      <c r="P31" s="31">
        <f>J31+L31+N31</f>
        <v>506804</v>
      </c>
      <c r="Q31" s="31">
        <f>K31+M31+O31</f>
        <v>480000</v>
      </c>
      <c r="R31" s="20">
        <v>9156165</v>
      </c>
      <c r="S31" s="20">
        <v>9078251.149999999</v>
      </c>
      <c r="T31" s="20">
        <v>67291945.78999999</v>
      </c>
      <c r="U31" s="20">
        <v>67232103.11000004</v>
      </c>
      <c r="V31" s="20">
        <v>229012</v>
      </c>
      <c r="W31" s="20">
        <v>229012</v>
      </c>
      <c r="X31" s="32">
        <f>R31+T31+V31</f>
        <v>76677122.78999999</v>
      </c>
      <c r="Y31" s="32">
        <f>S31+U31+W31</f>
        <v>76539366.26000005</v>
      </c>
    </row>
    <row r="32" spans="1:25" ht="24.95" customHeight="1">
      <c r="A32" s="11" t="s">
        <v>35</v>
      </c>
      <c r="B32" s="20">
        <v>829000</v>
      </c>
      <c r="C32" s="20">
        <v>829000</v>
      </c>
      <c r="D32" s="20">
        <v>5329000</v>
      </c>
      <c r="E32" s="20">
        <v>4991000</v>
      </c>
      <c r="F32" s="20"/>
      <c r="G32" s="20"/>
      <c r="H32" s="30">
        <f t="shared" si="0"/>
        <v>6158000</v>
      </c>
      <c r="I32" s="30">
        <f t="shared" si="1"/>
        <v>5820000</v>
      </c>
      <c r="J32" s="20"/>
      <c r="K32" s="20"/>
      <c r="L32" s="20"/>
      <c r="M32" s="20"/>
      <c r="N32" s="20"/>
      <c r="O32" s="20"/>
      <c r="P32" s="31">
        <f t="shared" si="2"/>
        <v>0</v>
      </c>
      <c r="Q32" s="31">
        <f t="shared" si="3"/>
        <v>0</v>
      </c>
      <c r="R32" s="20">
        <v>21622697.799999997</v>
      </c>
      <c r="S32" s="20">
        <v>21587999.799999997</v>
      </c>
      <c r="T32" s="20">
        <v>89734591.58</v>
      </c>
      <c r="U32" s="20">
        <v>89711473.31</v>
      </c>
      <c r="V32" s="20"/>
      <c r="W32" s="20"/>
      <c r="X32" s="32">
        <f aca="true" t="shared" si="6" ref="X32:X47">R32+T32+V32</f>
        <v>111357289.38</v>
      </c>
      <c r="Y32" s="32">
        <f aca="true" t="shared" si="7" ref="Y32:Y48">S32+U32+W32</f>
        <v>111299473.11</v>
      </c>
    </row>
    <row r="33" spans="1:25" ht="24.95" customHeight="1">
      <c r="A33" s="11" t="s">
        <v>36</v>
      </c>
      <c r="B33" s="20"/>
      <c r="C33" s="20"/>
      <c r="D33" s="20"/>
      <c r="E33" s="20"/>
      <c r="F33" s="20"/>
      <c r="G33" s="20"/>
      <c r="H33" s="30">
        <f t="shared" si="0"/>
        <v>0</v>
      </c>
      <c r="I33" s="30">
        <f t="shared" si="1"/>
        <v>0</v>
      </c>
      <c r="J33" s="20"/>
      <c r="K33" s="20"/>
      <c r="L33" s="20"/>
      <c r="M33" s="20"/>
      <c r="N33" s="20"/>
      <c r="O33" s="20"/>
      <c r="P33" s="31">
        <f t="shared" si="2"/>
        <v>0</v>
      </c>
      <c r="Q33" s="31">
        <f t="shared" si="3"/>
        <v>0</v>
      </c>
      <c r="R33" s="20"/>
      <c r="S33" s="20"/>
      <c r="T33" s="20"/>
      <c r="U33" s="20"/>
      <c r="V33" s="20"/>
      <c r="W33" s="20"/>
      <c r="X33" s="32">
        <f t="shared" si="6"/>
        <v>0</v>
      </c>
      <c r="Y33" s="32">
        <f t="shared" si="7"/>
        <v>0</v>
      </c>
    </row>
    <row r="34" spans="1:25" ht="24.95" customHeight="1">
      <c r="A34" s="11" t="s">
        <v>37</v>
      </c>
      <c r="B34" s="20">
        <v>829000</v>
      </c>
      <c r="C34" s="20">
        <v>829000</v>
      </c>
      <c r="D34" s="20">
        <v>3064800</v>
      </c>
      <c r="E34" s="20">
        <v>2774000</v>
      </c>
      <c r="F34" s="20"/>
      <c r="G34" s="20"/>
      <c r="H34" s="30">
        <f t="shared" si="0"/>
        <v>3893800</v>
      </c>
      <c r="I34" s="30">
        <f t="shared" si="1"/>
        <v>3603000</v>
      </c>
      <c r="J34" s="20"/>
      <c r="K34" s="20"/>
      <c r="L34" s="20">
        <v>708400</v>
      </c>
      <c r="M34" s="20">
        <v>708400</v>
      </c>
      <c r="N34" s="20"/>
      <c r="O34" s="20"/>
      <c r="P34" s="31">
        <f t="shared" si="2"/>
        <v>708400</v>
      </c>
      <c r="Q34" s="31">
        <f t="shared" si="3"/>
        <v>708400</v>
      </c>
      <c r="R34" s="20">
        <v>820512</v>
      </c>
      <c r="S34" s="20">
        <v>806725.19</v>
      </c>
      <c r="T34" s="20">
        <v>4311725.29</v>
      </c>
      <c r="U34" s="20">
        <v>4297185.11</v>
      </c>
      <c r="V34" s="20"/>
      <c r="W34" s="20"/>
      <c r="X34" s="32">
        <f t="shared" si="6"/>
        <v>5132237.29</v>
      </c>
      <c r="Y34" s="32">
        <f t="shared" si="7"/>
        <v>5103910.300000001</v>
      </c>
    </row>
    <row r="35" spans="1:25" ht="24.95" customHeight="1">
      <c r="A35" s="11" t="s">
        <v>38</v>
      </c>
      <c r="B35" s="20"/>
      <c r="C35" s="20"/>
      <c r="D35" s="20">
        <v>10545555</v>
      </c>
      <c r="E35" s="20">
        <v>9675749</v>
      </c>
      <c r="F35" s="20"/>
      <c r="G35" s="20"/>
      <c r="H35" s="30">
        <f t="shared" si="0"/>
        <v>10545555</v>
      </c>
      <c r="I35" s="30">
        <f t="shared" si="1"/>
        <v>9675749</v>
      </c>
      <c r="J35" s="20"/>
      <c r="K35" s="20"/>
      <c r="L35" s="20"/>
      <c r="M35" s="20"/>
      <c r="N35" s="20"/>
      <c r="O35" s="20"/>
      <c r="P35" s="31">
        <f t="shared" si="2"/>
        <v>0</v>
      </c>
      <c r="Q35" s="31">
        <f t="shared" si="3"/>
        <v>0</v>
      </c>
      <c r="R35" s="20">
        <v>3174222</v>
      </c>
      <c r="S35" s="20">
        <v>2845999</v>
      </c>
      <c r="T35" s="20">
        <v>10152059</v>
      </c>
      <c r="U35" s="20">
        <v>10141976.18</v>
      </c>
      <c r="V35" s="20">
        <v>54000</v>
      </c>
      <c r="W35" s="20">
        <v>54000</v>
      </c>
      <c r="X35" s="32">
        <f t="shared" si="6"/>
        <v>13380281</v>
      </c>
      <c r="Y35" s="32">
        <f t="shared" si="7"/>
        <v>13041975.18</v>
      </c>
    </row>
    <row r="36" spans="1:25" ht="24.95" customHeight="1">
      <c r="A36" s="11" t="s">
        <v>39</v>
      </c>
      <c r="B36" s="20"/>
      <c r="C36" s="20"/>
      <c r="D36" s="20"/>
      <c r="E36" s="20"/>
      <c r="F36" s="20"/>
      <c r="G36" s="20"/>
      <c r="H36" s="30">
        <f t="shared" si="0"/>
        <v>0</v>
      </c>
      <c r="I36" s="30">
        <f t="shared" si="1"/>
        <v>0</v>
      </c>
      <c r="J36" s="20"/>
      <c r="K36" s="20"/>
      <c r="L36" s="20"/>
      <c r="M36" s="20"/>
      <c r="N36" s="20"/>
      <c r="O36" s="20"/>
      <c r="P36" s="31">
        <f t="shared" si="2"/>
        <v>0</v>
      </c>
      <c r="Q36" s="31">
        <f t="shared" si="3"/>
        <v>0</v>
      </c>
      <c r="R36" s="20"/>
      <c r="S36" s="20"/>
      <c r="T36" s="20"/>
      <c r="U36" s="20"/>
      <c r="V36" s="20"/>
      <c r="W36" s="20"/>
      <c r="X36" s="32">
        <f t="shared" si="6"/>
        <v>0</v>
      </c>
      <c r="Y36" s="32">
        <f t="shared" si="7"/>
        <v>0</v>
      </c>
    </row>
    <row r="37" spans="1:25" ht="24.95" customHeight="1">
      <c r="A37" s="11" t="s">
        <v>40</v>
      </c>
      <c r="B37" s="20"/>
      <c r="C37" s="20"/>
      <c r="D37" s="20">
        <v>8086125</v>
      </c>
      <c r="E37" s="20">
        <v>7404000</v>
      </c>
      <c r="F37" s="20"/>
      <c r="G37" s="20"/>
      <c r="H37" s="30">
        <f t="shared" si="0"/>
        <v>8086125</v>
      </c>
      <c r="I37" s="30">
        <f t="shared" si="1"/>
        <v>7404000</v>
      </c>
      <c r="J37" s="20"/>
      <c r="K37" s="20"/>
      <c r="L37" s="20"/>
      <c r="M37" s="20"/>
      <c r="N37" s="20"/>
      <c r="O37" s="20"/>
      <c r="P37" s="31">
        <f t="shared" si="2"/>
        <v>0</v>
      </c>
      <c r="Q37" s="31">
        <f t="shared" si="3"/>
        <v>0</v>
      </c>
      <c r="R37" s="20">
        <v>3088413</v>
      </c>
      <c r="S37" s="20">
        <v>2984101.02</v>
      </c>
      <c r="T37" s="20">
        <v>14712262</v>
      </c>
      <c r="U37" s="20">
        <v>14532203.43</v>
      </c>
      <c r="V37" s="20">
        <v>115000</v>
      </c>
      <c r="W37" s="20">
        <v>115000</v>
      </c>
      <c r="X37" s="32">
        <f t="shared" si="6"/>
        <v>17915675</v>
      </c>
      <c r="Y37" s="32">
        <f t="shared" si="7"/>
        <v>17631304.45</v>
      </c>
    </row>
    <row r="38" spans="1:25" ht="24.95" customHeight="1">
      <c r="A38" s="11" t="s">
        <v>41</v>
      </c>
      <c r="B38" s="20"/>
      <c r="C38" s="20"/>
      <c r="D38" s="20"/>
      <c r="E38" s="20"/>
      <c r="F38" s="20"/>
      <c r="G38" s="20"/>
      <c r="H38" s="30">
        <f t="shared" si="0"/>
        <v>0</v>
      </c>
      <c r="I38" s="30">
        <f t="shared" si="1"/>
        <v>0</v>
      </c>
      <c r="J38" s="20"/>
      <c r="K38" s="20"/>
      <c r="L38" s="20"/>
      <c r="M38" s="20"/>
      <c r="N38" s="20"/>
      <c r="O38" s="20"/>
      <c r="P38" s="31">
        <f t="shared" si="2"/>
        <v>0</v>
      </c>
      <c r="Q38" s="31">
        <f t="shared" si="3"/>
        <v>0</v>
      </c>
      <c r="R38" s="20"/>
      <c r="S38" s="20"/>
      <c r="T38" s="20"/>
      <c r="U38" s="20"/>
      <c r="V38" s="20"/>
      <c r="W38" s="20"/>
      <c r="X38" s="32">
        <f t="shared" si="6"/>
        <v>0</v>
      </c>
      <c r="Y38" s="32">
        <f t="shared" si="7"/>
        <v>0</v>
      </c>
    </row>
    <row r="39" spans="1:25" ht="24.95" customHeight="1">
      <c r="A39" s="11" t="s">
        <v>42</v>
      </c>
      <c r="B39" s="20"/>
      <c r="C39" s="20"/>
      <c r="D39" s="20"/>
      <c r="E39" s="20"/>
      <c r="F39" s="20"/>
      <c r="G39" s="20"/>
      <c r="H39" s="30">
        <f t="shared" si="0"/>
        <v>0</v>
      </c>
      <c r="I39" s="30">
        <f t="shared" si="1"/>
        <v>0</v>
      </c>
      <c r="J39" s="20"/>
      <c r="K39" s="20"/>
      <c r="L39" s="20"/>
      <c r="M39" s="20"/>
      <c r="N39" s="20"/>
      <c r="O39" s="20"/>
      <c r="P39" s="31">
        <f t="shared" si="2"/>
        <v>0</v>
      </c>
      <c r="Q39" s="31">
        <f t="shared" si="3"/>
        <v>0</v>
      </c>
      <c r="R39" s="20"/>
      <c r="S39" s="20"/>
      <c r="T39" s="20"/>
      <c r="U39" s="20"/>
      <c r="V39" s="20"/>
      <c r="W39" s="20"/>
      <c r="X39" s="32">
        <f t="shared" si="6"/>
        <v>0</v>
      </c>
      <c r="Y39" s="32">
        <f t="shared" si="7"/>
        <v>0</v>
      </c>
    </row>
    <row r="40" spans="1:25" ht="24.95" customHeight="1">
      <c r="A40" s="11" t="s">
        <v>43</v>
      </c>
      <c r="B40" s="20"/>
      <c r="C40" s="20"/>
      <c r="D40" s="20"/>
      <c r="E40" s="20"/>
      <c r="F40" s="20"/>
      <c r="G40" s="20"/>
      <c r="H40" s="30">
        <f t="shared" si="0"/>
        <v>0</v>
      </c>
      <c r="I40" s="30">
        <f t="shared" si="1"/>
        <v>0</v>
      </c>
      <c r="J40" s="20"/>
      <c r="K40" s="20"/>
      <c r="L40" s="20"/>
      <c r="M40" s="20"/>
      <c r="N40" s="20"/>
      <c r="O40" s="20"/>
      <c r="P40" s="31">
        <f t="shared" si="2"/>
        <v>0</v>
      </c>
      <c r="Q40" s="31">
        <f t="shared" si="3"/>
        <v>0</v>
      </c>
      <c r="R40" s="20"/>
      <c r="S40" s="20"/>
      <c r="T40" s="20"/>
      <c r="U40" s="20"/>
      <c r="V40" s="20"/>
      <c r="W40" s="20"/>
      <c r="X40" s="32">
        <f t="shared" si="6"/>
        <v>0</v>
      </c>
      <c r="Y40" s="32">
        <f t="shared" si="7"/>
        <v>0</v>
      </c>
    </row>
    <row r="41" spans="1:25" ht="24.95" customHeight="1">
      <c r="A41" s="11" t="s">
        <v>44</v>
      </c>
      <c r="B41" s="20"/>
      <c r="C41" s="20"/>
      <c r="D41" s="20"/>
      <c r="E41" s="20"/>
      <c r="F41" s="20"/>
      <c r="G41" s="20"/>
      <c r="H41" s="30">
        <f t="shared" si="0"/>
        <v>0</v>
      </c>
      <c r="I41" s="30">
        <f t="shared" si="1"/>
        <v>0</v>
      </c>
      <c r="J41" s="20"/>
      <c r="K41" s="20"/>
      <c r="L41" s="20"/>
      <c r="M41" s="20"/>
      <c r="N41" s="20"/>
      <c r="O41" s="20"/>
      <c r="P41" s="31">
        <f t="shared" si="2"/>
        <v>0</v>
      </c>
      <c r="Q41" s="31">
        <f t="shared" si="3"/>
        <v>0</v>
      </c>
      <c r="R41" s="20"/>
      <c r="S41" s="20"/>
      <c r="T41" s="20"/>
      <c r="U41" s="20"/>
      <c r="V41" s="20"/>
      <c r="W41" s="20"/>
      <c r="X41" s="32">
        <f t="shared" si="6"/>
        <v>0</v>
      </c>
      <c r="Y41" s="32">
        <f t="shared" si="7"/>
        <v>0</v>
      </c>
    </row>
    <row r="42" spans="1:25" ht="24.95" customHeight="1">
      <c r="A42" s="11" t="s">
        <v>45</v>
      </c>
      <c r="B42" s="20"/>
      <c r="C42" s="20"/>
      <c r="D42" s="20"/>
      <c r="E42" s="20"/>
      <c r="F42" s="20"/>
      <c r="G42" s="20"/>
      <c r="H42" s="30">
        <f t="shared" si="0"/>
        <v>0</v>
      </c>
      <c r="I42" s="30">
        <f t="shared" si="1"/>
        <v>0</v>
      </c>
      <c r="J42" s="20"/>
      <c r="K42" s="20"/>
      <c r="L42" s="20"/>
      <c r="M42" s="20"/>
      <c r="N42" s="20"/>
      <c r="O42" s="20"/>
      <c r="P42" s="31">
        <f t="shared" si="2"/>
        <v>0</v>
      </c>
      <c r="Q42" s="31">
        <f t="shared" si="3"/>
        <v>0</v>
      </c>
      <c r="R42" s="20"/>
      <c r="S42" s="20"/>
      <c r="T42" s="20"/>
      <c r="U42" s="20"/>
      <c r="V42" s="20"/>
      <c r="W42" s="20"/>
      <c r="X42" s="32">
        <f t="shared" si="6"/>
        <v>0</v>
      </c>
      <c r="Y42" s="32">
        <f t="shared" si="7"/>
        <v>0</v>
      </c>
    </row>
    <row r="43" spans="1:25" ht="24.95" customHeight="1">
      <c r="A43" s="11" t="s">
        <v>46</v>
      </c>
      <c r="B43" s="20"/>
      <c r="C43" s="20"/>
      <c r="D43" s="20"/>
      <c r="E43" s="20"/>
      <c r="F43" s="20"/>
      <c r="G43" s="20"/>
      <c r="H43" s="30">
        <f t="shared" si="0"/>
        <v>0</v>
      </c>
      <c r="I43" s="30">
        <f t="shared" si="1"/>
        <v>0</v>
      </c>
      <c r="J43" s="20"/>
      <c r="K43" s="20"/>
      <c r="L43" s="20"/>
      <c r="M43" s="20"/>
      <c r="N43" s="20"/>
      <c r="O43" s="20"/>
      <c r="P43" s="31">
        <f t="shared" si="2"/>
        <v>0</v>
      </c>
      <c r="Q43" s="31">
        <f t="shared" si="3"/>
        <v>0</v>
      </c>
      <c r="R43" s="20"/>
      <c r="S43" s="20"/>
      <c r="T43" s="20"/>
      <c r="U43" s="20"/>
      <c r="V43" s="20"/>
      <c r="W43" s="20"/>
      <c r="X43" s="32">
        <f t="shared" si="6"/>
        <v>0</v>
      </c>
      <c r="Y43" s="32">
        <f t="shared" si="7"/>
        <v>0</v>
      </c>
    </row>
    <row r="44" spans="1:25" ht="24.95" customHeight="1">
      <c r="A44" s="11" t="s">
        <v>47</v>
      </c>
      <c r="B44" s="20"/>
      <c r="C44" s="20"/>
      <c r="D44" s="20"/>
      <c r="E44" s="20"/>
      <c r="F44" s="20"/>
      <c r="G44" s="20"/>
      <c r="H44" s="30">
        <f t="shared" si="0"/>
        <v>0</v>
      </c>
      <c r="I44" s="30">
        <f t="shared" si="1"/>
        <v>0</v>
      </c>
      <c r="J44" s="20"/>
      <c r="K44" s="20"/>
      <c r="L44" s="20"/>
      <c r="M44" s="20"/>
      <c r="N44" s="20"/>
      <c r="O44" s="20"/>
      <c r="P44" s="31">
        <f t="shared" si="2"/>
        <v>0</v>
      </c>
      <c r="Q44" s="31">
        <f t="shared" si="3"/>
        <v>0</v>
      </c>
      <c r="R44" s="20"/>
      <c r="S44" s="20"/>
      <c r="T44" s="20"/>
      <c r="U44" s="20"/>
      <c r="V44" s="20"/>
      <c r="W44" s="20"/>
      <c r="X44" s="32">
        <f t="shared" si="6"/>
        <v>0</v>
      </c>
      <c r="Y44" s="32">
        <f t="shared" si="7"/>
        <v>0</v>
      </c>
    </row>
    <row r="45" spans="1:25" ht="24.95" customHeight="1">
      <c r="A45" s="11" t="s">
        <v>48</v>
      </c>
      <c r="B45" s="20"/>
      <c r="C45" s="20"/>
      <c r="D45" s="20"/>
      <c r="E45" s="20"/>
      <c r="F45" s="20"/>
      <c r="G45" s="20"/>
      <c r="H45" s="30">
        <f t="shared" si="0"/>
        <v>0</v>
      </c>
      <c r="I45" s="30">
        <f t="shared" si="1"/>
        <v>0</v>
      </c>
      <c r="J45" s="20"/>
      <c r="K45" s="20"/>
      <c r="L45" s="20"/>
      <c r="M45" s="20"/>
      <c r="N45" s="20"/>
      <c r="O45" s="20"/>
      <c r="P45" s="31">
        <f t="shared" si="2"/>
        <v>0</v>
      </c>
      <c r="Q45" s="31">
        <f t="shared" si="3"/>
        <v>0</v>
      </c>
      <c r="R45" s="20"/>
      <c r="S45" s="20"/>
      <c r="T45" s="20"/>
      <c r="U45" s="20"/>
      <c r="V45" s="20"/>
      <c r="W45" s="20"/>
      <c r="X45" s="32">
        <f t="shared" si="6"/>
        <v>0</v>
      </c>
      <c r="Y45" s="32">
        <f t="shared" si="7"/>
        <v>0</v>
      </c>
    </row>
    <row r="46" spans="1:25" ht="24.95" customHeight="1">
      <c r="A46" s="12" t="s">
        <v>49</v>
      </c>
      <c r="B46" s="20"/>
      <c r="C46" s="20"/>
      <c r="D46" s="20"/>
      <c r="E46" s="20"/>
      <c r="F46" s="20"/>
      <c r="G46" s="20"/>
      <c r="H46" s="30">
        <f t="shared" si="0"/>
        <v>0</v>
      </c>
      <c r="I46" s="30">
        <f t="shared" si="1"/>
        <v>0</v>
      </c>
      <c r="J46" s="20"/>
      <c r="K46" s="20"/>
      <c r="L46" s="20"/>
      <c r="M46" s="20"/>
      <c r="N46" s="20"/>
      <c r="O46" s="20"/>
      <c r="P46" s="31">
        <f t="shared" si="2"/>
        <v>0</v>
      </c>
      <c r="Q46" s="31">
        <f t="shared" si="3"/>
        <v>0</v>
      </c>
      <c r="R46" s="20"/>
      <c r="S46" s="20"/>
      <c r="T46" s="20"/>
      <c r="U46" s="20"/>
      <c r="V46" s="20"/>
      <c r="W46" s="20"/>
      <c r="X46" s="32">
        <f t="shared" si="6"/>
        <v>0</v>
      </c>
      <c r="Y46" s="32">
        <f t="shared" si="7"/>
        <v>0</v>
      </c>
    </row>
    <row r="47" spans="1:25" ht="24.95" customHeight="1">
      <c r="A47" s="11" t="s">
        <v>50</v>
      </c>
      <c r="B47" s="20"/>
      <c r="C47" s="20"/>
      <c r="D47" s="20"/>
      <c r="E47" s="20"/>
      <c r="F47" s="20"/>
      <c r="G47" s="20"/>
      <c r="H47" s="30">
        <f t="shared" si="0"/>
        <v>0</v>
      </c>
      <c r="I47" s="30">
        <f t="shared" si="1"/>
        <v>0</v>
      </c>
      <c r="J47" s="20"/>
      <c r="K47" s="20"/>
      <c r="L47" s="20"/>
      <c r="M47" s="20"/>
      <c r="N47" s="20"/>
      <c r="O47" s="20"/>
      <c r="P47" s="31">
        <f t="shared" si="2"/>
        <v>0</v>
      </c>
      <c r="Q47" s="31">
        <f t="shared" si="3"/>
        <v>0</v>
      </c>
      <c r="R47" s="20"/>
      <c r="S47" s="20"/>
      <c r="T47" s="20"/>
      <c r="U47" s="20"/>
      <c r="V47" s="20"/>
      <c r="W47" s="20"/>
      <c r="X47" s="32">
        <f t="shared" si="6"/>
        <v>0</v>
      </c>
      <c r="Y47" s="32">
        <f t="shared" si="7"/>
        <v>0</v>
      </c>
    </row>
    <row r="48" spans="1:25" ht="15">
      <c r="A48" s="8" t="s">
        <v>51</v>
      </c>
      <c r="B48" s="29">
        <f>SUM(B7:B47)</f>
        <v>235313850</v>
      </c>
      <c r="C48" s="29">
        <f aca="true" t="shared" si="8" ref="C48:W48">SUM(C7:C47)</f>
        <v>221583738.5</v>
      </c>
      <c r="D48" s="29">
        <f t="shared" si="8"/>
        <v>128419252.96000001</v>
      </c>
      <c r="E48" s="29">
        <f t="shared" si="8"/>
        <v>119614840.36999999</v>
      </c>
      <c r="F48" s="29">
        <f t="shared" si="8"/>
        <v>0</v>
      </c>
      <c r="G48" s="29">
        <f t="shared" si="8"/>
        <v>0</v>
      </c>
      <c r="H48" s="30">
        <f>B48+D48+F48</f>
        <v>363733102.96000004</v>
      </c>
      <c r="I48" s="30">
        <f>C48+E48+G48</f>
        <v>341198578.87</v>
      </c>
      <c r="J48" s="29">
        <f t="shared" si="8"/>
        <v>47350904</v>
      </c>
      <c r="K48" s="29">
        <f t="shared" si="8"/>
        <v>45169635</v>
      </c>
      <c r="L48" s="29">
        <f t="shared" si="8"/>
        <v>23544950</v>
      </c>
      <c r="M48" s="29">
        <f t="shared" si="8"/>
        <v>23495050</v>
      </c>
      <c r="N48" s="29">
        <f t="shared" si="8"/>
        <v>0</v>
      </c>
      <c r="O48" s="29">
        <f t="shared" si="8"/>
        <v>0</v>
      </c>
      <c r="P48" s="31">
        <f t="shared" si="2"/>
        <v>70895854</v>
      </c>
      <c r="Q48" s="31">
        <f t="shared" si="3"/>
        <v>68664685</v>
      </c>
      <c r="R48" s="29">
        <f t="shared" si="8"/>
        <v>187078968.95999998</v>
      </c>
      <c r="S48" s="29">
        <f t="shared" si="8"/>
        <v>185971526.13000003</v>
      </c>
      <c r="T48" s="29">
        <f t="shared" si="8"/>
        <v>666059451</v>
      </c>
      <c r="U48" s="29">
        <f t="shared" si="8"/>
        <v>665227980.61</v>
      </c>
      <c r="V48" s="29">
        <f t="shared" si="8"/>
        <v>2775945.9200000004</v>
      </c>
      <c r="W48" s="29">
        <f t="shared" si="8"/>
        <v>2676757.92</v>
      </c>
      <c r="X48" s="32">
        <f>R48+T48+V48</f>
        <v>855914365.88</v>
      </c>
      <c r="Y48" s="32">
        <f t="shared" si="7"/>
        <v>853876264.66</v>
      </c>
    </row>
  </sheetData>
  <mergeCells count="41">
    <mergeCell ref="X4:Y4"/>
    <mergeCell ref="X5:X6"/>
    <mergeCell ref="Y5:Y6"/>
    <mergeCell ref="R3:Y3"/>
    <mergeCell ref="A1:W1"/>
    <mergeCell ref="H5:H6"/>
    <mergeCell ref="I5:I6"/>
    <mergeCell ref="B3:I3"/>
    <mergeCell ref="H4:I4"/>
    <mergeCell ref="P4:Q4"/>
    <mergeCell ref="P5:P6"/>
    <mergeCell ref="Q5:Q6"/>
    <mergeCell ref="J3:Q3"/>
    <mergeCell ref="A3:A6"/>
    <mergeCell ref="B4:C4"/>
    <mergeCell ref="D4:E4"/>
    <mergeCell ref="N5:N6"/>
    <mergeCell ref="O5:O6"/>
    <mergeCell ref="S5:S6"/>
    <mergeCell ref="T5:T6"/>
    <mergeCell ref="F4:G4"/>
    <mergeCell ref="J4:K4"/>
    <mergeCell ref="L4:M4"/>
    <mergeCell ref="N4:O4"/>
    <mergeCell ref="R5:R6"/>
    <mergeCell ref="R4:S4"/>
    <mergeCell ref="G5:G6"/>
    <mergeCell ref="J5:J6"/>
    <mergeCell ref="K5:K6"/>
    <mergeCell ref="L5:L6"/>
    <mergeCell ref="M5:M6"/>
    <mergeCell ref="B5:B6"/>
    <mergeCell ref="C5:C6"/>
    <mergeCell ref="D5:D6"/>
    <mergeCell ref="E5:E6"/>
    <mergeCell ref="F5:F6"/>
    <mergeCell ref="U5:U6"/>
    <mergeCell ref="V5:V6"/>
    <mergeCell ref="W5:W6"/>
    <mergeCell ref="T4:U4"/>
    <mergeCell ref="V4:W4"/>
  </mergeCells>
  <printOptions/>
  <pageMargins left="0.15748031496062992" right="0.15748031496062992" top="0.44" bottom="0.7480314960629921" header="0.31496062992125984" footer="0.31496062992125984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AE196-A7CE-4907-B103-DB0409A7AE7E}">
  <sheetPr>
    <tabColor rgb="FFFF0000"/>
  </sheetPr>
  <dimension ref="A1:U47"/>
  <sheetViews>
    <sheetView view="pageBreakPreview" zoomScale="93" zoomScaleSheetLayoutView="93" workbookViewId="0" topLeftCell="A1">
      <selection activeCell="A54" sqref="A54"/>
    </sheetView>
  </sheetViews>
  <sheetFormatPr defaultColWidth="9.140625" defaultRowHeight="15"/>
  <cols>
    <col min="1" max="1" width="40.00390625" style="9" customWidth="1"/>
    <col min="2" max="2" width="11.7109375" style="9" customWidth="1"/>
    <col min="3" max="10" width="11.7109375" style="1" customWidth="1"/>
    <col min="11" max="12" width="11.421875" style="1" customWidth="1"/>
    <col min="13" max="13" width="12.57421875" style="1" customWidth="1"/>
    <col min="14" max="14" width="12.421875" style="1" customWidth="1"/>
    <col min="15" max="16" width="11.421875" style="1" customWidth="1"/>
    <col min="17" max="16384" width="9.140625" style="1" customWidth="1"/>
  </cols>
  <sheetData>
    <row r="1" spans="1:10" ht="15">
      <c r="A1" s="35" t="s">
        <v>7</v>
      </c>
      <c r="B1" s="35"/>
      <c r="C1" s="35"/>
      <c r="D1" s="35"/>
      <c r="E1" s="35"/>
      <c r="F1" s="35"/>
      <c r="G1" s="35"/>
      <c r="H1" s="35"/>
      <c r="I1" s="35"/>
      <c r="J1" s="35"/>
    </row>
    <row r="2" spans="2:16" ht="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1" ht="15">
      <c r="A3" s="37" t="s">
        <v>11</v>
      </c>
      <c r="B3" s="37" t="s">
        <v>4</v>
      </c>
      <c r="C3" s="37"/>
      <c r="D3" s="37"/>
      <c r="E3" s="37" t="s">
        <v>5</v>
      </c>
      <c r="F3" s="37"/>
      <c r="G3" s="37"/>
      <c r="H3" s="38" t="s">
        <v>1</v>
      </c>
      <c r="I3" s="39"/>
      <c r="J3" s="40"/>
      <c r="K3" s="15"/>
    </row>
    <row r="4" spans="1:11" ht="45.75" customHeight="1">
      <c r="A4" s="37"/>
      <c r="B4" s="14" t="s">
        <v>55</v>
      </c>
      <c r="C4" s="14" t="s">
        <v>56</v>
      </c>
      <c r="D4" s="14" t="s">
        <v>57</v>
      </c>
      <c r="E4" s="14" t="s">
        <v>55</v>
      </c>
      <c r="F4" s="14" t="s">
        <v>56</v>
      </c>
      <c r="G4" s="14" t="s">
        <v>57</v>
      </c>
      <c r="H4" s="14" t="s">
        <v>55</v>
      </c>
      <c r="I4" s="14" t="s">
        <v>56</v>
      </c>
      <c r="J4" s="14" t="s">
        <v>57</v>
      </c>
      <c r="K4" s="13"/>
    </row>
    <row r="5" spans="1:21" ht="24.95" customHeight="1">
      <c r="A5" s="4" t="s">
        <v>0</v>
      </c>
      <c r="B5" s="19">
        <v>10</v>
      </c>
      <c r="C5" s="19">
        <v>1</v>
      </c>
      <c r="D5" s="20"/>
      <c r="E5" s="20">
        <v>2</v>
      </c>
      <c r="F5" s="20"/>
      <c r="G5" s="20"/>
      <c r="H5" s="20">
        <v>49</v>
      </c>
      <c r="I5" s="20">
        <v>136</v>
      </c>
      <c r="J5" s="27">
        <v>16</v>
      </c>
      <c r="K5" s="5"/>
      <c r="L5" s="5"/>
      <c r="M5" s="5"/>
      <c r="N5" s="5"/>
      <c r="O5" s="5"/>
      <c r="P5" s="5"/>
      <c r="Q5" s="3"/>
      <c r="R5" s="3"/>
      <c r="S5" s="3"/>
      <c r="T5" s="3"/>
      <c r="U5" s="3"/>
    </row>
    <row r="6" spans="1:21" ht="24.95" customHeight="1">
      <c r="A6" s="10" t="s">
        <v>12</v>
      </c>
      <c r="B6" s="19">
        <v>17</v>
      </c>
      <c r="C6" s="20">
        <v>2</v>
      </c>
      <c r="D6" s="20"/>
      <c r="E6" s="21"/>
      <c r="F6" s="20">
        <v>1</v>
      </c>
      <c r="G6" s="20"/>
      <c r="H6" s="20">
        <v>10</v>
      </c>
      <c r="I6" s="20">
        <v>59</v>
      </c>
      <c r="J6" s="20">
        <v>4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6" ht="24.95" customHeight="1">
      <c r="A7" s="4" t="s">
        <v>13</v>
      </c>
      <c r="B7" s="19"/>
      <c r="C7" s="19"/>
      <c r="D7" s="19"/>
      <c r="E7" s="20">
        <v>1</v>
      </c>
      <c r="F7" s="20"/>
      <c r="G7" s="20"/>
      <c r="H7" s="20">
        <v>32</v>
      </c>
      <c r="I7" s="20">
        <v>196</v>
      </c>
      <c r="J7" s="20">
        <v>26</v>
      </c>
      <c r="K7" s="3"/>
      <c r="L7" s="3"/>
      <c r="M7" s="3"/>
      <c r="N7" s="3"/>
      <c r="O7" s="3"/>
      <c r="P7" s="3"/>
    </row>
    <row r="8" spans="1:16" ht="24.95" customHeight="1">
      <c r="A8" s="4" t="s">
        <v>14</v>
      </c>
      <c r="B8" s="19">
        <v>3</v>
      </c>
      <c r="C8" s="19"/>
      <c r="D8" s="19"/>
      <c r="E8" s="25">
        <v>1</v>
      </c>
      <c r="F8" s="25"/>
      <c r="G8" s="25"/>
      <c r="H8" s="25">
        <v>192</v>
      </c>
      <c r="I8" s="25">
        <v>214</v>
      </c>
      <c r="J8" s="20">
        <v>3</v>
      </c>
      <c r="K8" s="3"/>
      <c r="L8" s="3"/>
      <c r="M8" s="3"/>
      <c r="N8" s="3"/>
      <c r="O8" s="3"/>
      <c r="P8" s="3"/>
    </row>
    <row r="9" spans="1:16" ht="24.95" customHeight="1">
      <c r="A9" s="4" t="s">
        <v>15</v>
      </c>
      <c r="B9" s="17"/>
      <c r="C9" s="17"/>
      <c r="D9" s="17"/>
      <c r="E9" s="18"/>
      <c r="F9" s="18"/>
      <c r="G9" s="20"/>
      <c r="H9" s="20"/>
      <c r="I9" s="20"/>
      <c r="J9" s="20"/>
      <c r="K9" s="3"/>
      <c r="L9" s="3"/>
      <c r="M9" s="3"/>
      <c r="N9" s="3"/>
      <c r="O9" s="3"/>
      <c r="P9" s="3"/>
    </row>
    <row r="10" spans="1:16" ht="24.95" customHeight="1">
      <c r="A10" s="4" t="s">
        <v>8</v>
      </c>
      <c r="B10" s="19">
        <v>3</v>
      </c>
      <c r="C10" s="20"/>
      <c r="D10" s="20"/>
      <c r="E10" s="20"/>
      <c r="F10" s="20"/>
      <c r="G10" s="20"/>
      <c r="H10" s="20">
        <v>43</v>
      </c>
      <c r="I10" s="20">
        <v>72</v>
      </c>
      <c r="J10" s="20">
        <v>27</v>
      </c>
      <c r="K10" s="3"/>
      <c r="L10" s="3"/>
      <c r="M10" s="3"/>
      <c r="N10" s="3"/>
      <c r="O10" s="3"/>
      <c r="P10" s="3"/>
    </row>
    <row r="11" spans="1:16" ht="24.95" customHeight="1">
      <c r="A11" s="4" t="s">
        <v>16</v>
      </c>
      <c r="B11" s="19"/>
      <c r="C11" s="20"/>
      <c r="D11" s="20"/>
      <c r="E11" s="20"/>
      <c r="F11" s="20"/>
      <c r="G11" s="20"/>
      <c r="H11" s="20"/>
      <c r="I11" s="20"/>
      <c r="J11" s="20"/>
      <c r="K11" s="3"/>
      <c r="L11" s="3"/>
      <c r="M11" s="3"/>
      <c r="N11" s="3"/>
      <c r="O11" s="3"/>
      <c r="P11" s="3"/>
    </row>
    <row r="12" spans="1:16" ht="24.95" customHeight="1">
      <c r="A12" s="4" t="s">
        <v>17</v>
      </c>
      <c r="B12" s="19"/>
      <c r="C12" s="20"/>
      <c r="D12" s="20"/>
      <c r="E12" s="20"/>
      <c r="F12" s="20"/>
      <c r="G12" s="20"/>
      <c r="H12" s="20"/>
      <c r="I12" s="20"/>
      <c r="J12" s="20"/>
      <c r="K12" s="3"/>
      <c r="L12" s="3"/>
      <c r="M12" s="3"/>
      <c r="N12" s="3"/>
      <c r="O12" s="3"/>
      <c r="P12" s="3"/>
    </row>
    <row r="13" spans="1:16" ht="24.95" customHeight="1">
      <c r="A13" s="4" t="s">
        <v>18</v>
      </c>
      <c r="B13" s="19"/>
      <c r="C13" s="20"/>
      <c r="D13" s="20"/>
      <c r="E13" s="20"/>
      <c r="F13" s="20"/>
      <c r="G13" s="20"/>
      <c r="H13" s="20"/>
      <c r="I13" s="20"/>
      <c r="J13" s="20"/>
      <c r="K13" s="3"/>
      <c r="L13" s="3"/>
      <c r="M13" s="3"/>
      <c r="N13" s="3"/>
      <c r="O13" s="3"/>
      <c r="P13" s="3"/>
    </row>
    <row r="14" spans="1:16" ht="24.95" customHeight="1">
      <c r="A14" s="4" t="s">
        <v>19</v>
      </c>
      <c r="B14" s="19"/>
      <c r="C14" s="20"/>
      <c r="D14" s="20"/>
      <c r="E14" s="20"/>
      <c r="F14" s="20"/>
      <c r="G14" s="20"/>
      <c r="H14" s="20"/>
      <c r="I14" s="20"/>
      <c r="J14" s="20"/>
      <c r="K14" s="3"/>
      <c r="L14" s="3"/>
      <c r="M14" s="3"/>
      <c r="N14" s="3"/>
      <c r="O14" s="3"/>
      <c r="P14" s="3"/>
    </row>
    <row r="15" spans="1:16" ht="24.95" customHeight="1">
      <c r="A15" s="4" t="s">
        <v>20</v>
      </c>
      <c r="B15" s="19"/>
      <c r="C15" s="20"/>
      <c r="D15" s="20"/>
      <c r="E15" s="20"/>
      <c r="F15" s="20"/>
      <c r="G15" s="20"/>
      <c r="H15" s="20"/>
      <c r="I15" s="20"/>
      <c r="J15" s="20"/>
      <c r="K15" s="3"/>
      <c r="L15" s="3"/>
      <c r="M15" s="3"/>
      <c r="N15" s="3"/>
      <c r="O15" s="3"/>
      <c r="P15" s="3"/>
    </row>
    <row r="16" spans="1:16" ht="24.95" customHeight="1">
      <c r="A16" s="4" t="s">
        <v>21</v>
      </c>
      <c r="B16" s="19"/>
      <c r="C16" s="20"/>
      <c r="D16" s="20"/>
      <c r="E16" s="20"/>
      <c r="F16" s="20"/>
      <c r="G16" s="20"/>
      <c r="H16" s="20"/>
      <c r="I16" s="20"/>
      <c r="J16" s="20"/>
      <c r="K16" s="3"/>
      <c r="L16" s="3"/>
      <c r="M16" s="3"/>
      <c r="N16" s="3"/>
      <c r="O16" s="3"/>
      <c r="P16" s="3"/>
    </row>
    <row r="17" spans="1:16" ht="24.95" customHeight="1">
      <c r="A17" s="4" t="s">
        <v>22</v>
      </c>
      <c r="B17" s="19"/>
      <c r="C17" s="20"/>
      <c r="D17" s="20"/>
      <c r="E17" s="20"/>
      <c r="F17" s="20"/>
      <c r="G17" s="20"/>
      <c r="H17" s="20">
        <v>3</v>
      </c>
      <c r="I17" s="20">
        <v>5</v>
      </c>
      <c r="J17" s="20"/>
      <c r="K17" s="3"/>
      <c r="L17" s="3"/>
      <c r="M17" s="3"/>
      <c r="N17" s="3"/>
      <c r="O17" s="3"/>
      <c r="P17" s="3"/>
    </row>
    <row r="18" spans="1:16" ht="24.95" customHeight="1">
      <c r="A18" s="4" t="s">
        <v>23</v>
      </c>
      <c r="B18" s="19"/>
      <c r="C18" s="20"/>
      <c r="D18" s="20"/>
      <c r="E18" s="20"/>
      <c r="F18" s="20"/>
      <c r="G18" s="20"/>
      <c r="H18" s="20"/>
      <c r="I18" s="20"/>
      <c r="J18" s="20"/>
      <c r="K18" s="3"/>
      <c r="L18" s="3"/>
      <c r="M18" s="3"/>
      <c r="N18" s="3"/>
      <c r="O18" s="3"/>
      <c r="P18" s="3"/>
    </row>
    <row r="19" spans="1:16" ht="24.95" customHeight="1">
      <c r="A19" s="4" t="s">
        <v>24</v>
      </c>
      <c r="B19" s="19"/>
      <c r="C19" s="20"/>
      <c r="D19" s="20"/>
      <c r="E19" s="20"/>
      <c r="F19" s="20"/>
      <c r="G19" s="20"/>
      <c r="H19" s="20"/>
      <c r="I19" s="20"/>
      <c r="J19" s="20"/>
      <c r="K19" s="3"/>
      <c r="L19" s="3"/>
      <c r="M19" s="3"/>
      <c r="N19" s="3"/>
      <c r="O19" s="3"/>
      <c r="P19" s="3"/>
    </row>
    <row r="20" spans="1:16" ht="24.95" customHeight="1">
      <c r="A20" s="4" t="s">
        <v>25</v>
      </c>
      <c r="B20" s="19"/>
      <c r="C20" s="20"/>
      <c r="D20" s="20"/>
      <c r="E20" s="20"/>
      <c r="F20" s="20"/>
      <c r="G20" s="20"/>
      <c r="H20" s="20">
        <v>4</v>
      </c>
      <c r="I20" s="16">
        <v>1</v>
      </c>
      <c r="J20" s="26"/>
      <c r="K20" s="3"/>
      <c r="L20" s="3"/>
      <c r="M20" s="3"/>
      <c r="N20" s="3"/>
      <c r="O20" s="3"/>
      <c r="P20" s="3"/>
    </row>
    <row r="21" spans="1:16" ht="24.95" customHeight="1">
      <c r="A21" s="4" t="s">
        <v>26</v>
      </c>
      <c r="B21" s="19"/>
      <c r="C21" s="20"/>
      <c r="D21" s="20"/>
      <c r="E21" s="20"/>
      <c r="F21" s="20"/>
      <c r="G21" s="20"/>
      <c r="H21" s="20">
        <v>3</v>
      </c>
      <c r="I21" s="20">
        <v>7</v>
      </c>
      <c r="J21" s="20">
        <v>2</v>
      </c>
      <c r="K21" s="3"/>
      <c r="L21" s="3"/>
      <c r="M21" s="3"/>
      <c r="N21" s="3"/>
      <c r="O21" s="3"/>
      <c r="P21" s="3"/>
    </row>
    <row r="22" spans="1:16" ht="24.95" customHeight="1">
      <c r="A22" s="4" t="s">
        <v>27</v>
      </c>
      <c r="B22" s="19"/>
      <c r="C22" s="20"/>
      <c r="D22" s="20"/>
      <c r="E22" s="20"/>
      <c r="F22" s="20"/>
      <c r="G22" s="20"/>
      <c r="H22" s="20">
        <v>5</v>
      </c>
      <c r="I22" s="20">
        <v>6</v>
      </c>
      <c r="J22" s="20"/>
      <c r="K22" s="3"/>
      <c r="L22" s="3"/>
      <c r="M22" s="3"/>
      <c r="N22" s="3"/>
      <c r="O22" s="3"/>
      <c r="P22" s="3"/>
    </row>
    <row r="23" spans="1:16" ht="24.95" customHeight="1">
      <c r="A23" s="11" t="s">
        <v>28</v>
      </c>
      <c r="B23" s="19">
        <v>20</v>
      </c>
      <c r="C23" s="20">
        <v>9</v>
      </c>
      <c r="D23" s="20"/>
      <c r="E23" s="20"/>
      <c r="F23" s="20"/>
      <c r="G23" s="20"/>
      <c r="H23" s="20">
        <v>408</v>
      </c>
      <c r="I23" s="20">
        <v>568</v>
      </c>
      <c r="J23" s="20"/>
      <c r="K23" s="3"/>
      <c r="L23" s="3"/>
      <c r="M23" s="3"/>
      <c r="N23" s="3"/>
      <c r="O23" s="3"/>
      <c r="P23" s="3"/>
    </row>
    <row r="24" spans="1:16" ht="24.95" customHeight="1">
      <c r="A24" s="12" t="s">
        <v>29</v>
      </c>
      <c r="B24" s="19"/>
      <c r="C24" s="20">
        <v>12</v>
      </c>
      <c r="D24" s="20"/>
      <c r="E24" s="20">
        <v>2</v>
      </c>
      <c r="F24" s="20">
        <v>2</v>
      </c>
      <c r="G24" s="20"/>
      <c r="H24" s="20">
        <v>450</v>
      </c>
      <c r="I24" s="20">
        <v>3616</v>
      </c>
      <c r="J24" s="20">
        <v>1</v>
      </c>
      <c r="K24" s="3"/>
      <c r="L24" s="3"/>
      <c r="M24" s="3"/>
      <c r="N24" s="3"/>
      <c r="O24" s="3"/>
      <c r="P24" s="3"/>
    </row>
    <row r="25" spans="1:16" ht="24.95" customHeight="1">
      <c r="A25" s="11" t="s">
        <v>30</v>
      </c>
      <c r="B25" s="19"/>
      <c r="C25" s="20"/>
      <c r="D25" s="20"/>
      <c r="E25" s="20"/>
      <c r="F25" s="20"/>
      <c r="G25" s="20"/>
      <c r="H25" s="20"/>
      <c r="I25" s="20"/>
      <c r="J25" s="20"/>
      <c r="K25" s="3"/>
      <c r="L25" s="3"/>
      <c r="M25" s="3"/>
      <c r="N25" s="3"/>
      <c r="O25" s="3"/>
      <c r="P25" s="3"/>
    </row>
    <row r="26" spans="1:16" ht="24.95" customHeight="1">
      <c r="A26" s="11" t="s">
        <v>31</v>
      </c>
      <c r="B26" s="19">
        <v>1</v>
      </c>
      <c r="C26" s="20">
        <v>18</v>
      </c>
      <c r="D26" s="20"/>
      <c r="E26" s="20">
        <v>1</v>
      </c>
      <c r="F26" s="20"/>
      <c r="G26" s="20"/>
      <c r="H26" s="20">
        <v>481</v>
      </c>
      <c r="I26" s="20">
        <v>1721</v>
      </c>
      <c r="J26" s="20">
        <v>1</v>
      </c>
      <c r="K26" s="3"/>
      <c r="L26" s="3"/>
      <c r="M26" s="3"/>
      <c r="N26" s="3"/>
      <c r="O26" s="3"/>
      <c r="P26" s="3"/>
    </row>
    <row r="27" spans="1:16" ht="24.95" customHeight="1">
      <c r="A27" s="11" t="s">
        <v>32</v>
      </c>
      <c r="B27" s="19"/>
      <c r="C27" s="20"/>
      <c r="D27" s="20"/>
      <c r="E27" s="20"/>
      <c r="F27" s="20"/>
      <c r="G27" s="20"/>
      <c r="H27" s="20"/>
      <c r="I27" s="20"/>
      <c r="J27" s="20"/>
      <c r="K27" s="3"/>
      <c r="L27" s="3"/>
      <c r="M27" s="3"/>
      <c r="N27" s="3"/>
      <c r="O27" s="3"/>
      <c r="P27" s="3"/>
    </row>
    <row r="28" spans="1:16" ht="24.95" customHeight="1">
      <c r="A28" s="11" t="s">
        <v>33</v>
      </c>
      <c r="B28" s="19"/>
      <c r="C28" s="20">
        <v>4</v>
      </c>
      <c r="D28" s="20"/>
      <c r="E28" s="20"/>
      <c r="F28" s="20">
        <v>1</v>
      </c>
      <c r="G28" s="20"/>
      <c r="H28" s="20">
        <v>253</v>
      </c>
      <c r="I28" s="20">
        <v>821</v>
      </c>
      <c r="J28" s="20"/>
      <c r="K28" s="3"/>
      <c r="L28" s="3"/>
      <c r="M28" s="3"/>
      <c r="N28" s="3"/>
      <c r="O28" s="3"/>
      <c r="P28" s="3"/>
    </row>
    <row r="29" spans="1:16" ht="24.95" customHeight="1">
      <c r="A29" s="11" t="s">
        <v>34</v>
      </c>
      <c r="B29" s="19"/>
      <c r="C29" s="20">
        <v>19</v>
      </c>
      <c r="D29" s="20"/>
      <c r="E29" s="20">
        <v>1</v>
      </c>
      <c r="F29" s="20"/>
      <c r="G29" s="20"/>
      <c r="H29" s="20">
        <v>145</v>
      </c>
      <c r="I29" s="20">
        <v>265</v>
      </c>
      <c r="J29" s="20">
        <v>9</v>
      </c>
      <c r="K29" s="3"/>
      <c r="L29" s="3"/>
      <c r="M29" s="3"/>
      <c r="N29" s="3"/>
      <c r="O29" s="3"/>
      <c r="P29" s="3"/>
    </row>
    <row r="30" spans="1:16" ht="24.95" customHeight="1">
      <c r="A30" s="11" t="s">
        <v>35</v>
      </c>
      <c r="B30" s="19">
        <v>1</v>
      </c>
      <c r="C30" s="20">
        <v>2</v>
      </c>
      <c r="D30" s="20"/>
      <c r="E30" s="20"/>
      <c r="F30" s="20"/>
      <c r="G30" s="20"/>
      <c r="H30" s="20">
        <v>501</v>
      </c>
      <c r="I30" s="20">
        <v>1365</v>
      </c>
      <c r="J30" s="20"/>
      <c r="K30" s="3"/>
      <c r="L30" s="3"/>
      <c r="M30" s="3"/>
      <c r="N30" s="3"/>
      <c r="O30" s="3"/>
      <c r="P30" s="3"/>
    </row>
    <row r="31" spans="1:16" ht="24.95" customHeight="1">
      <c r="A31" s="11" t="s">
        <v>36</v>
      </c>
      <c r="B31" s="19"/>
      <c r="C31" s="20"/>
      <c r="D31" s="20"/>
      <c r="E31" s="20"/>
      <c r="F31" s="20"/>
      <c r="G31" s="20"/>
      <c r="H31" s="20"/>
      <c r="I31" s="20"/>
      <c r="J31" s="20"/>
      <c r="K31" s="3"/>
      <c r="L31" s="3"/>
      <c r="M31" s="3"/>
      <c r="N31" s="3"/>
      <c r="O31" s="3"/>
      <c r="P31" s="3"/>
    </row>
    <row r="32" spans="1:16" ht="24.95" customHeight="1">
      <c r="A32" s="11" t="s">
        <v>37</v>
      </c>
      <c r="B32" s="19">
        <v>1</v>
      </c>
      <c r="C32" s="20">
        <v>2</v>
      </c>
      <c r="D32" s="20"/>
      <c r="E32" s="20"/>
      <c r="F32" s="20">
        <v>1</v>
      </c>
      <c r="G32" s="20"/>
      <c r="H32" s="20">
        <v>51</v>
      </c>
      <c r="I32" s="20">
        <v>160</v>
      </c>
      <c r="J32" s="20"/>
      <c r="K32" s="3"/>
      <c r="L32" s="3"/>
      <c r="M32" s="3"/>
      <c r="N32" s="3"/>
      <c r="O32" s="3"/>
      <c r="P32" s="3"/>
    </row>
    <row r="33" spans="1:16" ht="24.95" customHeight="1">
      <c r="A33" s="11" t="s">
        <v>38</v>
      </c>
      <c r="B33" s="19"/>
      <c r="C33" s="20">
        <v>12</v>
      </c>
      <c r="D33" s="20"/>
      <c r="E33" s="20"/>
      <c r="F33" s="20"/>
      <c r="G33" s="20"/>
      <c r="H33" s="20">
        <v>111</v>
      </c>
      <c r="I33" s="20">
        <v>113</v>
      </c>
      <c r="J33" s="20">
        <v>1</v>
      </c>
      <c r="K33" s="3"/>
      <c r="L33" s="3"/>
      <c r="M33" s="3"/>
      <c r="N33" s="3"/>
      <c r="O33" s="3"/>
      <c r="P33" s="3"/>
    </row>
    <row r="34" spans="1:16" ht="24.95" customHeight="1">
      <c r="A34" s="11" t="s">
        <v>39</v>
      </c>
      <c r="B34" s="19"/>
      <c r="C34" s="20"/>
      <c r="D34" s="20"/>
      <c r="E34" s="20"/>
      <c r="F34" s="20"/>
      <c r="G34" s="20"/>
      <c r="H34" s="20"/>
      <c r="I34" s="20"/>
      <c r="J34" s="20"/>
      <c r="K34" s="3"/>
      <c r="L34" s="3"/>
      <c r="M34" s="3"/>
      <c r="N34" s="3"/>
      <c r="O34" s="3"/>
      <c r="P34" s="3"/>
    </row>
    <row r="35" spans="1:16" ht="24.95" customHeight="1">
      <c r="A35" s="11" t="s">
        <v>40</v>
      </c>
      <c r="B35" s="19"/>
      <c r="C35" s="20">
        <v>7</v>
      </c>
      <c r="D35" s="20"/>
      <c r="E35" s="20"/>
      <c r="F35" s="20"/>
      <c r="G35" s="20"/>
      <c r="H35" s="20">
        <v>83</v>
      </c>
      <c r="I35" s="20">
        <v>274</v>
      </c>
      <c r="J35" s="20">
        <v>4</v>
      </c>
      <c r="K35" s="3"/>
      <c r="L35" s="3"/>
      <c r="M35" s="3"/>
      <c r="N35" s="3"/>
      <c r="O35" s="3"/>
      <c r="P35" s="3"/>
    </row>
    <row r="36" spans="1:16" ht="24.95" customHeight="1">
      <c r="A36" s="11" t="s">
        <v>41</v>
      </c>
      <c r="B36" s="19"/>
      <c r="C36" s="20"/>
      <c r="D36" s="20"/>
      <c r="E36" s="20"/>
      <c r="F36" s="20"/>
      <c r="G36" s="20"/>
      <c r="H36" s="20"/>
      <c r="I36" s="20"/>
      <c r="J36" s="20"/>
      <c r="K36" s="3"/>
      <c r="L36" s="3"/>
      <c r="M36" s="3"/>
      <c r="N36" s="3"/>
      <c r="O36" s="3"/>
      <c r="P36" s="3"/>
    </row>
    <row r="37" spans="1:16" ht="24.95" customHeight="1">
      <c r="A37" s="11" t="s">
        <v>42</v>
      </c>
      <c r="B37" s="19"/>
      <c r="C37" s="20"/>
      <c r="D37" s="20"/>
      <c r="E37" s="20"/>
      <c r="F37" s="20"/>
      <c r="G37" s="20"/>
      <c r="H37" s="20"/>
      <c r="I37" s="20"/>
      <c r="J37" s="20"/>
      <c r="K37" s="3"/>
      <c r="L37" s="3"/>
      <c r="M37" s="3"/>
      <c r="N37" s="3"/>
      <c r="O37" s="3"/>
      <c r="P37" s="3"/>
    </row>
    <row r="38" spans="1:16" ht="24.95" customHeight="1">
      <c r="A38" s="11" t="s">
        <v>43</v>
      </c>
      <c r="B38" s="19"/>
      <c r="C38" s="20"/>
      <c r="D38" s="20"/>
      <c r="E38" s="20"/>
      <c r="F38" s="20"/>
      <c r="G38" s="20"/>
      <c r="H38" s="20"/>
      <c r="I38" s="20"/>
      <c r="J38" s="20"/>
      <c r="K38" s="3"/>
      <c r="L38" s="3"/>
      <c r="M38" s="3"/>
      <c r="N38" s="3"/>
      <c r="O38" s="3"/>
      <c r="P38" s="3"/>
    </row>
    <row r="39" spans="1:16" ht="24.95" customHeight="1">
      <c r="A39" s="11" t="s">
        <v>44</v>
      </c>
      <c r="B39" s="19"/>
      <c r="C39" s="20"/>
      <c r="D39" s="20"/>
      <c r="E39" s="20"/>
      <c r="F39" s="20"/>
      <c r="G39" s="20"/>
      <c r="H39" s="20"/>
      <c r="I39" s="20"/>
      <c r="J39" s="20"/>
      <c r="K39" s="3"/>
      <c r="L39" s="3"/>
      <c r="M39" s="3"/>
      <c r="N39" s="3"/>
      <c r="O39" s="3"/>
      <c r="P39" s="3"/>
    </row>
    <row r="40" spans="1:16" ht="24.95" customHeight="1">
      <c r="A40" s="11" t="s">
        <v>45</v>
      </c>
      <c r="B40" s="19"/>
      <c r="C40" s="20"/>
      <c r="D40" s="20"/>
      <c r="E40" s="20"/>
      <c r="F40" s="20"/>
      <c r="G40" s="20"/>
      <c r="H40" s="20"/>
      <c r="I40" s="20"/>
      <c r="J40" s="20"/>
      <c r="K40" s="3"/>
      <c r="L40" s="3"/>
      <c r="M40" s="3"/>
      <c r="N40" s="3"/>
      <c r="O40" s="3"/>
      <c r="P40" s="3"/>
    </row>
    <row r="41" spans="1:16" ht="24.95" customHeight="1">
      <c r="A41" s="11" t="s">
        <v>46</v>
      </c>
      <c r="B41" s="19"/>
      <c r="C41" s="20"/>
      <c r="D41" s="20"/>
      <c r="E41" s="20"/>
      <c r="F41" s="20"/>
      <c r="G41" s="20"/>
      <c r="H41" s="20"/>
      <c r="I41" s="20"/>
      <c r="J41" s="20"/>
      <c r="K41" s="3"/>
      <c r="L41" s="3"/>
      <c r="M41" s="3"/>
      <c r="N41" s="3"/>
      <c r="O41" s="3"/>
      <c r="P41" s="3"/>
    </row>
    <row r="42" spans="1:16" ht="24.95" customHeight="1">
      <c r="A42" s="11" t="s">
        <v>47</v>
      </c>
      <c r="B42" s="19"/>
      <c r="C42" s="20"/>
      <c r="D42" s="20"/>
      <c r="E42" s="20"/>
      <c r="F42" s="20"/>
      <c r="G42" s="20"/>
      <c r="H42" s="20"/>
      <c r="I42" s="20"/>
      <c r="J42" s="20"/>
      <c r="K42" s="3"/>
      <c r="L42" s="3"/>
      <c r="M42" s="3"/>
      <c r="N42" s="3"/>
      <c r="O42" s="3"/>
      <c r="P42" s="3"/>
    </row>
    <row r="43" spans="1:16" ht="24.95" customHeight="1">
      <c r="A43" s="11" t="s">
        <v>48</v>
      </c>
      <c r="B43" s="19"/>
      <c r="C43" s="20"/>
      <c r="D43" s="20"/>
      <c r="E43" s="20"/>
      <c r="F43" s="20"/>
      <c r="G43" s="20"/>
      <c r="H43" s="20"/>
      <c r="I43" s="20"/>
      <c r="J43" s="20"/>
      <c r="K43" s="3"/>
      <c r="L43" s="3"/>
      <c r="M43" s="3"/>
      <c r="N43" s="3"/>
      <c r="O43" s="3"/>
      <c r="P43" s="3"/>
    </row>
    <row r="44" spans="1:16" ht="24.95" customHeight="1">
      <c r="A44" s="12" t="s">
        <v>49</v>
      </c>
      <c r="B44" s="19"/>
      <c r="C44" s="20"/>
      <c r="D44" s="20"/>
      <c r="E44" s="20"/>
      <c r="F44" s="20"/>
      <c r="G44" s="20"/>
      <c r="H44" s="20"/>
      <c r="I44" s="20"/>
      <c r="J44" s="20"/>
      <c r="K44" s="3"/>
      <c r="L44" s="3"/>
      <c r="M44" s="3"/>
      <c r="N44" s="3"/>
      <c r="O44" s="3"/>
      <c r="P44" s="3"/>
    </row>
    <row r="45" spans="1:16" ht="24.95" customHeight="1">
      <c r="A45" s="11" t="s">
        <v>50</v>
      </c>
      <c r="B45" s="19"/>
      <c r="C45" s="20"/>
      <c r="D45" s="20"/>
      <c r="E45" s="20"/>
      <c r="F45" s="20"/>
      <c r="G45" s="20"/>
      <c r="H45" s="20"/>
      <c r="I45" s="20"/>
      <c r="J45" s="20"/>
      <c r="K45" s="3"/>
      <c r="L45" s="3"/>
      <c r="M45" s="3"/>
      <c r="N45" s="3"/>
      <c r="O45" s="3"/>
      <c r="P45" s="3"/>
    </row>
    <row r="46" spans="1:10" ht="15">
      <c r="A46" s="8" t="s">
        <v>51</v>
      </c>
      <c r="B46" s="22">
        <f>SUM(B5:B45)</f>
        <v>56</v>
      </c>
      <c r="C46" s="22">
        <f aca="true" t="shared" si="0" ref="C46:G46">SUM(C5:C45)</f>
        <v>88</v>
      </c>
      <c r="D46" s="22">
        <f t="shared" si="0"/>
        <v>0</v>
      </c>
      <c r="E46" s="22">
        <f>SUM(E5:E45)</f>
        <v>8</v>
      </c>
      <c r="F46" s="22">
        <f t="shared" si="0"/>
        <v>5</v>
      </c>
      <c r="G46" s="22">
        <f t="shared" si="0"/>
        <v>0</v>
      </c>
      <c r="H46" s="22">
        <f>SUM(H5:H45)</f>
        <v>2824</v>
      </c>
      <c r="I46" s="22">
        <f>SUM(I5:I45)</f>
        <v>9599</v>
      </c>
      <c r="J46" s="22">
        <f>SUM(J5:J45)</f>
        <v>94</v>
      </c>
    </row>
    <row r="47" spans="2:8" ht="15">
      <c r="B47" s="23"/>
      <c r="C47" s="2"/>
      <c r="D47" s="28"/>
      <c r="E47" s="24"/>
      <c r="H47" s="24"/>
    </row>
  </sheetData>
  <mergeCells count="6">
    <mergeCell ref="A1:J1"/>
    <mergeCell ref="B2:P2"/>
    <mergeCell ref="A3:A4"/>
    <mergeCell ref="B3:D3"/>
    <mergeCell ref="E3:G3"/>
    <mergeCell ref="H3:J3"/>
  </mergeCells>
  <printOptions/>
  <pageMargins left="0.28" right="0.15748031496062992" top="0.51" bottom="0.2362204724409449" header="0.38" footer="0.1574803149606299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Computerservices</dc:creator>
  <cp:keywords/>
  <dc:description/>
  <cp:lastModifiedBy>ฝ่ายพิทักษ์ กคจ</cp:lastModifiedBy>
  <cp:lastPrinted>2022-04-11T04:37:53Z</cp:lastPrinted>
  <dcterms:created xsi:type="dcterms:W3CDTF">2017-06-05T04:06:05Z</dcterms:created>
  <dcterms:modified xsi:type="dcterms:W3CDTF">2022-04-20T03:58:18Z</dcterms:modified>
  <cp:category/>
  <cp:version/>
  <cp:contentType/>
  <cp:contentStatus/>
</cp:coreProperties>
</file>