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7. สจป.ที่ 13 สข\"/>
    </mc:Choice>
  </mc:AlternateContent>
  <xr:revisionPtr revIDLastSave="0" documentId="13_ncr:1_{65C76544-898A-44F3-9AC7-165100663047}" xr6:coauthVersionLast="47" xr6:coauthVersionMax="47" xr10:uidLastSave="{00000000-0000-0000-0000-000000000000}"/>
  <workbookProtection workbookAlgorithmName="SHA-512" workbookHashValue="QNZPqj0hOS3hyrR6WNcRXnBEu+O+WCc5KOOBlhdnEqP970akeP/695UOv4WXhs8+nTirbXLSuwpxf/dTzyKCeQ==" workbookSaltValue="hdRiPfLorBaGO4Bxh0rO8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22" l="1"/>
  <c r="A66" i="22"/>
  <c r="A65" i="22"/>
  <c r="A64" i="22"/>
  <c r="A59" i="22"/>
  <c r="A58" i="22"/>
  <c r="A57" i="22"/>
  <c r="A56" i="22"/>
  <c r="A54" i="22"/>
  <c r="A53" i="22"/>
  <c r="A52" i="22"/>
  <c r="A51" i="22"/>
  <c r="A49" i="22"/>
  <c r="A48" i="22"/>
  <c r="A47" i="22"/>
  <c r="A46" i="22"/>
  <c r="T41" i="22"/>
  <c r="H40" i="22"/>
  <c r="V40" i="22" s="1"/>
  <c r="Q16" i="22" s="1"/>
  <c r="H39" i="22"/>
  <c r="V39" i="22" s="1"/>
  <c r="V36" i="22"/>
  <c r="Q35" i="22"/>
  <c r="N35" i="22"/>
  <c r="K35" i="22"/>
  <c r="H35" i="22"/>
  <c r="H37" i="22" s="1"/>
  <c r="V37" i="22" s="1"/>
  <c r="Q34" i="22"/>
  <c r="N34" i="22"/>
  <c r="K34" i="22"/>
  <c r="H34" i="22"/>
  <c r="Q33" i="22"/>
  <c r="N33" i="22"/>
  <c r="K33" i="22"/>
  <c r="H33" i="22"/>
  <c r="Q30" i="22"/>
  <c r="N30" i="22"/>
  <c r="K30" i="22"/>
  <c r="H30" i="22"/>
  <c r="H29" i="22"/>
  <c r="Q28" i="22"/>
  <c r="N28" i="22"/>
  <c r="K28" i="22"/>
  <c r="H28" i="22"/>
  <c r="Q27" i="22"/>
  <c r="N27" i="22"/>
  <c r="K27" i="22"/>
  <c r="H27" i="22"/>
  <c r="Q26" i="22"/>
  <c r="N26" i="22"/>
  <c r="K26" i="22"/>
  <c r="H26" i="22"/>
  <c r="Q25" i="22"/>
  <c r="N25" i="22"/>
  <c r="K25" i="22"/>
  <c r="H25" i="22"/>
  <c r="Q24" i="22"/>
  <c r="N24" i="22"/>
  <c r="K24" i="22"/>
  <c r="H24" i="22"/>
  <c r="Q23" i="22"/>
  <c r="N23" i="22"/>
  <c r="K23" i="22"/>
  <c r="H23" i="22"/>
  <c r="V17" i="22"/>
  <c r="Y17" i="22" s="1"/>
  <c r="S17" i="22"/>
  <c r="Y16" i="22"/>
  <c r="N16" i="22"/>
  <c r="Y15" i="22"/>
  <c r="N15" i="22"/>
  <c r="H38" i="22" l="1"/>
  <c r="V38" i="22" s="1"/>
  <c r="V35" i="22"/>
  <c r="Q15" i="22" l="1"/>
  <c r="V41" i="22"/>
  <c r="Q17" i="22" s="1"/>
</calcChain>
</file>

<file path=xl/sharedStrings.xml><?xml version="1.0" encoding="utf-8"?>
<sst xmlns="http://schemas.openxmlformats.org/spreadsheetml/2006/main" count="159" uniqueCount="93">
  <si>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</si>
  <si>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</si>
  <si>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</si>
  <si>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</si>
  <si>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</si>
  <si>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</si>
  <si>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</si>
  <si>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</si>
  <si>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</si>
  <si>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</si>
  <si>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</si>
  <si>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</si>
  <si>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</si>
  <si>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</si>
  <si>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</si>
  <si>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</si>
  <si>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</si>
  <si>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</si>
  <si>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</si>
  <si>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</si>
  <si>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</si>
  <si>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</si>
  <si>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</si>
  <si>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</si>
  <si>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</si>
  <si>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</si>
  <si>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</si>
  <si>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</si>
  <si>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</si>
  <si>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</si>
  <si>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</si>
  <si>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</si>
  <si>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</si>
  <si>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</si>
  <si>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</si>
  <si>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</si>
  <si>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</si>
  <si>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</si>
  <si>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</si>
  <si>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</si>
  <si>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</si>
  <si>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</si>
  <si>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</si>
  <si>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</si>
  <si>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</si>
  <si>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</si>
  <si>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</si>
  <si>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</si>
  <si>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</si>
  <si>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</si>
  <si>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</si>
  <si>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</si>
  <si>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</si>
  <si>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</si>
  <si>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</si>
  <si>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</si>
  <si>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</si>
  <si>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</si>
  <si>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</si>
  <si>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</si>
  <si>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</si>
  <si>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</si>
  <si>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</si>
  <si>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</si>
  <si>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</si>
  <si>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</si>
  <si>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</si>
  <si>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</si>
  <si>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</si>
  <si>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</si>
  <si>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</si>
  <si>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</si>
  <si>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</si>
  <si>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</si>
  <si>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</si>
  <si>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</si>
  <si>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</si>
  <si>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</si>
  <si>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</si>
  <si>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</si>
  <si>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</si>
  <si>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</si>
  <si>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</si>
  <si>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</si>
  <si>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</si>
  <si>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</si>
  <si>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</si>
  <si>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</si>
  <si>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</si>
  <si>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</si>
  <si>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</si>
  <si>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-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</si>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</sst>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9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9" xfId="1" applyNumberFormat="1" applyFont="1" applyFill="1" applyBorder="1" applyAlignment="1" applyProtection="1">
      <alignment horizontal="right" vertical="center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right" vertical="top"/>
      <protection hidden="1"/>
    </xf>
    <xf numFmtId="189" fontId="3" fillId="5" borderId="19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187" fontId="3" fillId="5" borderId="19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vertical="center" wrapText="1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2" fontId="2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3" fontId="7" fillId="0" borderId="19" xfId="0" applyNumberFormat="1" applyFont="1" applyBorder="1" applyAlignment="1" applyProtection="1">
      <alignment horizontal="center" vertical="center" wrapText="1"/>
      <protection hidden="1"/>
    </xf>
    <xf numFmtId="3" fontId="7" fillId="0" borderId="19" xfId="1" applyNumberFormat="1" applyFont="1" applyFill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2" fontId="3" fillId="0" borderId="19" xfId="1" applyNumberFormat="1" applyFont="1" applyFill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vertical="center" wrapText="1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3" fillId="4" borderId="19" xfId="0" quotePrefix="1" applyNumberFormat="1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left" vertical="top" wrapText="1"/>
      <protection hidden="1"/>
    </xf>
    <xf numFmtId="0" fontId="2" fillId="3" borderId="19" xfId="0" applyFont="1" applyFill="1" applyBorder="1" applyAlignment="1" applyProtection="1">
      <alignment horizontal="left" vertical="top"/>
      <protection hidden="1"/>
    </xf>
    <xf numFmtId="189" fontId="2" fillId="4" borderId="19" xfId="0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left" vertical="top"/>
      <protection hidden="1"/>
    </xf>
    <xf numFmtId="189" fontId="2" fillId="4" borderId="19" xfId="1" applyNumberFormat="1" applyFont="1" applyFill="1" applyBorder="1" applyAlignment="1" applyProtection="1">
      <alignment horizontal="center" vertical="center"/>
      <protection hidden="1"/>
    </xf>
    <xf numFmtId="190" fontId="2" fillId="4" borderId="19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19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35</v>
      </c>
      <c r="C1" s="13" t="s">
        <v>36</v>
      </c>
      <c r="E1" s="13" t="s">
        <v>37</v>
      </c>
      <c r="G1" s="13" t="s">
        <v>26</v>
      </c>
    </row>
    <row r="2" spans="1:7" x14ac:dyDescent="0.2">
      <c r="A2" s="16" t="s">
        <v>38</v>
      </c>
      <c r="C2" s="16" t="s">
        <v>39</v>
      </c>
      <c r="E2" s="16" t="s">
        <v>40</v>
      </c>
      <c r="G2" s="16" t="s">
        <v>71</v>
      </c>
    </row>
    <row r="3" spans="1:7" x14ac:dyDescent="0.2">
      <c r="A3" s="16" t="s">
        <v>44</v>
      </c>
      <c r="C3" s="16" t="s">
        <v>41</v>
      </c>
      <c r="E3" s="16" t="s">
        <v>42</v>
      </c>
      <c r="G3" s="16" t="s">
        <v>43</v>
      </c>
    </row>
    <row r="4" spans="1:7" ht="40.5" x14ac:dyDescent="0.2">
      <c r="A4" s="16" t="s">
        <v>47</v>
      </c>
      <c r="C4" s="16" t="s">
        <v>72</v>
      </c>
      <c r="E4" s="16" t="s">
        <v>45</v>
      </c>
      <c r="G4" s="16" t="s">
        <v>46</v>
      </c>
    </row>
    <row r="5" spans="1:7" x14ac:dyDescent="0.2">
      <c r="A5" s="16" t="s">
        <v>51</v>
      </c>
      <c r="C5" s="16" t="s">
        <v>48</v>
      </c>
      <c r="E5" s="16" t="s">
        <v>49</v>
      </c>
      <c r="G5" s="16" t="s">
        <v>50</v>
      </c>
    </row>
    <row r="6" spans="1:7" ht="40.5" x14ac:dyDescent="0.2">
      <c r="C6" s="16" t="s">
        <v>73</v>
      </c>
      <c r="E6" s="16" t="s">
        <v>52</v>
      </c>
      <c r="G6" s="16" t="s">
        <v>74</v>
      </c>
    </row>
    <row r="7" spans="1:7" ht="40.5" x14ac:dyDescent="0.2">
      <c r="C7" s="16" t="s">
        <v>75</v>
      </c>
      <c r="E7" s="16" t="s">
        <v>53</v>
      </c>
      <c r="G7" s="16" t="s">
        <v>54</v>
      </c>
    </row>
    <row r="8" spans="1:7" ht="40.5" x14ac:dyDescent="0.2">
      <c r="C8" s="16" t="s">
        <v>76</v>
      </c>
      <c r="E8" s="16" t="s">
        <v>55</v>
      </c>
      <c r="G8" s="16" t="s">
        <v>56</v>
      </c>
    </row>
    <row r="9" spans="1:7" x14ac:dyDescent="0.2">
      <c r="C9" s="16" t="s">
        <v>51</v>
      </c>
      <c r="E9" s="16" t="s">
        <v>51</v>
      </c>
      <c r="G9" s="16" t="s">
        <v>57</v>
      </c>
    </row>
    <row r="10" spans="1:7" x14ac:dyDescent="0.2">
      <c r="G10" s="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4"/>
  <sheetViews>
    <sheetView tabSelected="1" view="pageBreakPreview" topLeftCell="A25" zoomScale="85" zoomScaleNormal="85" zoomScaleSheetLayoutView="85" workbookViewId="0">
      <selection activeCell="K34" sqref="K34:M34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117" t="s">
        <v>87</v>
      </c>
      <c r="K2" s="117"/>
      <c r="L2" s="117"/>
      <c r="M2" s="117"/>
      <c r="N2" s="117"/>
      <c r="O2" s="117"/>
      <c r="P2" s="117"/>
      <c r="Q2" s="117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117" t="s">
        <v>10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ht="21" customHeight="1" x14ac:dyDescent="0.2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38"/>
      <c r="N7" s="39"/>
      <c r="O7" s="39"/>
      <c r="P7" s="40"/>
    </row>
    <row r="8" spans="1:26" ht="21" customHeight="1" x14ac:dyDescent="0.2">
      <c r="A8" s="4" t="s">
        <v>14</v>
      </c>
      <c r="G8" s="5"/>
      <c r="H8" s="38"/>
      <c r="I8" s="39"/>
      <c r="J8" s="40"/>
    </row>
    <row r="9" spans="1:26" ht="9" customHeight="1" x14ac:dyDescent="0.2"/>
    <row r="10" spans="1:26" s="3" customFormat="1" ht="30" customHeight="1" x14ac:dyDescent="0.2">
      <c r="A10" s="110" t="s">
        <v>5</v>
      </c>
      <c r="B10" s="110" t="s">
        <v>11</v>
      </c>
      <c r="C10" s="110"/>
      <c r="D10" s="110"/>
      <c r="E10" s="110"/>
      <c r="F10" s="110"/>
      <c r="G10" s="110"/>
      <c r="H10" s="110"/>
      <c r="I10" s="110"/>
      <c r="J10" s="110"/>
      <c r="K10" s="110" t="s">
        <v>12</v>
      </c>
      <c r="L10" s="110"/>
      <c r="M10" s="110"/>
      <c r="N10" s="110"/>
      <c r="O10" s="110"/>
      <c r="P10" s="110"/>
      <c r="Q10" s="110"/>
      <c r="R10" s="110"/>
      <c r="S10" s="110" t="s">
        <v>4</v>
      </c>
      <c r="T10" s="110"/>
      <c r="U10" s="110"/>
      <c r="V10" s="110"/>
      <c r="W10" s="110"/>
      <c r="X10" s="110"/>
      <c r="Y10" s="110"/>
      <c r="Z10" s="110"/>
    </row>
    <row r="11" spans="1:26" s="3" customFormat="1" ht="30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 t="s">
        <v>1</v>
      </c>
      <c r="L11" s="110"/>
      <c r="M11" s="110"/>
      <c r="N11" s="110" t="s">
        <v>2</v>
      </c>
      <c r="O11" s="110"/>
      <c r="P11" s="110"/>
      <c r="Q11" s="110" t="s">
        <v>3</v>
      </c>
      <c r="R11" s="110"/>
      <c r="S11" s="110" t="s">
        <v>1</v>
      </c>
      <c r="T11" s="110"/>
      <c r="U11" s="110"/>
      <c r="V11" s="110" t="s">
        <v>2</v>
      </c>
      <c r="W11" s="110"/>
      <c r="X11" s="110"/>
      <c r="Y11" s="110" t="s">
        <v>3</v>
      </c>
      <c r="Z11" s="110"/>
    </row>
    <row r="12" spans="1:26" ht="24" customHeight="1" x14ac:dyDescent="0.2">
      <c r="A12" s="113" t="s">
        <v>62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24" customHeight="1" x14ac:dyDescent="0.2">
      <c r="A13" s="20">
        <v>1</v>
      </c>
      <c r="B13" s="105" t="s">
        <v>77</v>
      </c>
      <c r="C13" s="105"/>
      <c r="D13" s="105"/>
      <c r="E13" s="105"/>
      <c r="F13" s="105"/>
      <c r="G13" s="105"/>
      <c r="H13" s="105"/>
      <c r="I13" s="105"/>
      <c r="J13" s="105"/>
      <c r="K13" s="114" t="s">
        <v>91</v>
      </c>
      <c r="L13" s="114"/>
      <c r="M13" s="114"/>
      <c r="N13" s="107" t="s">
        <v>91</v>
      </c>
      <c r="O13" s="107"/>
      <c r="P13" s="107"/>
      <c r="Q13" s="111" t="s">
        <v>91</v>
      </c>
      <c r="R13" s="111"/>
      <c r="S13" s="44" t="s">
        <v>91</v>
      </c>
      <c r="T13" s="44"/>
      <c r="U13" s="44"/>
      <c r="V13" s="46" t="s">
        <v>91</v>
      </c>
      <c r="W13" s="46"/>
      <c r="X13" s="46"/>
      <c r="Y13" s="108" t="s">
        <v>91</v>
      </c>
      <c r="Z13" s="108"/>
    </row>
    <row r="14" spans="1:26" ht="24" customHeight="1" x14ac:dyDescent="0.2">
      <c r="A14" s="20">
        <v>2</v>
      </c>
      <c r="B14" s="105" t="s">
        <v>78</v>
      </c>
      <c r="C14" s="105"/>
      <c r="D14" s="105"/>
      <c r="E14" s="105"/>
      <c r="F14" s="105"/>
      <c r="G14" s="105"/>
      <c r="H14" s="105"/>
      <c r="I14" s="105"/>
      <c r="J14" s="105"/>
      <c r="K14" s="115" t="s">
        <v>91</v>
      </c>
      <c r="L14" s="116"/>
      <c r="M14" s="116"/>
      <c r="N14" s="111" t="s">
        <v>91</v>
      </c>
      <c r="O14" s="111"/>
      <c r="P14" s="111"/>
      <c r="Q14" s="111" t="s">
        <v>91</v>
      </c>
      <c r="R14" s="111"/>
      <c r="S14" s="44" t="s">
        <v>91</v>
      </c>
      <c r="T14" s="44"/>
      <c r="U14" s="44"/>
      <c r="V14" s="46" t="s">
        <v>91</v>
      </c>
      <c r="W14" s="46"/>
      <c r="X14" s="46"/>
      <c r="Y14" s="108" t="s">
        <v>91</v>
      </c>
      <c r="Z14" s="108"/>
    </row>
    <row r="15" spans="1:26" ht="24" customHeight="1" x14ac:dyDescent="0.2">
      <c r="A15" s="20">
        <v>3</v>
      </c>
      <c r="B15" s="105" t="s">
        <v>79</v>
      </c>
      <c r="C15" s="105"/>
      <c r="D15" s="105"/>
      <c r="E15" s="105"/>
      <c r="F15" s="105"/>
      <c r="G15" s="105"/>
      <c r="H15" s="105"/>
      <c r="I15" s="105"/>
      <c r="J15" s="105"/>
      <c r="K15" s="106">
        <v>20</v>
      </c>
      <c r="L15" s="106"/>
      <c r="M15" s="106"/>
      <c r="N15" s="107">
        <f>Q39</f>
        <v>0</v>
      </c>
      <c r="O15" s="107"/>
      <c r="P15" s="107"/>
      <c r="Q15" s="111">
        <f>V35/T35*100</f>
        <v>0</v>
      </c>
      <c r="R15" s="111"/>
      <c r="S15" s="44">
        <v>278000</v>
      </c>
      <c r="T15" s="44"/>
      <c r="U15" s="44"/>
      <c r="V15" s="45"/>
      <c r="W15" s="45"/>
      <c r="X15" s="45"/>
      <c r="Y15" s="108">
        <f>V15/S15*100</f>
        <v>0</v>
      </c>
      <c r="Z15" s="108"/>
    </row>
    <row r="16" spans="1:26" ht="24" customHeight="1" x14ac:dyDescent="0.2">
      <c r="A16" s="20">
        <v>4</v>
      </c>
      <c r="B16" s="105" t="s">
        <v>90</v>
      </c>
      <c r="C16" s="105"/>
      <c r="D16" s="105"/>
      <c r="E16" s="105"/>
      <c r="F16" s="105"/>
      <c r="G16" s="105"/>
      <c r="H16" s="105"/>
      <c r="I16" s="105"/>
      <c r="J16" s="105"/>
      <c r="K16" s="106">
        <v>3</v>
      </c>
      <c r="L16" s="106"/>
      <c r="M16" s="106"/>
      <c r="N16" s="107">
        <f>Q40</f>
        <v>0</v>
      </c>
      <c r="O16" s="107"/>
      <c r="P16" s="107"/>
      <c r="Q16" s="111">
        <f>V40/T40*100</f>
        <v>0</v>
      </c>
      <c r="R16" s="111"/>
      <c r="S16" s="44">
        <v>73500</v>
      </c>
      <c r="T16" s="44"/>
      <c r="U16" s="44"/>
      <c r="V16" s="45"/>
      <c r="W16" s="45"/>
      <c r="X16" s="45"/>
      <c r="Y16" s="108">
        <f>V16/S16*100</f>
        <v>0</v>
      </c>
      <c r="Z16" s="108"/>
    </row>
    <row r="17" spans="1:26" s="3" customFormat="1" ht="24" customHeight="1" x14ac:dyDescent="0.2">
      <c r="A17" s="82" t="s">
        <v>15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4">
        <f>V41</f>
        <v>0</v>
      </c>
      <c r="R17" s="84"/>
      <c r="S17" s="109">
        <f>SUM(S13:U16)</f>
        <v>351500</v>
      </c>
      <c r="T17" s="109"/>
      <c r="U17" s="109"/>
      <c r="V17" s="109">
        <f>SUM(V13:X16)</f>
        <v>0</v>
      </c>
      <c r="W17" s="109"/>
      <c r="X17" s="109"/>
      <c r="Y17" s="118">
        <f>V17/S17*100</f>
        <v>0</v>
      </c>
      <c r="Z17" s="118"/>
    </row>
    <row r="18" spans="1:26" ht="9.9499999999999993" customHeigh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7"/>
      <c r="I20" s="17"/>
      <c r="J20" s="17"/>
      <c r="K20" s="17"/>
      <c r="L20" s="17"/>
      <c r="M20" s="17"/>
    </row>
    <row r="21" spans="1:26" ht="72" customHeight="1" x14ac:dyDescent="0.2">
      <c r="A21" s="19" t="s">
        <v>5</v>
      </c>
      <c r="B21" s="110" t="s">
        <v>92</v>
      </c>
      <c r="C21" s="110"/>
      <c r="D21" s="110"/>
      <c r="E21" s="110"/>
      <c r="F21" s="110"/>
      <c r="G21" s="110"/>
      <c r="H21" s="110" t="s">
        <v>16</v>
      </c>
      <c r="I21" s="110"/>
      <c r="J21" s="110"/>
      <c r="K21" s="110" t="s">
        <v>13</v>
      </c>
      <c r="L21" s="110"/>
      <c r="M21" s="110"/>
      <c r="N21" s="110" t="s">
        <v>17</v>
      </c>
      <c r="O21" s="110"/>
      <c r="P21" s="110"/>
      <c r="Q21" s="110" t="s">
        <v>18</v>
      </c>
      <c r="R21" s="110"/>
      <c r="S21" s="110"/>
      <c r="T21" s="110" t="s">
        <v>19</v>
      </c>
      <c r="U21" s="110"/>
      <c r="V21" s="112" t="s">
        <v>7</v>
      </c>
      <c r="W21" s="112"/>
      <c r="X21" s="110" t="s">
        <v>8</v>
      </c>
      <c r="Y21" s="110"/>
      <c r="Z21" s="110"/>
    </row>
    <row r="22" spans="1:26" ht="24" customHeight="1" x14ac:dyDescent="0.2">
      <c r="A22" s="113" t="s">
        <v>62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s="3" customFormat="1" ht="24" customHeight="1" x14ac:dyDescent="0.2">
      <c r="A23" s="21">
        <v>1</v>
      </c>
      <c r="B23" s="97" t="s">
        <v>77</v>
      </c>
      <c r="C23" s="97"/>
      <c r="D23" s="97"/>
      <c r="E23" s="97"/>
      <c r="F23" s="97"/>
      <c r="G23" s="97"/>
      <c r="H23" s="99" t="str">
        <f>$K$13</f>
        <v>-</v>
      </c>
      <c r="I23" s="99"/>
      <c r="J23" s="99"/>
      <c r="K23" s="99" t="str">
        <f t="shared" ref="K23:Q28" si="0">$K$13</f>
        <v>-</v>
      </c>
      <c r="L23" s="99"/>
      <c r="M23" s="99"/>
      <c r="N23" s="99" t="str">
        <f t="shared" ref="N23:N25" si="1">$K$13</f>
        <v>-</v>
      </c>
      <c r="O23" s="99"/>
      <c r="P23" s="99"/>
      <c r="Q23" s="99" t="str">
        <f t="shared" ref="Q23:Q25" si="2">$K$13</f>
        <v>-</v>
      </c>
      <c r="R23" s="99"/>
      <c r="S23" s="99"/>
      <c r="T23" s="98" t="s">
        <v>91</v>
      </c>
      <c r="U23" s="98"/>
      <c r="V23" s="100" t="s">
        <v>91</v>
      </c>
      <c r="W23" s="100"/>
      <c r="X23" s="104"/>
      <c r="Y23" s="104"/>
      <c r="Z23" s="104"/>
    </row>
    <row r="24" spans="1:26" ht="24" customHeight="1" x14ac:dyDescent="0.2">
      <c r="A24" s="22">
        <v>1.1000000000000001</v>
      </c>
      <c r="B24" s="87" t="s">
        <v>63</v>
      </c>
      <c r="C24" s="87"/>
      <c r="D24" s="87"/>
      <c r="E24" s="87"/>
      <c r="F24" s="87"/>
      <c r="G24" s="87"/>
      <c r="H24" s="88" t="str">
        <f>$K$13</f>
        <v>-</v>
      </c>
      <c r="I24" s="88"/>
      <c r="J24" s="88"/>
      <c r="K24" s="88" t="str">
        <f t="shared" si="0"/>
        <v>-</v>
      </c>
      <c r="L24" s="88"/>
      <c r="M24" s="88"/>
      <c r="N24" s="88" t="str">
        <f t="shared" si="1"/>
        <v>-</v>
      </c>
      <c r="O24" s="88"/>
      <c r="P24" s="88"/>
      <c r="Q24" s="88" t="str">
        <f t="shared" si="2"/>
        <v>-</v>
      </c>
      <c r="R24" s="88"/>
      <c r="S24" s="88"/>
      <c r="T24" s="88" t="s">
        <v>91</v>
      </c>
      <c r="U24" s="88"/>
      <c r="V24" s="90" t="s">
        <v>91</v>
      </c>
      <c r="W24" s="90"/>
      <c r="X24" s="104"/>
      <c r="Y24" s="104"/>
      <c r="Z24" s="104"/>
    </row>
    <row r="25" spans="1:26" ht="24" customHeight="1" x14ac:dyDescent="0.2">
      <c r="A25" s="22">
        <v>1.2</v>
      </c>
      <c r="B25" s="87" t="s">
        <v>64</v>
      </c>
      <c r="C25" s="87"/>
      <c r="D25" s="87"/>
      <c r="E25" s="87"/>
      <c r="F25" s="87"/>
      <c r="G25" s="87"/>
      <c r="H25" s="88" t="str">
        <f>$K$13</f>
        <v>-</v>
      </c>
      <c r="I25" s="88"/>
      <c r="J25" s="88"/>
      <c r="K25" s="88" t="str">
        <f t="shared" si="0"/>
        <v>-</v>
      </c>
      <c r="L25" s="88"/>
      <c r="M25" s="88"/>
      <c r="N25" s="88" t="str">
        <f t="shared" si="1"/>
        <v>-</v>
      </c>
      <c r="O25" s="88"/>
      <c r="P25" s="88"/>
      <c r="Q25" s="88" t="str">
        <f t="shared" si="2"/>
        <v>-</v>
      </c>
      <c r="R25" s="88"/>
      <c r="S25" s="88"/>
      <c r="T25" s="88" t="s">
        <v>91</v>
      </c>
      <c r="U25" s="88"/>
      <c r="V25" s="90" t="s">
        <v>91</v>
      </c>
      <c r="W25" s="90"/>
      <c r="X25" s="104"/>
      <c r="Y25" s="104"/>
      <c r="Z25" s="104"/>
    </row>
    <row r="26" spans="1:26" ht="24" customHeight="1" x14ac:dyDescent="0.2">
      <c r="A26" s="22">
        <v>1.3</v>
      </c>
      <c r="B26" s="87" t="s">
        <v>65</v>
      </c>
      <c r="C26" s="87"/>
      <c r="D26" s="87"/>
      <c r="E26" s="87"/>
      <c r="F26" s="87"/>
      <c r="G26" s="87"/>
      <c r="H26" s="88" t="str">
        <f t="shared" ref="H26:H28" si="3">$K$13</f>
        <v>-</v>
      </c>
      <c r="I26" s="88"/>
      <c r="J26" s="88"/>
      <c r="K26" s="88" t="str">
        <f t="shared" si="0"/>
        <v>-</v>
      </c>
      <c r="L26" s="88"/>
      <c r="M26" s="88"/>
      <c r="N26" s="88" t="str">
        <f t="shared" si="0"/>
        <v>-</v>
      </c>
      <c r="O26" s="88"/>
      <c r="P26" s="88"/>
      <c r="Q26" s="88" t="str">
        <f t="shared" si="0"/>
        <v>-</v>
      </c>
      <c r="R26" s="88"/>
      <c r="S26" s="88"/>
      <c r="T26" s="88" t="s">
        <v>91</v>
      </c>
      <c r="U26" s="88"/>
      <c r="V26" s="90" t="s">
        <v>91</v>
      </c>
      <c r="W26" s="90"/>
      <c r="X26" s="104"/>
      <c r="Y26" s="104"/>
      <c r="Z26" s="104"/>
    </row>
    <row r="27" spans="1:26" ht="24" customHeight="1" x14ac:dyDescent="0.2">
      <c r="A27" s="22">
        <v>1.4</v>
      </c>
      <c r="B27" s="87" t="s">
        <v>66</v>
      </c>
      <c r="C27" s="87"/>
      <c r="D27" s="87"/>
      <c r="E27" s="87"/>
      <c r="F27" s="87"/>
      <c r="G27" s="87"/>
      <c r="H27" s="88" t="str">
        <f t="shared" si="3"/>
        <v>-</v>
      </c>
      <c r="I27" s="88"/>
      <c r="J27" s="88"/>
      <c r="K27" s="88" t="str">
        <f t="shared" si="0"/>
        <v>-</v>
      </c>
      <c r="L27" s="88"/>
      <c r="M27" s="88"/>
      <c r="N27" s="88" t="str">
        <f t="shared" si="0"/>
        <v>-</v>
      </c>
      <c r="O27" s="88"/>
      <c r="P27" s="88"/>
      <c r="Q27" s="88" t="str">
        <f t="shared" si="0"/>
        <v>-</v>
      </c>
      <c r="R27" s="88"/>
      <c r="S27" s="88"/>
      <c r="T27" s="88" t="s">
        <v>91</v>
      </c>
      <c r="U27" s="88"/>
      <c r="V27" s="90" t="s">
        <v>91</v>
      </c>
      <c r="W27" s="90"/>
      <c r="X27" s="104"/>
      <c r="Y27" s="104"/>
      <c r="Z27" s="104"/>
    </row>
    <row r="28" spans="1:26" ht="24" customHeight="1" x14ac:dyDescent="0.2">
      <c r="A28" s="22">
        <v>1.5</v>
      </c>
      <c r="B28" s="87" t="s">
        <v>67</v>
      </c>
      <c r="C28" s="87"/>
      <c r="D28" s="87"/>
      <c r="E28" s="87"/>
      <c r="F28" s="87"/>
      <c r="G28" s="87"/>
      <c r="H28" s="88" t="str">
        <f t="shared" si="3"/>
        <v>-</v>
      </c>
      <c r="I28" s="88"/>
      <c r="J28" s="88"/>
      <c r="K28" s="88" t="str">
        <f t="shared" si="0"/>
        <v>-</v>
      </c>
      <c r="L28" s="88"/>
      <c r="M28" s="88"/>
      <c r="N28" s="88" t="str">
        <f t="shared" si="0"/>
        <v>-</v>
      </c>
      <c r="O28" s="88"/>
      <c r="P28" s="88"/>
      <c r="Q28" s="88" t="str">
        <f t="shared" si="0"/>
        <v>-</v>
      </c>
      <c r="R28" s="88"/>
      <c r="S28" s="88"/>
      <c r="T28" s="88" t="s">
        <v>91</v>
      </c>
      <c r="U28" s="88"/>
      <c r="V28" s="90" t="s">
        <v>91</v>
      </c>
      <c r="W28" s="90"/>
      <c r="X28" s="104"/>
      <c r="Y28" s="104"/>
      <c r="Z28" s="104"/>
    </row>
    <row r="29" spans="1:26" s="3" customFormat="1" ht="48" customHeight="1" x14ac:dyDescent="0.2">
      <c r="A29" s="21">
        <v>2</v>
      </c>
      <c r="B29" s="97" t="s">
        <v>78</v>
      </c>
      <c r="C29" s="97"/>
      <c r="D29" s="97"/>
      <c r="E29" s="97"/>
      <c r="F29" s="97"/>
      <c r="G29" s="97"/>
      <c r="H29" s="103" t="str">
        <f>K14</f>
        <v>-</v>
      </c>
      <c r="I29" s="98"/>
      <c r="J29" s="98"/>
      <c r="K29" s="103" t="s">
        <v>91</v>
      </c>
      <c r="L29" s="98"/>
      <c r="M29" s="98"/>
      <c r="N29" s="103" t="s">
        <v>91</v>
      </c>
      <c r="O29" s="98"/>
      <c r="P29" s="98"/>
      <c r="Q29" s="103" t="s">
        <v>91</v>
      </c>
      <c r="R29" s="98"/>
      <c r="S29" s="98"/>
      <c r="T29" s="98" t="s">
        <v>91</v>
      </c>
      <c r="U29" s="98"/>
      <c r="V29" s="100" t="s">
        <v>91</v>
      </c>
      <c r="W29" s="100"/>
      <c r="X29" s="104"/>
      <c r="Y29" s="104"/>
      <c r="Z29" s="104"/>
    </row>
    <row r="30" spans="1:26" ht="24" customHeight="1" x14ac:dyDescent="0.2">
      <c r="A30" s="22">
        <v>2.1</v>
      </c>
      <c r="B30" s="87" t="s">
        <v>68</v>
      </c>
      <c r="C30" s="87"/>
      <c r="D30" s="87"/>
      <c r="E30" s="87"/>
      <c r="F30" s="87"/>
      <c r="G30" s="87"/>
      <c r="H30" s="88" t="str">
        <f>$K$13</f>
        <v>-</v>
      </c>
      <c r="I30" s="88"/>
      <c r="J30" s="88"/>
      <c r="K30" s="88" t="str">
        <f t="shared" ref="K30" si="4">$K$13</f>
        <v>-</v>
      </c>
      <c r="L30" s="88"/>
      <c r="M30" s="88"/>
      <c r="N30" s="88" t="str">
        <f t="shared" ref="N30" si="5">$K$13</f>
        <v>-</v>
      </c>
      <c r="O30" s="88"/>
      <c r="P30" s="88"/>
      <c r="Q30" s="88" t="str">
        <f t="shared" ref="Q30" si="6">$K$13</f>
        <v>-</v>
      </c>
      <c r="R30" s="88"/>
      <c r="S30" s="88"/>
      <c r="T30" s="88" t="s">
        <v>91</v>
      </c>
      <c r="U30" s="88"/>
      <c r="V30" s="90" t="s">
        <v>91</v>
      </c>
      <c r="W30" s="90"/>
      <c r="X30" s="104"/>
      <c r="Y30" s="104"/>
      <c r="Z30" s="104"/>
    </row>
    <row r="31" spans="1:26" ht="24" customHeight="1" x14ac:dyDescent="0.2">
      <c r="A31" s="22">
        <v>2.2000000000000002</v>
      </c>
      <c r="B31" s="87" t="s">
        <v>69</v>
      </c>
      <c r="C31" s="87"/>
      <c r="D31" s="87"/>
      <c r="E31" s="87"/>
      <c r="F31" s="87"/>
      <c r="G31" s="87"/>
      <c r="H31" s="88" t="s">
        <v>91</v>
      </c>
      <c r="I31" s="88"/>
      <c r="J31" s="88"/>
      <c r="K31" s="88" t="s">
        <v>91</v>
      </c>
      <c r="L31" s="88"/>
      <c r="M31" s="88"/>
      <c r="N31" s="88" t="s">
        <v>91</v>
      </c>
      <c r="O31" s="88"/>
      <c r="P31" s="88"/>
      <c r="Q31" s="88" t="s">
        <v>91</v>
      </c>
      <c r="R31" s="88"/>
      <c r="S31" s="88"/>
      <c r="T31" s="88" t="s">
        <v>91</v>
      </c>
      <c r="U31" s="88"/>
      <c r="V31" s="90" t="s">
        <v>91</v>
      </c>
      <c r="W31" s="90"/>
      <c r="X31" s="104"/>
      <c r="Y31" s="104"/>
      <c r="Z31" s="104"/>
    </row>
    <row r="32" spans="1:26" ht="48" customHeight="1" x14ac:dyDescent="0.2">
      <c r="A32" s="22">
        <v>2.2999999999999998</v>
      </c>
      <c r="B32" s="87" t="s">
        <v>86</v>
      </c>
      <c r="C32" s="87"/>
      <c r="D32" s="87"/>
      <c r="E32" s="87"/>
      <c r="F32" s="87"/>
      <c r="G32" s="87"/>
      <c r="H32" s="88" t="s">
        <v>91</v>
      </c>
      <c r="I32" s="88"/>
      <c r="J32" s="88"/>
      <c r="K32" s="88" t="s">
        <v>91</v>
      </c>
      <c r="L32" s="88"/>
      <c r="M32" s="88"/>
      <c r="N32" s="88" t="s">
        <v>91</v>
      </c>
      <c r="O32" s="88"/>
      <c r="P32" s="88"/>
      <c r="Q32" s="88" t="s">
        <v>91</v>
      </c>
      <c r="R32" s="88"/>
      <c r="S32" s="88"/>
      <c r="T32" s="88" t="s">
        <v>91</v>
      </c>
      <c r="U32" s="88"/>
      <c r="V32" s="90" t="s">
        <v>91</v>
      </c>
      <c r="W32" s="90"/>
      <c r="X32" s="104"/>
      <c r="Y32" s="104"/>
      <c r="Z32" s="104"/>
    </row>
    <row r="33" spans="1:26" ht="48" customHeight="1" x14ac:dyDescent="0.2">
      <c r="A33" s="22">
        <v>2.4</v>
      </c>
      <c r="B33" s="87" t="s">
        <v>80</v>
      </c>
      <c r="C33" s="87"/>
      <c r="D33" s="87"/>
      <c r="E33" s="87"/>
      <c r="F33" s="87"/>
      <c r="G33" s="87"/>
      <c r="H33" s="88" t="str">
        <f>$K$13</f>
        <v>-</v>
      </c>
      <c r="I33" s="88"/>
      <c r="J33" s="88"/>
      <c r="K33" s="88" t="str">
        <f t="shared" ref="K33:K34" si="7">$K$13</f>
        <v>-</v>
      </c>
      <c r="L33" s="88"/>
      <c r="M33" s="88"/>
      <c r="N33" s="88" t="str">
        <f t="shared" ref="N33:N34" si="8">$K$13</f>
        <v>-</v>
      </c>
      <c r="O33" s="88"/>
      <c r="P33" s="88"/>
      <c r="Q33" s="88" t="str">
        <f t="shared" ref="Q33:Q34" si="9">$K$13</f>
        <v>-</v>
      </c>
      <c r="R33" s="88"/>
      <c r="S33" s="88"/>
      <c r="T33" s="88" t="s">
        <v>91</v>
      </c>
      <c r="U33" s="88"/>
      <c r="V33" s="90" t="s">
        <v>91</v>
      </c>
      <c r="W33" s="90"/>
      <c r="X33" s="104"/>
      <c r="Y33" s="104"/>
      <c r="Z33" s="104"/>
    </row>
    <row r="34" spans="1:26" ht="48" customHeight="1" x14ac:dyDescent="0.2">
      <c r="A34" s="22">
        <v>2.5</v>
      </c>
      <c r="B34" s="87" t="s">
        <v>70</v>
      </c>
      <c r="C34" s="87"/>
      <c r="D34" s="87"/>
      <c r="E34" s="87"/>
      <c r="F34" s="87"/>
      <c r="G34" s="87"/>
      <c r="H34" s="88" t="str">
        <f>$K$13</f>
        <v>-</v>
      </c>
      <c r="I34" s="88"/>
      <c r="J34" s="88"/>
      <c r="K34" s="88" t="str">
        <f t="shared" si="7"/>
        <v>-</v>
      </c>
      <c r="L34" s="88"/>
      <c r="M34" s="88"/>
      <c r="N34" s="88" t="str">
        <f t="shared" si="8"/>
        <v>-</v>
      </c>
      <c r="O34" s="88"/>
      <c r="P34" s="88"/>
      <c r="Q34" s="88" t="str">
        <f t="shared" si="9"/>
        <v>-</v>
      </c>
      <c r="R34" s="88"/>
      <c r="S34" s="88"/>
      <c r="T34" s="88" t="s">
        <v>91</v>
      </c>
      <c r="U34" s="88"/>
      <c r="V34" s="90" t="s">
        <v>91</v>
      </c>
      <c r="W34" s="90"/>
      <c r="X34" s="104"/>
      <c r="Y34" s="104"/>
      <c r="Z34" s="104"/>
    </row>
    <row r="35" spans="1:26" s="3" customFormat="1" ht="24" customHeight="1" x14ac:dyDescent="0.2">
      <c r="A35" s="21">
        <v>3</v>
      </c>
      <c r="B35" s="97" t="s">
        <v>79</v>
      </c>
      <c r="C35" s="97"/>
      <c r="D35" s="97"/>
      <c r="E35" s="97"/>
      <c r="F35" s="97"/>
      <c r="G35" s="97"/>
      <c r="H35" s="98">
        <f>$K$15</f>
        <v>20</v>
      </c>
      <c r="I35" s="98"/>
      <c r="J35" s="98"/>
      <c r="K35" s="99">
        <f>K39</f>
        <v>0</v>
      </c>
      <c r="L35" s="99"/>
      <c r="M35" s="99"/>
      <c r="N35" s="99">
        <f>N39</f>
        <v>0</v>
      </c>
      <c r="O35" s="99"/>
      <c r="P35" s="99"/>
      <c r="Q35" s="99">
        <f>Q39</f>
        <v>0</v>
      </c>
      <c r="R35" s="99"/>
      <c r="S35" s="99"/>
      <c r="T35" s="98">
        <v>80</v>
      </c>
      <c r="U35" s="98"/>
      <c r="V35" s="100">
        <f>SUM(V36:W39)</f>
        <v>0</v>
      </c>
      <c r="W35" s="100"/>
      <c r="X35" s="104"/>
      <c r="Y35" s="104"/>
      <c r="Z35" s="104"/>
    </row>
    <row r="36" spans="1:26" ht="24" customHeight="1" x14ac:dyDescent="0.2">
      <c r="A36" s="22">
        <v>3.1</v>
      </c>
      <c r="B36" s="87" t="s">
        <v>81</v>
      </c>
      <c r="C36" s="87"/>
      <c r="D36" s="87"/>
      <c r="E36" s="87"/>
      <c r="F36" s="87"/>
      <c r="G36" s="87"/>
      <c r="H36" s="88">
        <v>12</v>
      </c>
      <c r="I36" s="88"/>
      <c r="J36" s="88"/>
      <c r="K36" s="89"/>
      <c r="L36" s="89"/>
      <c r="M36" s="89"/>
      <c r="N36" s="89"/>
      <c r="O36" s="89"/>
      <c r="P36" s="89"/>
      <c r="Q36" s="89"/>
      <c r="R36" s="89"/>
      <c r="S36" s="89"/>
      <c r="T36" s="88">
        <v>20</v>
      </c>
      <c r="U36" s="88"/>
      <c r="V36" s="90">
        <f>(T36*((K36*0)+(N36*50)+(Q36*100)))/(H36*100)</f>
        <v>0</v>
      </c>
      <c r="W36" s="90"/>
      <c r="X36" s="104"/>
      <c r="Y36" s="104"/>
      <c r="Z36" s="104"/>
    </row>
    <row r="37" spans="1:26" ht="24" customHeight="1" x14ac:dyDescent="0.2">
      <c r="A37" s="22">
        <v>3.2</v>
      </c>
      <c r="B37" s="87" t="s">
        <v>82</v>
      </c>
      <c r="C37" s="87"/>
      <c r="D37" s="87"/>
      <c r="E37" s="87"/>
      <c r="F37" s="87"/>
      <c r="G37" s="87"/>
      <c r="H37" s="88">
        <f>H35*10</f>
        <v>200</v>
      </c>
      <c r="I37" s="88"/>
      <c r="J37" s="88"/>
      <c r="K37" s="89"/>
      <c r="L37" s="89"/>
      <c r="M37" s="89"/>
      <c r="N37" s="89"/>
      <c r="O37" s="89"/>
      <c r="P37" s="89"/>
      <c r="Q37" s="89"/>
      <c r="R37" s="89"/>
      <c r="S37" s="89"/>
      <c r="T37" s="88">
        <v>20</v>
      </c>
      <c r="U37" s="88"/>
      <c r="V37" s="90">
        <f>IF(SUM(Q37,N37,K37)&gt;=H37,20,(T37*((K37*0)+(N37*50)+(Q37*100)))/(H37*100))</f>
        <v>0</v>
      </c>
      <c r="W37" s="90"/>
      <c r="X37" s="104"/>
      <c r="Y37" s="104"/>
      <c r="Z37" s="104"/>
    </row>
    <row r="38" spans="1:26" ht="24" customHeight="1" x14ac:dyDescent="0.2">
      <c r="A38" s="22">
        <v>3.3</v>
      </c>
      <c r="B38" s="87" t="s">
        <v>83</v>
      </c>
      <c r="C38" s="87"/>
      <c r="D38" s="87"/>
      <c r="E38" s="87"/>
      <c r="F38" s="87"/>
      <c r="G38" s="87"/>
      <c r="H38" s="88">
        <f>(H35*10)/2</f>
        <v>100</v>
      </c>
      <c r="I38" s="88"/>
      <c r="J38" s="88"/>
      <c r="K38" s="89"/>
      <c r="L38" s="89"/>
      <c r="M38" s="89"/>
      <c r="N38" s="89"/>
      <c r="O38" s="89"/>
      <c r="P38" s="89"/>
      <c r="Q38" s="89"/>
      <c r="R38" s="89"/>
      <c r="S38" s="89"/>
      <c r="T38" s="88">
        <v>20</v>
      </c>
      <c r="U38" s="88"/>
      <c r="V38" s="90">
        <f>IF(SUM(Q38,N38,K38)&gt;=H38,20,(T38*((K38*0)+(N38*50)+(Q38*100)))/(H38*100))</f>
        <v>0</v>
      </c>
      <c r="W38" s="90"/>
      <c r="X38" s="104"/>
      <c r="Y38" s="104"/>
      <c r="Z38" s="104"/>
    </row>
    <row r="39" spans="1:26" ht="24" customHeight="1" x14ac:dyDescent="0.2">
      <c r="A39" s="22">
        <v>3.4</v>
      </c>
      <c r="B39" s="87" t="s">
        <v>84</v>
      </c>
      <c r="C39" s="87"/>
      <c r="D39" s="87"/>
      <c r="E39" s="87"/>
      <c r="F39" s="87"/>
      <c r="G39" s="87"/>
      <c r="H39" s="96">
        <f>K15</f>
        <v>20</v>
      </c>
      <c r="I39" s="96"/>
      <c r="J39" s="96"/>
      <c r="K39" s="89"/>
      <c r="L39" s="89"/>
      <c r="M39" s="89"/>
      <c r="N39" s="89"/>
      <c r="O39" s="89"/>
      <c r="P39" s="89"/>
      <c r="Q39" s="89"/>
      <c r="R39" s="89"/>
      <c r="S39" s="89"/>
      <c r="T39" s="88">
        <v>20</v>
      </c>
      <c r="U39" s="88"/>
      <c r="V39" s="90">
        <f>(T39*((K39*0)+(N39*50)+(Q39*100)))/(H39*100)</f>
        <v>0</v>
      </c>
      <c r="W39" s="90"/>
      <c r="X39" s="104"/>
      <c r="Y39" s="104"/>
      <c r="Z39" s="104"/>
    </row>
    <row r="40" spans="1:26" s="18" customFormat="1" ht="24" customHeight="1" x14ac:dyDescent="0.2">
      <c r="A40" s="23">
        <v>4</v>
      </c>
      <c r="B40" s="91" t="s">
        <v>90</v>
      </c>
      <c r="C40" s="91"/>
      <c r="D40" s="91"/>
      <c r="E40" s="91"/>
      <c r="F40" s="91"/>
      <c r="G40" s="91"/>
      <c r="H40" s="92">
        <f>K16</f>
        <v>3</v>
      </c>
      <c r="I40" s="92"/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4">
        <v>20</v>
      </c>
      <c r="U40" s="94"/>
      <c r="V40" s="95">
        <f>(T40*((K40*0)+(N40*50)+(Q40*100)))/(H40*100)</f>
        <v>0</v>
      </c>
      <c r="W40" s="95"/>
      <c r="X40" s="104"/>
      <c r="Y40" s="104"/>
      <c r="Z40" s="104"/>
    </row>
    <row r="41" spans="1:26" ht="24" customHeight="1" x14ac:dyDescent="0.2">
      <c r="A41" s="82" t="s">
        <v>9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>
        <f>SUM(T35,T29,T23,T40)</f>
        <v>100</v>
      </c>
      <c r="U41" s="83"/>
      <c r="V41" s="84">
        <f>SUM(V35,V29,V23,V40)</f>
        <v>0</v>
      </c>
      <c r="W41" s="84"/>
      <c r="X41" s="85"/>
      <c r="Y41" s="85"/>
      <c r="Z41" s="85"/>
    </row>
    <row r="42" spans="1:26" ht="9.9499999999999993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24" customHeight="1" x14ac:dyDescent="0.2">
      <c r="A43" s="8" t="s">
        <v>58</v>
      </c>
    </row>
    <row r="44" spans="1:26" ht="60" customHeight="1" x14ac:dyDescent="0.2">
      <c r="A44" s="7" t="s">
        <v>5</v>
      </c>
      <c r="B44" s="77" t="s">
        <v>20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 t="s">
        <v>21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80"/>
      <c r="Y44" s="81" t="s">
        <v>22</v>
      </c>
      <c r="Z44" s="81"/>
    </row>
    <row r="45" spans="1:26" ht="24" customHeight="1" x14ac:dyDescent="0.2">
      <c r="A45" s="35" t="s">
        <v>23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</row>
    <row r="46" spans="1:26" ht="72" customHeight="1" x14ac:dyDescent="0.2">
      <c r="A46" s="11" t="str">
        <f>IF(B46&lt;&gt;"","2.1.1","")</f>
        <v/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2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76"/>
      <c r="Z46" s="76"/>
    </row>
    <row r="47" spans="1:26" ht="72" customHeight="1" x14ac:dyDescent="0.2">
      <c r="A47" s="11" t="str">
        <f>IF(B47&lt;&gt;"","2.1.2","")</f>
        <v/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4"/>
      <c r="Y47" s="76"/>
      <c r="Z47" s="76"/>
    </row>
    <row r="48" spans="1:26" ht="72" customHeight="1" x14ac:dyDescent="0.2">
      <c r="A48" s="11" t="str">
        <f>IF(B48&lt;&gt;"","2.1.3","")</f>
        <v/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4"/>
      <c r="Y48" s="76"/>
      <c r="Z48" s="76"/>
    </row>
    <row r="49" spans="1:26" ht="72" customHeight="1" x14ac:dyDescent="0.2">
      <c r="A49" s="11" t="str">
        <f>IF(B49&lt;&gt;"","2.1.4","")</f>
        <v/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76"/>
      <c r="Z49" s="76"/>
    </row>
    <row r="50" spans="1:26" ht="24" customHeight="1" x14ac:dyDescent="0.2">
      <c r="A50" s="35" t="s">
        <v>24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7"/>
    </row>
    <row r="51" spans="1:26" ht="72" customHeight="1" x14ac:dyDescent="0.2">
      <c r="A51" s="11" t="str">
        <f>IF(B51&lt;&gt;"","2.2.1","")</f>
        <v/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76"/>
      <c r="Z51" s="76"/>
    </row>
    <row r="52" spans="1:26" ht="72" customHeight="1" x14ac:dyDescent="0.2">
      <c r="A52" s="11" t="str">
        <f>IF(B52&lt;&gt;"","2.2.2","")</f>
        <v/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4"/>
      <c r="Y52" s="76"/>
      <c r="Z52" s="76"/>
    </row>
    <row r="53" spans="1:26" ht="72" customHeight="1" x14ac:dyDescent="0.2">
      <c r="A53" s="11" t="str">
        <f>IF(B53&lt;&gt;"","2.2.3","")</f>
        <v/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2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  <c r="Y53" s="76"/>
      <c r="Z53" s="76"/>
    </row>
    <row r="54" spans="1:26" ht="72" customHeight="1" x14ac:dyDescent="0.2">
      <c r="A54" s="11" t="str">
        <f>IF(B54&lt;&gt;"","2.2.4","")</f>
        <v/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76"/>
      <c r="Z54" s="76"/>
    </row>
    <row r="55" spans="1:26" ht="24" customHeight="1" x14ac:dyDescent="0.2">
      <c r="A55" s="35" t="s">
        <v>25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7"/>
    </row>
    <row r="56" spans="1:26" ht="72" customHeight="1" x14ac:dyDescent="0.2">
      <c r="A56" s="11" t="str">
        <f>IF(B56&lt;&gt;"","2.3.1","")</f>
        <v/>
      </c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32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4"/>
      <c r="Y56" s="101"/>
      <c r="Z56" s="102"/>
    </row>
    <row r="57" spans="1:26" ht="72" customHeight="1" x14ac:dyDescent="0.2">
      <c r="A57" s="11" t="str">
        <f>IF(B57&lt;&gt;"","2.3.2","")</f>
        <v/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76"/>
      <c r="Z57" s="76"/>
    </row>
    <row r="58" spans="1:26" ht="72" customHeight="1" x14ac:dyDescent="0.2">
      <c r="A58" s="11" t="str">
        <f>IF(B58&lt;&gt;"","2.3.3","")</f>
        <v/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4"/>
      <c r="Y58" s="76"/>
      <c r="Z58" s="76"/>
    </row>
    <row r="59" spans="1:26" ht="72" customHeight="1" x14ac:dyDescent="0.2">
      <c r="A59" s="11" t="str">
        <f>IF(B59&lt;&gt;"","2.3.4","")</f>
        <v/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4"/>
      <c r="Y59" s="76"/>
      <c r="Z59" s="76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7" t="s">
        <v>5</v>
      </c>
      <c r="B63" s="77" t="s">
        <v>26</v>
      </c>
      <c r="C63" s="77"/>
      <c r="D63" s="77"/>
      <c r="E63" s="77"/>
      <c r="F63" s="77"/>
      <c r="G63" s="77"/>
      <c r="H63" s="77" t="s">
        <v>21</v>
      </c>
      <c r="I63" s="77"/>
      <c r="J63" s="77"/>
      <c r="K63" s="77"/>
      <c r="L63" s="77"/>
      <c r="M63" s="77"/>
      <c r="N63" s="77"/>
      <c r="O63" s="77"/>
      <c r="P63" s="77"/>
      <c r="Q63" s="78" t="s">
        <v>27</v>
      </c>
      <c r="R63" s="79"/>
      <c r="S63" s="79"/>
      <c r="T63" s="79"/>
      <c r="U63" s="79"/>
      <c r="V63" s="79"/>
      <c r="W63" s="79"/>
      <c r="X63" s="80"/>
      <c r="Y63" s="81" t="s">
        <v>22</v>
      </c>
      <c r="Z63" s="81"/>
    </row>
    <row r="64" spans="1:26" ht="72" customHeight="1" x14ac:dyDescent="0.2">
      <c r="A64" s="11" t="str">
        <f>IF(B64&lt;&gt;"","3.1","")</f>
        <v/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2"/>
      <c r="R64" s="33"/>
      <c r="S64" s="33"/>
      <c r="T64" s="33"/>
      <c r="U64" s="33"/>
      <c r="V64" s="33"/>
      <c r="W64" s="33"/>
      <c r="X64" s="34"/>
      <c r="Y64" s="76"/>
      <c r="Z64" s="76"/>
    </row>
    <row r="65" spans="1:28" ht="72" customHeight="1" x14ac:dyDescent="0.2">
      <c r="A65" s="11" t="str">
        <f>IF(B65&lt;&gt;"","3.2","")</f>
        <v/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3"/>
      <c r="S65" s="33"/>
      <c r="T65" s="33"/>
      <c r="U65" s="33"/>
      <c r="V65" s="33"/>
      <c r="W65" s="33"/>
      <c r="X65" s="34"/>
      <c r="Y65" s="76"/>
      <c r="Z65" s="76"/>
    </row>
    <row r="66" spans="1:28" ht="72" customHeight="1" x14ac:dyDescent="0.2">
      <c r="A66" s="11" t="str">
        <f>IF(B66&lt;&gt;"","3.3","")</f>
        <v/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2"/>
      <c r="R66" s="33"/>
      <c r="S66" s="33"/>
      <c r="T66" s="33"/>
      <c r="U66" s="33"/>
      <c r="V66" s="33"/>
      <c r="W66" s="33"/>
      <c r="X66" s="34"/>
      <c r="Y66" s="76"/>
      <c r="Z66" s="76"/>
    </row>
    <row r="67" spans="1:28" ht="72" customHeight="1" x14ac:dyDescent="0.2">
      <c r="A67" s="11" t="str">
        <f>IF(B67&lt;&gt;"","3.4","")</f>
        <v/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2"/>
      <c r="R67" s="33"/>
      <c r="S67" s="33"/>
      <c r="T67" s="33"/>
      <c r="U67" s="33"/>
      <c r="V67" s="33"/>
      <c r="W67" s="33"/>
      <c r="X67" s="34"/>
      <c r="Y67" s="76"/>
      <c r="Z67" s="76"/>
    </row>
    <row r="68" spans="1:28" s="9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8" ht="42" customHeight="1" x14ac:dyDescent="0.2"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</row>
    <row r="73" spans="1:28" ht="42" customHeight="1" x14ac:dyDescent="0.2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AB73" s="12"/>
    </row>
    <row r="74" spans="1:28" ht="42" customHeight="1" x14ac:dyDescent="0.2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</row>
    <row r="75" spans="1:28" ht="42" customHeight="1" x14ac:dyDescent="0.2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66"/>
      <c r="C79" s="66"/>
      <c r="D79" s="66"/>
      <c r="E79" s="66"/>
      <c r="F79" s="66"/>
      <c r="G79" s="66"/>
      <c r="H79" s="66"/>
      <c r="J79" s="66"/>
      <c r="K79" s="66"/>
      <c r="L79" s="66"/>
      <c r="M79" s="66"/>
      <c r="N79" s="66"/>
      <c r="O79" s="66"/>
      <c r="P79" s="66"/>
      <c r="Q79" s="66"/>
      <c r="S79" s="67"/>
      <c r="T79" s="68"/>
      <c r="U79" s="68"/>
      <c r="V79" s="68"/>
      <c r="W79" s="68"/>
      <c r="X79" s="68"/>
      <c r="Y79" s="69"/>
    </row>
    <row r="80" spans="1:28" ht="10.15" customHeight="1" x14ac:dyDescent="0.2">
      <c r="B80" s="66"/>
      <c r="C80" s="66"/>
      <c r="D80" s="66"/>
      <c r="E80" s="66"/>
      <c r="F80" s="66"/>
      <c r="G80" s="66"/>
      <c r="H80" s="66"/>
      <c r="J80" s="66"/>
      <c r="K80" s="66"/>
      <c r="L80" s="66"/>
      <c r="M80" s="66"/>
      <c r="N80" s="66"/>
      <c r="O80" s="66"/>
      <c r="P80" s="66"/>
      <c r="Q80" s="66"/>
      <c r="S80" s="70"/>
      <c r="T80" s="71"/>
      <c r="U80" s="71"/>
      <c r="V80" s="71"/>
      <c r="W80" s="71"/>
      <c r="X80" s="71"/>
      <c r="Y80" s="72"/>
    </row>
    <row r="81" spans="2:25" ht="10.15" customHeight="1" x14ac:dyDescent="0.2">
      <c r="B81" s="66"/>
      <c r="C81" s="66"/>
      <c r="D81" s="66"/>
      <c r="E81" s="66"/>
      <c r="F81" s="66"/>
      <c r="G81" s="66"/>
      <c r="H81" s="66"/>
      <c r="J81" s="66"/>
      <c r="K81" s="66"/>
      <c r="L81" s="66"/>
      <c r="M81" s="66"/>
      <c r="N81" s="66"/>
      <c r="O81" s="66"/>
      <c r="P81" s="66"/>
      <c r="Q81" s="66"/>
      <c r="S81" s="70"/>
      <c r="T81" s="71"/>
      <c r="U81" s="71"/>
      <c r="V81" s="71"/>
      <c r="W81" s="71"/>
      <c r="X81" s="71"/>
      <c r="Y81" s="72"/>
    </row>
    <row r="82" spans="2:25" ht="21" customHeight="1" x14ac:dyDescent="0.2">
      <c r="B82" s="66"/>
      <c r="C82" s="66"/>
      <c r="D82" s="66"/>
      <c r="E82" s="66"/>
      <c r="F82" s="66"/>
      <c r="G82" s="66"/>
      <c r="H82" s="66"/>
      <c r="J82" s="66"/>
      <c r="K82" s="66"/>
      <c r="L82" s="66"/>
      <c r="M82" s="66"/>
      <c r="N82" s="66"/>
      <c r="O82" s="66"/>
      <c r="P82" s="66"/>
      <c r="Q82" s="66"/>
      <c r="S82" s="70"/>
      <c r="T82" s="71"/>
      <c r="U82" s="71"/>
      <c r="V82" s="71"/>
      <c r="W82" s="71"/>
      <c r="X82" s="71"/>
      <c r="Y82" s="72"/>
    </row>
    <row r="83" spans="2:25" ht="35.25" customHeight="1" x14ac:dyDescent="0.2">
      <c r="B83" s="66"/>
      <c r="C83" s="66"/>
      <c r="D83" s="66"/>
      <c r="E83" s="66"/>
      <c r="F83" s="66"/>
      <c r="G83" s="66"/>
      <c r="H83" s="66"/>
      <c r="J83" s="66"/>
      <c r="K83" s="66"/>
      <c r="L83" s="66"/>
      <c r="M83" s="66"/>
      <c r="N83" s="66"/>
      <c r="O83" s="66"/>
      <c r="P83" s="66"/>
      <c r="Q83" s="66"/>
      <c r="S83" s="70"/>
      <c r="T83" s="71"/>
      <c r="U83" s="71"/>
      <c r="V83" s="71"/>
      <c r="W83" s="71"/>
      <c r="X83" s="71"/>
      <c r="Y83" s="72"/>
    </row>
    <row r="84" spans="2:25" ht="21" customHeight="1" x14ac:dyDescent="0.2">
      <c r="B84" s="66"/>
      <c r="C84" s="66"/>
      <c r="D84" s="66"/>
      <c r="E84" s="66"/>
      <c r="F84" s="66"/>
      <c r="G84" s="66"/>
      <c r="H84" s="66"/>
      <c r="J84" s="66"/>
      <c r="K84" s="66"/>
      <c r="L84" s="66"/>
      <c r="M84" s="66"/>
      <c r="N84" s="66"/>
      <c r="O84" s="66"/>
      <c r="P84" s="66"/>
      <c r="Q84" s="66"/>
      <c r="S84" s="70"/>
      <c r="T84" s="71"/>
      <c r="U84" s="71"/>
      <c r="V84" s="71"/>
      <c r="W84" s="71"/>
      <c r="X84" s="71"/>
      <c r="Y84" s="72"/>
    </row>
    <row r="85" spans="2:25" ht="21" customHeight="1" x14ac:dyDescent="0.2">
      <c r="B85" s="66"/>
      <c r="C85" s="66"/>
      <c r="D85" s="66"/>
      <c r="E85" s="66"/>
      <c r="F85" s="66"/>
      <c r="G85" s="66"/>
      <c r="H85" s="66"/>
      <c r="J85" s="66"/>
      <c r="K85" s="66"/>
      <c r="L85" s="66"/>
      <c r="M85" s="66"/>
      <c r="N85" s="66"/>
      <c r="O85" s="66"/>
      <c r="P85" s="66"/>
      <c r="Q85" s="66"/>
      <c r="S85" s="70"/>
      <c r="T85" s="71"/>
      <c r="U85" s="71"/>
      <c r="V85" s="71"/>
      <c r="W85" s="71"/>
      <c r="X85" s="71"/>
      <c r="Y85" s="72"/>
    </row>
    <row r="86" spans="2:25" ht="21" customHeight="1" x14ac:dyDescent="0.2">
      <c r="B86" s="66"/>
      <c r="C86" s="66"/>
      <c r="D86" s="66"/>
      <c r="E86" s="66"/>
      <c r="F86" s="66"/>
      <c r="G86" s="66"/>
      <c r="H86" s="66"/>
      <c r="J86" s="66"/>
      <c r="K86" s="66"/>
      <c r="L86" s="66"/>
      <c r="M86" s="66"/>
      <c r="N86" s="66"/>
      <c r="O86" s="66"/>
      <c r="P86" s="66"/>
      <c r="Q86" s="66"/>
      <c r="S86" s="70"/>
      <c r="T86" s="71"/>
      <c r="U86" s="71"/>
      <c r="V86" s="71"/>
      <c r="W86" s="71"/>
      <c r="X86" s="71"/>
      <c r="Y86" s="72"/>
    </row>
    <row r="87" spans="2:25" ht="21" customHeight="1" x14ac:dyDescent="0.2">
      <c r="B87" s="66"/>
      <c r="C87" s="66"/>
      <c r="D87" s="66"/>
      <c r="E87" s="66"/>
      <c r="F87" s="66"/>
      <c r="G87" s="66"/>
      <c r="H87" s="66"/>
      <c r="J87" s="66"/>
      <c r="K87" s="66"/>
      <c r="L87" s="66"/>
      <c r="M87" s="66"/>
      <c r="N87" s="66"/>
      <c r="O87" s="66"/>
      <c r="P87" s="66"/>
      <c r="Q87" s="66"/>
      <c r="S87" s="70"/>
      <c r="T87" s="71"/>
      <c r="U87" s="71"/>
      <c r="V87" s="71"/>
      <c r="W87" s="71"/>
      <c r="X87" s="71"/>
      <c r="Y87" s="72"/>
    </row>
    <row r="88" spans="2:25" ht="21" customHeight="1" x14ac:dyDescent="0.2">
      <c r="B88" s="66"/>
      <c r="C88" s="66"/>
      <c r="D88" s="66"/>
      <c r="E88" s="66"/>
      <c r="F88" s="66"/>
      <c r="G88" s="66"/>
      <c r="H88" s="66"/>
      <c r="J88" s="66"/>
      <c r="K88" s="66"/>
      <c r="L88" s="66"/>
      <c r="M88" s="66"/>
      <c r="N88" s="66"/>
      <c r="O88" s="66"/>
      <c r="P88" s="66"/>
      <c r="Q88" s="66"/>
      <c r="S88" s="73"/>
      <c r="T88" s="74"/>
      <c r="U88" s="74"/>
      <c r="V88" s="74"/>
      <c r="W88" s="74"/>
      <c r="X88" s="74"/>
      <c r="Y88" s="75"/>
    </row>
    <row r="89" spans="2:25" ht="48" customHeight="1" x14ac:dyDescent="0.2">
      <c r="B89" s="56"/>
      <c r="C89" s="56"/>
      <c r="D89" s="56"/>
      <c r="E89" s="56"/>
      <c r="F89" s="56"/>
      <c r="G89" s="56"/>
      <c r="H89" s="56"/>
      <c r="J89" s="25"/>
      <c r="K89" s="26"/>
      <c r="L89" s="26"/>
      <c r="M89" s="26"/>
      <c r="N89" s="26"/>
      <c r="O89" s="26"/>
      <c r="P89" s="26"/>
      <c r="Q89" s="27"/>
      <c r="S89" s="25"/>
      <c r="T89" s="26"/>
      <c r="U89" s="26"/>
      <c r="V89" s="26"/>
      <c r="W89" s="26"/>
      <c r="X89" s="26"/>
      <c r="Y89" s="27"/>
    </row>
    <row r="90" spans="2:25" ht="48" customHeight="1" x14ac:dyDescent="0.2">
      <c r="B90" s="56"/>
      <c r="C90" s="56"/>
      <c r="D90" s="56"/>
      <c r="E90" s="56"/>
      <c r="F90" s="56"/>
      <c r="G90" s="56"/>
      <c r="H90" s="56"/>
      <c r="J90" s="28"/>
      <c r="K90" s="29"/>
      <c r="L90" s="29"/>
      <c r="M90" s="29"/>
      <c r="N90" s="29"/>
      <c r="O90" s="29"/>
      <c r="P90" s="29"/>
      <c r="Q90" s="30"/>
      <c r="S90" s="28"/>
      <c r="T90" s="29"/>
      <c r="U90" s="29"/>
      <c r="V90" s="29"/>
      <c r="W90" s="29"/>
      <c r="X90" s="29"/>
      <c r="Y90" s="30"/>
    </row>
    <row r="92" spans="2:25" ht="21" customHeight="1" x14ac:dyDescent="0.2">
      <c r="B92" s="66"/>
      <c r="C92" s="66"/>
      <c r="D92" s="66"/>
      <c r="E92" s="66"/>
      <c r="F92" s="66"/>
      <c r="G92" s="66"/>
      <c r="H92" s="66"/>
      <c r="J92" s="66"/>
      <c r="K92" s="66"/>
      <c r="L92" s="66"/>
      <c r="M92" s="66"/>
      <c r="N92" s="66"/>
      <c r="O92" s="66"/>
      <c r="P92" s="66"/>
      <c r="Q92" s="66"/>
      <c r="S92" s="67"/>
      <c r="T92" s="68"/>
      <c r="U92" s="68"/>
      <c r="V92" s="68"/>
      <c r="W92" s="68"/>
      <c r="X92" s="68"/>
      <c r="Y92" s="69"/>
    </row>
    <row r="93" spans="2:25" ht="21" customHeight="1" x14ac:dyDescent="0.2">
      <c r="B93" s="66"/>
      <c r="C93" s="66"/>
      <c r="D93" s="66"/>
      <c r="E93" s="66"/>
      <c r="F93" s="66"/>
      <c r="G93" s="66"/>
      <c r="H93" s="66"/>
      <c r="J93" s="66"/>
      <c r="K93" s="66"/>
      <c r="L93" s="66"/>
      <c r="M93" s="66"/>
      <c r="N93" s="66"/>
      <c r="O93" s="66"/>
      <c r="P93" s="66"/>
      <c r="Q93" s="66"/>
      <c r="S93" s="70"/>
      <c r="T93" s="71"/>
      <c r="U93" s="71"/>
      <c r="V93" s="71"/>
      <c r="W93" s="71"/>
      <c r="X93" s="71"/>
      <c r="Y93" s="72"/>
    </row>
    <row r="94" spans="2:25" ht="21" customHeight="1" x14ac:dyDescent="0.2">
      <c r="B94" s="66"/>
      <c r="C94" s="66"/>
      <c r="D94" s="66"/>
      <c r="E94" s="66"/>
      <c r="F94" s="66"/>
      <c r="G94" s="66"/>
      <c r="H94" s="66"/>
      <c r="J94" s="66"/>
      <c r="K94" s="66"/>
      <c r="L94" s="66"/>
      <c r="M94" s="66"/>
      <c r="N94" s="66"/>
      <c r="O94" s="66"/>
      <c r="P94" s="66"/>
      <c r="Q94" s="66"/>
      <c r="S94" s="70"/>
      <c r="T94" s="71"/>
      <c r="U94" s="71"/>
      <c r="V94" s="71"/>
      <c r="W94" s="71"/>
      <c r="X94" s="71"/>
      <c r="Y94" s="72"/>
    </row>
    <row r="95" spans="2:25" ht="21" customHeight="1" x14ac:dyDescent="0.2">
      <c r="B95" s="66"/>
      <c r="C95" s="66"/>
      <c r="D95" s="66"/>
      <c r="E95" s="66"/>
      <c r="F95" s="66"/>
      <c r="G95" s="66"/>
      <c r="H95" s="66"/>
      <c r="J95" s="66"/>
      <c r="K95" s="66"/>
      <c r="L95" s="66"/>
      <c r="M95" s="66"/>
      <c r="N95" s="66"/>
      <c r="O95" s="66"/>
      <c r="P95" s="66"/>
      <c r="Q95" s="66"/>
      <c r="S95" s="70"/>
      <c r="T95" s="71"/>
      <c r="U95" s="71"/>
      <c r="V95" s="71"/>
      <c r="W95" s="71"/>
      <c r="X95" s="71"/>
      <c r="Y95" s="72"/>
    </row>
    <row r="96" spans="2:25" ht="21" customHeight="1" x14ac:dyDescent="0.2">
      <c r="B96" s="66"/>
      <c r="C96" s="66"/>
      <c r="D96" s="66"/>
      <c r="E96" s="66"/>
      <c r="F96" s="66"/>
      <c r="G96" s="66"/>
      <c r="H96" s="66"/>
      <c r="J96" s="66"/>
      <c r="K96" s="66"/>
      <c r="L96" s="66"/>
      <c r="M96" s="66"/>
      <c r="N96" s="66"/>
      <c r="O96" s="66"/>
      <c r="P96" s="66"/>
      <c r="Q96" s="66"/>
      <c r="S96" s="70"/>
      <c r="T96" s="71"/>
      <c r="U96" s="71"/>
      <c r="V96" s="71"/>
      <c r="W96" s="71"/>
      <c r="X96" s="71"/>
      <c r="Y96" s="72"/>
    </row>
    <row r="97" spans="2:25" ht="21" customHeight="1" x14ac:dyDescent="0.2">
      <c r="B97" s="66"/>
      <c r="C97" s="66"/>
      <c r="D97" s="66"/>
      <c r="E97" s="66"/>
      <c r="F97" s="66"/>
      <c r="G97" s="66"/>
      <c r="H97" s="66"/>
      <c r="J97" s="66"/>
      <c r="K97" s="66"/>
      <c r="L97" s="66"/>
      <c r="M97" s="66"/>
      <c r="N97" s="66"/>
      <c r="O97" s="66"/>
      <c r="P97" s="66"/>
      <c r="Q97" s="66"/>
      <c r="S97" s="70"/>
      <c r="T97" s="71"/>
      <c r="U97" s="71"/>
      <c r="V97" s="71"/>
      <c r="W97" s="71"/>
      <c r="X97" s="71"/>
      <c r="Y97" s="72"/>
    </row>
    <row r="98" spans="2:25" ht="21" customHeight="1" x14ac:dyDescent="0.2">
      <c r="B98" s="66"/>
      <c r="C98" s="66"/>
      <c r="D98" s="66"/>
      <c r="E98" s="66"/>
      <c r="F98" s="66"/>
      <c r="G98" s="66"/>
      <c r="H98" s="66"/>
      <c r="J98" s="66"/>
      <c r="K98" s="66"/>
      <c r="L98" s="66"/>
      <c r="M98" s="66"/>
      <c r="N98" s="66"/>
      <c r="O98" s="66"/>
      <c r="P98" s="66"/>
      <c r="Q98" s="66"/>
      <c r="S98" s="70"/>
      <c r="T98" s="71"/>
      <c r="U98" s="71"/>
      <c r="V98" s="71"/>
      <c r="W98" s="71"/>
      <c r="X98" s="71"/>
      <c r="Y98" s="72"/>
    </row>
    <row r="99" spans="2:25" ht="21" customHeight="1" x14ac:dyDescent="0.2">
      <c r="B99" s="66"/>
      <c r="C99" s="66"/>
      <c r="D99" s="66"/>
      <c r="E99" s="66"/>
      <c r="F99" s="66"/>
      <c r="G99" s="66"/>
      <c r="H99" s="66"/>
      <c r="J99" s="66"/>
      <c r="K99" s="66"/>
      <c r="L99" s="66"/>
      <c r="M99" s="66"/>
      <c r="N99" s="66"/>
      <c r="O99" s="66"/>
      <c r="P99" s="66"/>
      <c r="Q99" s="66"/>
      <c r="S99" s="70"/>
      <c r="T99" s="71"/>
      <c r="U99" s="71"/>
      <c r="V99" s="71"/>
      <c r="W99" s="71"/>
      <c r="X99" s="71"/>
      <c r="Y99" s="72"/>
    </row>
    <row r="100" spans="2:25" ht="21" customHeight="1" x14ac:dyDescent="0.2">
      <c r="B100" s="66"/>
      <c r="C100" s="66"/>
      <c r="D100" s="66"/>
      <c r="E100" s="66"/>
      <c r="F100" s="66"/>
      <c r="G100" s="66"/>
      <c r="H100" s="66"/>
      <c r="J100" s="66"/>
      <c r="K100" s="66"/>
      <c r="L100" s="66"/>
      <c r="M100" s="66"/>
      <c r="N100" s="66"/>
      <c r="O100" s="66"/>
      <c r="P100" s="66"/>
      <c r="Q100" s="66"/>
      <c r="S100" s="70"/>
      <c r="T100" s="71"/>
      <c r="U100" s="71"/>
      <c r="V100" s="71"/>
      <c r="W100" s="71"/>
      <c r="X100" s="71"/>
      <c r="Y100" s="72"/>
    </row>
    <row r="101" spans="2:25" ht="21" customHeight="1" x14ac:dyDescent="0.2">
      <c r="B101" s="66"/>
      <c r="C101" s="66"/>
      <c r="D101" s="66"/>
      <c r="E101" s="66"/>
      <c r="F101" s="66"/>
      <c r="G101" s="66"/>
      <c r="H101" s="66"/>
      <c r="J101" s="66"/>
      <c r="K101" s="66"/>
      <c r="L101" s="66"/>
      <c r="M101" s="66"/>
      <c r="N101" s="66"/>
      <c r="O101" s="66"/>
      <c r="P101" s="66"/>
      <c r="Q101" s="66"/>
      <c r="S101" s="73"/>
      <c r="T101" s="74"/>
      <c r="U101" s="74"/>
      <c r="V101" s="74"/>
      <c r="W101" s="74"/>
      <c r="X101" s="74"/>
      <c r="Y101" s="75"/>
    </row>
    <row r="102" spans="2:25" ht="48" customHeight="1" x14ac:dyDescent="0.2">
      <c r="B102" s="76"/>
      <c r="C102" s="76"/>
      <c r="D102" s="76"/>
      <c r="E102" s="76"/>
      <c r="F102" s="76"/>
      <c r="G102" s="76"/>
      <c r="H102" s="76"/>
      <c r="J102" s="25"/>
      <c r="K102" s="26"/>
      <c r="L102" s="26"/>
      <c r="M102" s="26"/>
      <c r="N102" s="26"/>
      <c r="O102" s="26"/>
      <c r="P102" s="26"/>
      <c r="Q102" s="27"/>
      <c r="S102" s="47"/>
      <c r="T102" s="48"/>
      <c r="U102" s="48"/>
      <c r="V102" s="48"/>
      <c r="W102" s="48"/>
      <c r="X102" s="48"/>
      <c r="Y102" s="49"/>
    </row>
    <row r="103" spans="2:25" ht="48" customHeight="1" x14ac:dyDescent="0.2">
      <c r="B103" s="76"/>
      <c r="C103" s="76"/>
      <c r="D103" s="76"/>
      <c r="E103" s="76"/>
      <c r="F103" s="76"/>
      <c r="G103" s="76"/>
      <c r="H103" s="76"/>
      <c r="J103" s="28"/>
      <c r="K103" s="29"/>
      <c r="L103" s="29"/>
      <c r="M103" s="29"/>
      <c r="N103" s="29"/>
      <c r="O103" s="29"/>
      <c r="P103" s="29"/>
      <c r="Q103" s="30"/>
      <c r="S103" s="50"/>
      <c r="T103" s="51"/>
      <c r="U103" s="51"/>
      <c r="V103" s="51"/>
      <c r="W103" s="51"/>
      <c r="X103" s="51"/>
      <c r="Y103" s="52"/>
    </row>
    <row r="105" spans="2:25" ht="21" customHeight="1" x14ac:dyDescent="0.2">
      <c r="B105" s="67"/>
      <c r="C105" s="68"/>
      <c r="D105" s="68"/>
      <c r="E105" s="68"/>
      <c r="F105" s="68"/>
      <c r="G105" s="68"/>
      <c r="H105" s="69"/>
      <c r="J105" s="67"/>
      <c r="K105" s="68"/>
      <c r="L105" s="68"/>
      <c r="M105" s="68"/>
      <c r="N105" s="68"/>
      <c r="O105" s="68"/>
      <c r="P105" s="68"/>
      <c r="Q105" s="69"/>
      <c r="S105" s="67"/>
      <c r="T105" s="68"/>
      <c r="U105" s="68"/>
      <c r="V105" s="68"/>
      <c r="W105" s="68"/>
      <c r="X105" s="68"/>
      <c r="Y105" s="69"/>
    </row>
    <row r="106" spans="2:25" ht="21" customHeight="1" x14ac:dyDescent="0.2">
      <c r="B106" s="70"/>
      <c r="C106" s="71"/>
      <c r="D106" s="71"/>
      <c r="E106" s="71"/>
      <c r="F106" s="71"/>
      <c r="G106" s="71"/>
      <c r="H106" s="72"/>
      <c r="J106" s="70"/>
      <c r="K106" s="71"/>
      <c r="L106" s="71"/>
      <c r="M106" s="71"/>
      <c r="N106" s="71"/>
      <c r="O106" s="71"/>
      <c r="P106" s="71"/>
      <c r="Q106" s="72"/>
      <c r="S106" s="70"/>
      <c r="T106" s="71"/>
      <c r="U106" s="71"/>
      <c r="V106" s="71"/>
      <c r="W106" s="71"/>
      <c r="X106" s="71"/>
      <c r="Y106" s="72"/>
    </row>
    <row r="107" spans="2:25" ht="21" customHeight="1" x14ac:dyDescent="0.2">
      <c r="B107" s="70"/>
      <c r="C107" s="71"/>
      <c r="D107" s="71"/>
      <c r="E107" s="71"/>
      <c r="F107" s="71"/>
      <c r="G107" s="71"/>
      <c r="H107" s="72"/>
      <c r="J107" s="70"/>
      <c r="K107" s="71"/>
      <c r="L107" s="71"/>
      <c r="M107" s="71"/>
      <c r="N107" s="71"/>
      <c r="O107" s="71"/>
      <c r="P107" s="71"/>
      <c r="Q107" s="72"/>
      <c r="S107" s="70"/>
      <c r="T107" s="71"/>
      <c r="U107" s="71"/>
      <c r="V107" s="71"/>
      <c r="W107" s="71"/>
      <c r="X107" s="71"/>
      <c r="Y107" s="72"/>
    </row>
    <row r="108" spans="2:25" ht="21" customHeight="1" x14ac:dyDescent="0.2">
      <c r="B108" s="70"/>
      <c r="C108" s="71"/>
      <c r="D108" s="71"/>
      <c r="E108" s="71"/>
      <c r="F108" s="71"/>
      <c r="G108" s="71"/>
      <c r="H108" s="72"/>
      <c r="J108" s="70"/>
      <c r="K108" s="71"/>
      <c r="L108" s="71"/>
      <c r="M108" s="71"/>
      <c r="N108" s="71"/>
      <c r="O108" s="71"/>
      <c r="P108" s="71"/>
      <c r="Q108" s="72"/>
      <c r="S108" s="70"/>
      <c r="T108" s="71"/>
      <c r="U108" s="71"/>
      <c r="V108" s="71"/>
      <c r="W108" s="71"/>
      <c r="X108" s="71"/>
      <c r="Y108" s="72"/>
    </row>
    <row r="109" spans="2:25" ht="21" customHeight="1" x14ac:dyDescent="0.2">
      <c r="B109" s="70"/>
      <c r="C109" s="71"/>
      <c r="D109" s="71"/>
      <c r="E109" s="71"/>
      <c r="F109" s="71"/>
      <c r="G109" s="71"/>
      <c r="H109" s="72"/>
      <c r="J109" s="70"/>
      <c r="K109" s="71"/>
      <c r="L109" s="71"/>
      <c r="M109" s="71"/>
      <c r="N109" s="71"/>
      <c r="O109" s="71"/>
      <c r="P109" s="71"/>
      <c r="Q109" s="72"/>
      <c r="S109" s="70"/>
      <c r="T109" s="71"/>
      <c r="U109" s="71"/>
      <c r="V109" s="71"/>
      <c r="W109" s="71"/>
      <c r="X109" s="71"/>
      <c r="Y109" s="72"/>
    </row>
    <row r="110" spans="2:25" ht="21" customHeight="1" x14ac:dyDescent="0.2">
      <c r="B110" s="70"/>
      <c r="C110" s="71"/>
      <c r="D110" s="71"/>
      <c r="E110" s="71"/>
      <c r="F110" s="71"/>
      <c r="G110" s="71"/>
      <c r="H110" s="72"/>
      <c r="J110" s="70"/>
      <c r="K110" s="71"/>
      <c r="L110" s="71"/>
      <c r="M110" s="71"/>
      <c r="N110" s="71"/>
      <c r="O110" s="71"/>
      <c r="P110" s="71"/>
      <c r="Q110" s="72"/>
      <c r="S110" s="70"/>
      <c r="T110" s="71"/>
      <c r="U110" s="71"/>
      <c r="V110" s="71"/>
      <c r="W110" s="71"/>
      <c r="X110" s="71"/>
      <c r="Y110" s="72"/>
    </row>
    <row r="111" spans="2:25" ht="21" customHeight="1" x14ac:dyDescent="0.2">
      <c r="B111" s="70"/>
      <c r="C111" s="71"/>
      <c r="D111" s="71"/>
      <c r="E111" s="71"/>
      <c r="F111" s="71"/>
      <c r="G111" s="71"/>
      <c r="H111" s="72"/>
      <c r="J111" s="70"/>
      <c r="K111" s="71"/>
      <c r="L111" s="71"/>
      <c r="M111" s="71"/>
      <c r="N111" s="71"/>
      <c r="O111" s="71"/>
      <c r="P111" s="71"/>
      <c r="Q111" s="72"/>
      <c r="S111" s="70"/>
      <c r="T111" s="71"/>
      <c r="U111" s="71"/>
      <c r="V111" s="71"/>
      <c r="W111" s="71"/>
      <c r="X111" s="71"/>
      <c r="Y111" s="72"/>
    </row>
    <row r="112" spans="2:25" ht="21" customHeight="1" x14ac:dyDescent="0.2">
      <c r="B112" s="70"/>
      <c r="C112" s="71"/>
      <c r="D112" s="71"/>
      <c r="E112" s="71"/>
      <c r="F112" s="71"/>
      <c r="G112" s="71"/>
      <c r="H112" s="72"/>
      <c r="J112" s="70"/>
      <c r="K112" s="71"/>
      <c r="L112" s="71"/>
      <c r="M112" s="71"/>
      <c r="N112" s="71"/>
      <c r="O112" s="71"/>
      <c r="P112" s="71"/>
      <c r="Q112" s="72"/>
      <c r="S112" s="70"/>
      <c r="T112" s="71"/>
      <c r="U112" s="71"/>
      <c r="V112" s="71"/>
      <c r="W112" s="71"/>
      <c r="X112" s="71"/>
      <c r="Y112" s="72"/>
    </row>
    <row r="113" spans="2:25" ht="21" customHeight="1" x14ac:dyDescent="0.2">
      <c r="B113" s="70"/>
      <c r="C113" s="71"/>
      <c r="D113" s="71"/>
      <c r="E113" s="71"/>
      <c r="F113" s="71"/>
      <c r="G113" s="71"/>
      <c r="H113" s="72"/>
      <c r="J113" s="70"/>
      <c r="K113" s="71"/>
      <c r="L113" s="71"/>
      <c r="M113" s="71"/>
      <c r="N113" s="71"/>
      <c r="O113" s="71"/>
      <c r="P113" s="71"/>
      <c r="Q113" s="72"/>
      <c r="S113" s="70"/>
      <c r="T113" s="71"/>
      <c r="U113" s="71"/>
      <c r="V113" s="71"/>
      <c r="W113" s="71"/>
      <c r="X113" s="71"/>
      <c r="Y113" s="72"/>
    </row>
    <row r="114" spans="2:25" ht="21" customHeight="1" x14ac:dyDescent="0.2">
      <c r="B114" s="73"/>
      <c r="C114" s="74"/>
      <c r="D114" s="74"/>
      <c r="E114" s="74"/>
      <c r="F114" s="74"/>
      <c r="G114" s="74"/>
      <c r="H114" s="75"/>
      <c r="J114" s="73"/>
      <c r="K114" s="74"/>
      <c r="L114" s="74"/>
      <c r="M114" s="74"/>
      <c r="N114" s="74"/>
      <c r="O114" s="74"/>
      <c r="P114" s="74"/>
      <c r="Q114" s="75"/>
      <c r="S114" s="73"/>
      <c r="T114" s="74"/>
      <c r="U114" s="74"/>
      <c r="V114" s="74"/>
      <c r="W114" s="74"/>
      <c r="X114" s="74"/>
      <c r="Y114" s="75"/>
    </row>
    <row r="115" spans="2:25" ht="48" customHeight="1" x14ac:dyDescent="0.2">
      <c r="B115" s="47"/>
      <c r="C115" s="48"/>
      <c r="D115" s="48"/>
      <c r="E115" s="48"/>
      <c r="F115" s="48"/>
      <c r="G115" s="48"/>
      <c r="H115" s="49"/>
      <c r="J115" s="47"/>
      <c r="K115" s="48"/>
      <c r="L115" s="48"/>
      <c r="M115" s="48"/>
      <c r="N115" s="48"/>
      <c r="O115" s="48"/>
      <c r="P115" s="48"/>
      <c r="Q115" s="49"/>
      <c r="S115" s="47"/>
      <c r="T115" s="48"/>
      <c r="U115" s="48"/>
      <c r="V115" s="48"/>
      <c r="W115" s="48"/>
      <c r="X115" s="48"/>
      <c r="Y115" s="49"/>
    </row>
    <row r="116" spans="2:25" ht="48" customHeight="1" x14ac:dyDescent="0.2">
      <c r="B116" s="50"/>
      <c r="C116" s="51"/>
      <c r="D116" s="51"/>
      <c r="E116" s="51"/>
      <c r="F116" s="51"/>
      <c r="G116" s="51"/>
      <c r="H116" s="52"/>
      <c r="J116" s="50"/>
      <c r="K116" s="51"/>
      <c r="L116" s="51"/>
      <c r="M116" s="51"/>
      <c r="N116" s="51"/>
      <c r="O116" s="51"/>
      <c r="P116" s="51"/>
      <c r="Q116" s="52"/>
      <c r="S116" s="50"/>
      <c r="T116" s="51"/>
      <c r="U116" s="51"/>
      <c r="V116" s="51"/>
      <c r="W116" s="51"/>
      <c r="X116" s="51"/>
      <c r="Y116" s="52"/>
    </row>
    <row r="119" spans="2:25" ht="21" customHeight="1" x14ac:dyDescent="0.2">
      <c r="E119" s="10" t="s">
        <v>28</v>
      </c>
      <c r="F119" s="53"/>
      <c r="G119" s="53"/>
      <c r="H119" s="53"/>
      <c r="I119" s="53"/>
      <c r="J119" s="53"/>
      <c r="Q119" s="10" t="s">
        <v>29</v>
      </c>
      <c r="R119" s="53"/>
      <c r="S119" s="53"/>
      <c r="T119" s="53"/>
      <c r="U119" s="53"/>
      <c r="V119" s="53"/>
      <c r="W119" s="53"/>
    </row>
    <row r="120" spans="2:25" ht="21" customHeight="1" x14ac:dyDescent="0.2">
      <c r="E120" s="10" t="s">
        <v>30</v>
      </c>
      <c r="F120" s="54"/>
      <c r="G120" s="54"/>
      <c r="H120" s="54"/>
      <c r="I120" s="54"/>
      <c r="J120" s="54"/>
      <c r="K120" s="1" t="s">
        <v>31</v>
      </c>
      <c r="Q120" s="10" t="s">
        <v>30</v>
      </c>
      <c r="R120" s="53"/>
      <c r="S120" s="53"/>
      <c r="T120" s="53"/>
      <c r="U120" s="53"/>
      <c r="V120" s="53"/>
      <c r="W120" s="53"/>
      <c r="X120" s="1" t="s">
        <v>31</v>
      </c>
    </row>
    <row r="121" spans="2:25" ht="21" customHeight="1" x14ac:dyDescent="0.2">
      <c r="E121" s="10" t="s">
        <v>32</v>
      </c>
      <c r="F121" s="54"/>
      <c r="G121" s="54"/>
      <c r="H121" s="54"/>
      <c r="I121" s="54"/>
      <c r="J121" s="54"/>
      <c r="Q121" s="55"/>
      <c r="R121" s="55"/>
      <c r="S121" s="55"/>
      <c r="T121" s="55"/>
      <c r="U121" s="55"/>
      <c r="V121" s="55"/>
      <c r="W121" s="55"/>
      <c r="X121" s="55"/>
    </row>
    <row r="122" spans="2:25" ht="24" customHeight="1" x14ac:dyDescent="0.2">
      <c r="E122" s="10" t="s">
        <v>33</v>
      </c>
      <c r="F122" s="41"/>
      <c r="G122" s="41"/>
      <c r="H122" s="41"/>
      <c r="I122" s="41"/>
      <c r="J122" s="41"/>
      <c r="Q122" s="10" t="s">
        <v>33</v>
      </c>
      <c r="R122" s="42"/>
      <c r="S122" s="42"/>
      <c r="T122" s="42"/>
      <c r="U122" s="42"/>
      <c r="V122" s="42"/>
      <c r="W122" s="42"/>
    </row>
    <row r="123" spans="2:25" ht="24" customHeight="1" x14ac:dyDescent="0.2">
      <c r="E123" s="10" t="s">
        <v>34</v>
      </c>
      <c r="F123" s="43"/>
      <c r="G123" s="43"/>
      <c r="H123" s="43"/>
      <c r="I123" s="43"/>
      <c r="J123" s="43"/>
    </row>
    <row r="124" spans="2:25" ht="24" customHeight="1" x14ac:dyDescent="0.2"/>
  </sheetData>
  <sheetProtection algorithmName="SHA-512" hashValue="0StWNOCFBQZCuBft6/P1e4Omya7zNi2oPfNe/x8EGMOMkYK0NppuJGaFVKUU+pspqGlS9Y1Ho+9y8OPZfN5bEA==" saltValue="uAilTz/8Uj4PEKw1ojBopA==" spinCount="100000" sheet="1" formatCells="0"/>
  <protectedRanges>
    <protectedRange sqref="M7 H8 V15:X16 X23 K36:S40 B46:Z49 B51:Z54 B56:Z59 B64:Z67 B71 B79 J79 S79 S89 J89 B89 B92 J92 S92 S102 J102 B102 B105 J105 S105 S115 J115 B115 F119:J123 R119:W120 Q121 R122" name="ช่วง1"/>
  </protectedRanges>
  <mergeCells count="282"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Y67:Z67"/>
    <mergeCell ref="B66:G66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B89:H90"/>
    <mergeCell ref="J89:Q90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Q66:X66"/>
    <mergeCell ref="Y66:Z66"/>
    <mergeCell ref="B67:G67"/>
    <mergeCell ref="H67:P67"/>
    <mergeCell ref="Q67:X67"/>
    <mergeCell ref="S89:Y90"/>
    <mergeCell ref="H66:P66"/>
    <mergeCell ref="B59:L59"/>
    <mergeCell ref="M59:X59"/>
    <mergeCell ref="A50:Z50"/>
    <mergeCell ref="M7:P7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686DC684-C0B5-4180-8CFC-8CEDD5AF849E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L39:M40 O39:P40 Q35:Q40 K35:K40 R39:S40 N35:N40" xr:uid="{EF672C9F-3FF4-46D2-A407-E79C5AF0D9D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6" manualBreakCount="6">
    <brk id="18" max="25" man="1"/>
    <brk id="42" max="25" man="1"/>
    <brk id="54" max="25" man="1"/>
    <brk id="68" max="25" man="1"/>
    <brk id="91" max="25" man="1"/>
    <brk id="12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DD159-8654-48CE-9040-FBAF4C2DA975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2E29FC7C-134A-4F70-BF9B-AAA99E9FD9D1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CE515037-88F6-4CE2-B297-080C450B114A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564463FE-40FC-4EA3-BD76-E3FDCCF647A5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2024-01-06T07:59:00Z</cp:lastPrinted>
  <dcterms:created xsi:type="dcterms:W3CDTF">2021-11-29T04:23:48Z</dcterms:created>
  <dcterms:modified xsi:type="dcterms:W3CDTF">2025-06-27T04:48:51Z</dcterms:modified>
</cp:coreProperties>
</file>