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-17.(สจด.) ก.สำรวจการถือครองที่ดินฯ ปี 68\"/>
    </mc:Choice>
  </mc:AlternateContent>
  <xr:revisionPtr revIDLastSave="0" documentId="13_ncr:1_{1483B34B-A11B-4B3F-A9D6-83CA22093D9F}" xr6:coauthVersionLast="47" xr6:coauthVersionMax="47" xr10:uidLastSave="{00000000-0000-0000-0000-000000000000}"/>
  <workbookProtection workbookAlgorithmName="SHA-512" workbookHashValue="aC8x9lH8mgq/2Dy5qZrcVGrDtr1Yut6pLTBhV9rWkVJD3lhdd1fncJ+QG8O5zceM4KGqa93p63zarJzPNuG3YA==" workbookSaltValue="b0eFLKDgDo4rweEgNc71Xg==" workbookSpinCount="100000" lockStructure="1"/>
  <bookViews>
    <workbookView xWindow="9225" yWindow="0" windowWidth="14880" windowHeight="12885" tabRatio="922" firstSheet="1" activeTab="1" xr2:uid="{00000000-000D-0000-FFFF-FFFF00000000}"/>
  </bookViews>
  <sheets>
    <sheet name="LIST" sheetId="24" state="hidden" r:id="rId1"/>
    <sheet name="สจป.ที่ 5 (สบ)" sheetId="37" r:id="rId2"/>
  </sheets>
  <externalReferences>
    <externalReference r:id="rId3"/>
  </externalReferences>
  <definedNames>
    <definedName name="_xlnm.Print_Area" localSheetId="1">'สจป.ที่ 5 (สบ)'!$A$1:$Z$114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7" l="1"/>
  <c r="Q27" i="37"/>
  <c r="K27" i="37"/>
  <c r="N24" i="37"/>
  <c r="Q24" i="37"/>
  <c r="K24" i="37"/>
  <c r="N20" i="37"/>
  <c r="Q20" i="37"/>
  <c r="K20" i="37"/>
  <c r="Y13" i="37"/>
  <c r="N13" i="37"/>
  <c r="T30" i="37"/>
  <c r="H21" i="37"/>
  <c r="V21" i="37" s="1"/>
  <c r="H22" i="37"/>
  <c r="V22" i="37" s="1"/>
  <c r="H23" i="37"/>
  <c r="V23" i="37" s="1"/>
  <c r="H24" i="37"/>
  <c r="H25" i="37"/>
  <c r="V25" i="37" s="1"/>
  <c r="H26" i="37"/>
  <c r="V26" i="37" s="1"/>
  <c r="A56" i="37"/>
  <c r="A55" i="37"/>
  <c r="A54" i="37"/>
  <c r="A53" i="37"/>
  <c r="A48" i="37"/>
  <c r="A47" i="37"/>
  <c r="A46" i="37"/>
  <c r="A45" i="37"/>
  <c r="A43" i="37"/>
  <c r="A42" i="37"/>
  <c r="A41" i="37"/>
  <c r="A40" i="37"/>
  <c r="A38" i="37"/>
  <c r="A37" i="37"/>
  <c r="A36" i="37"/>
  <c r="A35" i="37"/>
  <c r="H29" i="37"/>
  <c r="V29" i="37" s="1"/>
  <c r="H28" i="37"/>
  <c r="V28" i="37" s="1"/>
  <c r="V27" i="37" s="1"/>
  <c r="H27" i="37"/>
  <c r="H20" i="37"/>
  <c r="V14" i="37"/>
  <c r="S14" i="37"/>
  <c r="Y14" i="37" l="1"/>
  <c r="V24" i="37"/>
  <c r="V20" i="37"/>
  <c r="V30" i="37" l="1"/>
  <c r="Q13" i="37" s="1"/>
  <c r="Q14" i="37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<sst xmlns="http://schemas.openxmlformats.org/spreadsheetml/2006/main" count="101" uniqueCount="86">
  <si>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</si>
  <si>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</si>
  <si>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</si>
  <si>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</si>
  <si>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</si>
  <si>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</si>
  <si>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</si>
  <si>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</si>
  <si>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</si>
  <si>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</si>
  <si>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</si>
  <si>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</si>
  <si>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</si>
  <si>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</si>
  <si>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</si>
  <si>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</si>
  <si>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</si>
  <si>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</si>
  <si>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</si>
  <si>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</si>
  <si>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</si>
  <si>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</si>
  <si>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</si>
  <si>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</si>
  <si>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</si>
  <si>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</si>
  <si>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</si>
  <si>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</si>
  <si>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</si>
  <si>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</si>
  <si>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</si>
  <si>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</si>
  <si>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</si>
  <si>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</si>
  <si>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</si>
  <si>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</si>
  <si>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</si>
  <si>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</si>
  <si>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</si>
  <si>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</si>
  <si>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</si>
  <si>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</si>
  <si>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</si>
  <si>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</si>
  <si>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</si>
  <si>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</si>
  <si>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</si>
  <si>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</si>
  <si>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</si>
  <si>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</si>
  <si>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</si>
  <si>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</si>
  <si>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</si>
  <si>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</si>
  <si>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</si>
  <si>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</si>
  <si>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</si>
  <si>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</si>
  <si>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</si>
  <si>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</si>
  <si>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</si>
  <si>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</si>
  <si>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</si>
  <si>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</si>
  <si>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</si>
  <si>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</si>
  <si>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</si>
  <si>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</si>
  <si>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</si>
  <si>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</si>
  <si>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</si>
  <si>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 xml:space="preserve">งานสำรวจการถือครองที่ดินในพื้นที่ป่าสงวนแห่งชาติ </t>
  </si>
  <si>
    <t>งานสำรวจการถือครองที่ดินในพื้นที่ป่าสงวนแห่งชาติ</t>
  </si>
  <si>
    <t>สำนักจัดการทรัพยากรป่าไม้ที่ 5 (สระบุรี)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</si>
  <si>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</si>
  <si>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</si>
  <si>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กำหนดขอบเขตงานที่จะดำเนินการโดยใช้ขอบเขตหมู่บ้านตามเขตการปกครอง โดยจัดทำแผนที่ภาพถ่ายดาวเทียมในมาตราส่วนที่เหมาะสม เพื่อใช้ประกอบการปฏิบัติงานในพื้นที่ (หมู่บ้าน)</t>
  </si>
  <si>
    <t>ซักซ้อมแนวทางการปฏิบัติงานกับผู้ช่วยงานสำรวจ และผู้ช่วยงาน GIS (หมู่บ้าน)</t>
  </si>
  <si>
    <t>จัดประชุมชี้แจงราษฎรในหมู่บ้านเป้าหมาย รวมทั้งนัดหมายราษฎรเพื่อดำเนินการสำรวจ และรายงานกรมป่าไม้ (หมู่บ้าน)</t>
  </si>
  <si>
    <t>สำรวจการครอบครองที่ดินในพื้นที่ป่าสงวนแห่งชาติ โดยนำแผนที่ที่แสดงพื้นที่ “เป้าหมายสำรวจ” ไปดำเนินการสำรวจทุกรายทุกแปลง (หมู่บ้าน)</t>
  </si>
  <si>
    <t>รวบรวมข้อมูลแผนที่ที่มีการวาดรูปแปลงที่ดินของราษฎร และบันทึกข้อมูล (หมู่บ้าน)</t>
  </si>
  <si>
    <t>นำแผนที่ที่มีการวาดรูปแปลงที่ดินของราษฎรมารวบรวมแยกเป็นรายหมู่บ้าน เพื่อจัดทำข้อมูลรูปแปลงที่ดิน (Shapefile) ในระบบ GIS และบันทึกข้อมูล พร้อมทั้งรายงานเจ้าหน้าที่กรมป่าไม้ (หมู่บ้าน)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</si>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</sst>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rgb="FFCDDAE8"/>
      </right>
      <top/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6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188" fontId="2" fillId="3" borderId="0" xfId="0" applyNumberFormat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righ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2" fontId="11" fillId="4" borderId="4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1" applyNumberFormat="1" applyFont="1" applyFill="1" applyBorder="1" applyAlignment="1" applyProtection="1">
      <alignment horizontal="center" vertical="center"/>
    </xf>
    <xf numFmtId="3" fontId="11" fillId="4" borderId="2" xfId="1" applyNumberFormat="1" applyFont="1" applyFill="1" applyBorder="1" applyAlignment="1" applyProtection="1">
      <alignment horizontal="center" vertical="center"/>
    </xf>
    <xf numFmtId="3" fontId="11" fillId="4" borderId="3" xfId="1" applyNumberFormat="1" applyFont="1" applyFill="1" applyBorder="1" applyAlignment="1" applyProtection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3" fontId="11" fillId="4" borderId="4" xfId="1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 applyProtection="1">
      <alignment horizontal="left" vertical="top" wrapText="1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2" fillId="3" borderId="16" xfId="0" applyFont="1" applyFill="1" applyBorder="1" applyAlignment="1" applyProtection="1">
      <alignment horizontal="center" vertical="top"/>
      <protection hidden="1"/>
    </xf>
    <xf numFmtId="0" fontId="2" fillId="3" borderId="17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64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65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66</v>
      </c>
      <c r="E6" s="19" t="s">
        <v>51</v>
      </c>
      <c r="G6" s="19" t="s">
        <v>67</v>
      </c>
    </row>
    <row r="7" spans="1:7" ht="40.5" x14ac:dyDescent="0.2">
      <c r="C7" s="19" t="s">
        <v>68</v>
      </c>
      <c r="E7" s="19" t="s">
        <v>52</v>
      </c>
      <c r="G7" s="19" t="s">
        <v>53</v>
      </c>
    </row>
    <row r="8" spans="1:7" ht="40.5" x14ac:dyDescent="0.2">
      <c r="C8" s="19" t="s">
        <v>69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B8DD-D32F-494C-BD6E-CE8060A38908}">
  <sheetPr>
    <tabColor rgb="FFFFC000"/>
  </sheetPr>
  <dimension ref="A1:Z113"/>
  <sheetViews>
    <sheetView tabSelected="1" view="pageBreakPreview" zoomScale="80" zoomScaleNormal="50" zoomScaleSheetLayoutView="80" workbookViewId="0">
      <selection activeCell="A3" sqref="A3:Z3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9" t="s">
        <v>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21" customHeight="1" x14ac:dyDescent="0.2">
      <c r="A2" s="149" t="s">
        <v>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21" customHeight="1" x14ac:dyDescent="0.2">
      <c r="A3" s="149" t="s">
        <v>73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21" customHeight="1" x14ac:dyDescent="0.2">
      <c r="A4" s="149" t="s">
        <v>61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83</v>
      </c>
      <c r="L7" s="6"/>
      <c r="M7" s="153"/>
      <c r="N7" s="154"/>
      <c r="O7" s="154"/>
      <c r="P7" s="155"/>
      <c r="S7" s="22"/>
    </row>
    <row r="8" spans="1:26" ht="21" customHeight="1" x14ac:dyDescent="0.2">
      <c r="A8" s="5" t="s">
        <v>13</v>
      </c>
      <c r="G8" s="6"/>
      <c r="H8" s="150"/>
      <c r="I8" s="151"/>
      <c r="J8" s="152"/>
    </row>
    <row r="9" spans="1:26" ht="10.15" customHeight="1" x14ac:dyDescent="0.2"/>
    <row r="10" spans="1:26" s="4" customFormat="1" ht="30" customHeight="1" x14ac:dyDescent="0.2">
      <c r="A10" s="97" t="s">
        <v>5</v>
      </c>
      <c r="B10" s="97" t="s">
        <v>10</v>
      </c>
      <c r="C10" s="97"/>
      <c r="D10" s="97"/>
      <c r="E10" s="97"/>
      <c r="F10" s="97"/>
      <c r="G10" s="97"/>
      <c r="H10" s="97"/>
      <c r="I10" s="97"/>
      <c r="J10" s="97"/>
      <c r="K10" s="97" t="s">
        <v>11</v>
      </c>
      <c r="L10" s="97"/>
      <c r="M10" s="97"/>
      <c r="N10" s="97"/>
      <c r="O10" s="97"/>
      <c r="P10" s="97"/>
      <c r="Q10" s="97"/>
      <c r="R10" s="97"/>
      <c r="S10" s="97" t="s">
        <v>4</v>
      </c>
      <c r="T10" s="97"/>
      <c r="U10" s="97"/>
      <c r="V10" s="97"/>
      <c r="W10" s="97"/>
      <c r="X10" s="97"/>
      <c r="Y10" s="97"/>
      <c r="Z10" s="97"/>
    </row>
    <row r="11" spans="1:26" s="4" customFormat="1" ht="30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 t="s">
        <v>1</v>
      </c>
      <c r="L11" s="97"/>
      <c r="M11" s="97"/>
      <c r="N11" s="97" t="s">
        <v>2</v>
      </c>
      <c r="O11" s="97"/>
      <c r="P11" s="97"/>
      <c r="Q11" s="97" t="s">
        <v>3</v>
      </c>
      <c r="R11" s="97"/>
      <c r="S11" s="97" t="s">
        <v>1</v>
      </c>
      <c r="T11" s="97"/>
      <c r="U11" s="97"/>
      <c r="V11" s="97" t="s">
        <v>2</v>
      </c>
      <c r="W11" s="97"/>
      <c r="X11" s="97"/>
      <c r="Y11" s="97" t="s">
        <v>3</v>
      </c>
      <c r="Z11" s="97"/>
    </row>
    <row r="12" spans="1:26" ht="24" customHeight="1" x14ac:dyDescent="0.2">
      <c r="A12" s="113" t="s">
        <v>72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6"/>
    </row>
    <row r="13" spans="1:26" ht="24" customHeight="1" x14ac:dyDescent="0.2">
      <c r="A13" s="7">
        <v>1</v>
      </c>
      <c r="B13" s="139" t="s">
        <v>60</v>
      </c>
      <c r="C13" s="139"/>
      <c r="D13" s="139"/>
      <c r="E13" s="139"/>
      <c r="F13" s="139"/>
      <c r="G13" s="139"/>
      <c r="H13" s="139"/>
      <c r="I13" s="139"/>
      <c r="J13" s="139"/>
      <c r="K13" s="140">
        <v>2</v>
      </c>
      <c r="L13" s="140"/>
      <c r="M13" s="140"/>
      <c r="N13" s="141">
        <f>Q29</f>
        <v>0</v>
      </c>
      <c r="O13" s="141"/>
      <c r="P13" s="141"/>
      <c r="Q13" s="142">
        <f>V30</f>
        <v>0</v>
      </c>
      <c r="R13" s="142"/>
      <c r="S13" s="143">
        <v>64800</v>
      </c>
      <c r="T13" s="144"/>
      <c r="U13" s="145"/>
      <c r="V13" s="146"/>
      <c r="W13" s="147"/>
      <c r="X13" s="148"/>
      <c r="Y13" s="132">
        <f>V13/S13*100</f>
        <v>0</v>
      </c>
      <c r="Z13" s="133"/>
    </row>
    <row r="14" spans="1:26" s="4" customFormat="1" ht="24" customHeight="1" x14ac:dyDescent="0.2">
      <c r="A14" s="134" t="s">
        <v>14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108">
        <f>V30</f>
        <v>0</v>
      </c>
      <c r="R14" s="108"/>
      <c r="S14" s="137">
        <f>SUM(S13)</f>
        <v>64800</v>
      </c>
      <c r="T14" s="137"/>
      <c r="U14" s="137"/>
      <c r="V14" s="137">
        <f>SUM(V13)</f>
        <v>0</v>
      </c>
      <c r="W14" s="137"/>
      <c r="X14" s="137"/>
      <c r="Y14" s="138">
        <f>V14/S14*100</f>
        <v>0</v>
      </c>
      <c r="Z14" s="138"/>
    </row>
    <row r="15" spans="1:26" ht="9.9499999999999993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1"/>
      <c r="I17" s="11"/>
      <c r="J17" s="11"/>
      <c r="K17" s="11"/>
      <c r="L17" s="11"/>
      <c r="M17" s="11"/>
    </row>
    <row r="18" spans="1:26" ht="72" customHeight="1" x14ac:dyDescent="0.2">
      <c r="A18" s="12" t="s">
        <v>5</v>
      </c>
      <c r="B18" s="97" t="s">
        <v>84</v>
      </c>
      <c r="C18" s="97"/>
      <c r="D18" s="97"/>
      <c r="E18" s="97"/>
      <c r="F18" s="97"/>
      <c r="G18" s="97"/>
      <c r="H18" s="97" t="s">
        <v>15</v>
      </c>
      <c r="I18" s="97"/>
      <c r="J18" s="97"/>
      <c r="K18" s="97" t="s">
        <v>12</v>
      </c>
      <c r="L18" s="97"/>
      <c r="M18" s="97"/>
      <c r="N18" s="97" t="s">
        <v>16</v>
      </c>
      <c r="O18" s="97"/>
      <c r="P18" s="97"/>
      <c r="Q18" s="97" t="s">
        <v>17</v>
      </c>
      <c r="R18" s="97"/>
      <c r="S18" s="97"/>
      <c r="T18" s="97" t="s">
        <v>18</v>
      </c>
      <c r="U18" s="97"/>
      <c r="V18" s="101" t="s">
        <v>7</v>
      </c>
      <c r="W18" s="101"/>
      <c r="X18" s="97" t="s">
        <v>8</v>
      </c>
      <c r="Y18" s="97"/>
      <c r="Z18" s="97"/>
    </row>
    <row r="19" spans="1:26" ht="24" customHeight="1" x14ac:dyDescent="0.2">
      <c r="A19" s="113" t="s">
        <v>71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U19" s="115"/>
      <c r="V19" s="114"/>
      <c r="W19" s="114"/>
      <c r="X19" s="114"/>
      <c r="Y19" s="114"/>
      <c r="Z19" s="116"/>
    </row>
    <row r="20" spans="1:26" s="21" customFormat="1" ht="24" customHeight="1" x14ac:dyDescent="0.2">
      <c r="A20" s="20">
        <v>1</v>
      </c>
      <c r="B20" s="38" t="s">
        <v>74</v>
      </c>
      <c r="C20" s="39"/>
      <c r="D20" s="39"/>
      <c r="E20" s="39"/>
      <c r="F20" s="39"/>
      <c r="G20" s="40"/>
      <c r="H20" s="117">
        <f>$K$13</f>
        <v>2</v>
      </c>
      <c r="I20" s="117"/>
      <c r="J20" s="117"/>
      <c r="K20" s="44">
        <f>K23</f>
        <v>0</v>
      </c>
      <c r="L20" s="44"/>
      <c r="M20" s="44"/>
      <c r="N20" s="44">
        <f t="shared" ref="N20" si="0">N23</f>
        <v>0</v>
      </c>
      <c r="O20" s="44"/>
      <c r="P20" s="44"/>
      <c r="Q20" s="44">
        <f t="shared" ref="Q20" si="1">Q23</f>
        <v>0</v>
      </c>
      <c r="R20" s="44"/>
      <c r="S20" s="44"/>
      <c r="T20" s="45">
        <v>25</v>
      </c>
      <c r="U20" s="45"/>
      <c r="V20" s="36">
        <f>SUM(V21:W23)</f>
        <v>0</v>
      </c>
      <c r="W20" s="37"/>
      <c r="X20" s="118"/>
      <c r="Y20" s="119"/>
      <c r="Z20" s="120"/>
    </row>
    <row r="21" spans="1:26" ht="48" customHeight="1" x14ac:dyDescent="0.2">
      <c r="A21" s="7">
        <v>1.1000000000000001</v>
      </c>
      <c r="B21" s="27" t="s">
        <v>75</v>
      </c>
      <c r="C21" s="28"/>
      <c r="D21" s="28"/>
      <c r="E21" s="28"/>
      <c r="F21" s="28"/>
      <c r="G21" s="29"/>
      <c r="H21" s="30">
        <f t="shared" ref="H21:H26" si="2">$K$13</f>
        <v>2</v>
      </c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4"/>
      <c r="T21" s="35">
        <v>5</v>
      </c>
      <c r="U21" s="35"/>
      <c r="V21" s="25">
        <f>(T21*((K21*0)+(N21*50)+(Q21*100)))/(H21*100)</f>
        <v>0</v>
      </c>
      <c r="W21" s="26"/>
      <c r="X21" s="121"/>
      <c r="Y21" s="122"/>
      <c r="Z21" s="123"/>
    </row>
    <row r="22" spans="1:26" ht="72" customHeight="1" x14ac:dyDescent="0.2">
      <c r="A22" s="7">
        <v>1.2</v>
      </c>
      <c r="B22" s="27" t="s">
        <v>76</v>
      </c>
      <c r="C22" s="28"/>
      <c r="D22" s="28"/>
      <c r="E22" s="28"/>
      <c r="F22" s="28"/>
      <c r="G22" s="29"/>
      <c r="H22" s="30">
        <f t="shared" si="2"/>
        <v>2</v>
      </c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4"/>
      <c r="T22" s="35">
        <v>10</v>
      </c>
      <c r="U22" s="35"/>
      <c r="V22" s="25">
        <f>(T22*((K22*0)+(N22*50)+(Q22*100)))/(H22*100)</f>
        <v>0</v>
      </c>
      <c r="W22" s="26"/>
      <c r="X22" s="121"/>
      <c r="Y22" s="122"/>
      <c r="Z22" s="123"/>
    </row>
    <row r="23" spans="1:26" ht="48" customHeight="1" x14ac:dyDescent="0.2">
      <c r="A23" s="7">
        <v>1.3</v>
      </c>
      <c r="B23" s="27" t="s">
        <v>77</v>
      </c>
      <c r="C23" s="28"/>
      <c r="D23" s="28"/>
      <c r="E23" s="28"/>
      <c r="F23" s="28"/>
      <c r="G23" s="29"/>
      <c r="H23" s="30">
        <f t="shared" si="2"/>
        <v>2</v>
      </c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4"/>
      <c r="T23" s="35">
        <v>10</v>
      </c>
      <c r="U23" s="35"/>
      <c r="V23" s="25">
        <f>(T23*((K23*0)+(N23*50)+(Q23*100)))/(H23*100)</f>
        <v>0</v>
      </c>
      <c r="W23" s="26"/>
      <c r="X23" s="121"/>
      <c r="Y23" s="122"/>
      <c r="Z23" s="123"/>
    </row>
    <row r="24" spans="1:26" s="21" customFormat="1" ht="24" customHeight="1" x14ac:dyDescent="0.2">
      <c r="A24" s="20">
        <v>2</v>
      </c>
      <c r="B24" s="38" t="s">
        <v>62</v>
      </c>
      <c r="C24" s="39"/>
      <c r="D24" s="39"/>
      <c r="E24" s="39"/>
      <c r="F24" s="39"/>
      <c r="G24" s="40"/>
      <c r="H24" s="41">
        <f t="shared" si="2"/>
        <v>2</v>
      </c>
      <c r="I24" s="42"/>
      <c r="J24" s="43"/>
      <c r="K24" s="44">
        <f>K26</f>
        <v>0</v>
      </c>
      <c r="L24" s="44"/>
      <c r="M24" s="44"/>
      <c r="N24" s="44">
        <f t="shared" ref="N24" si="3">N26</f>
        <v>0</v>
      </c>
      <c r="O24" s="44"/>
      <c r="P24" s="44"/>
      <c r="Q24" s="44">
        <f t="shared" ref="Q24" si="4">Q26</f>
        <v>0</v>
      </c>
      <c r="R24" s="44"/>
      <c r="S24" s="44"/>
      <c r="T24" s="45">
        <v>45</v>
      </c>
      <c r="U24" s="45"/>
      <c r="V24" s="36">
        <f>SUM(V25,V26)</f>
        <v>0</v>
      </c>
      <c r="W24" s="37"/>
      <c r="X24" s="121"/>
      <c r="Y24" s="122"/>
      <c r="Z24" s="123"/>
    </row>
    <row r="25" spans="1:26" ht="48" customHeight="1" x14ac:dyDescent="0.2">
      <c r="A25" s="7">
        <v>2.1</v>
      </c>
      <c r="B25" s="27" t="s">
        <v>78</v>
      </c>
      <c r="C25" s="28"/>
      <c r="D25" s="28"/>
      <c r="E25" s="28"/>
      <c r="F25" s="28"/>
      <c r="G25" s="29"/>
      <c r="H25" s="30">
        <f t="shared" si="2"/>
        <v>2</v>
      </c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4"/>
      <c r="T25" s="35">
        <v>15</v>
      </c>
      <c r="U25" s="35"/>
      <c r="V25" s="25">
        <f>(T25*((K25*0)+(N25*50)+(Q25*100)))/(H25*100)</f>
        <v>0</v>
      </c>
      <c r="W25" s="26"/>
      <c r="X25" s="121"/>
      <c r="Y25" s="122"/>
      <c r="Z25" s="123"/>
    </row>
    <row r="26" spans="1:26" ht="72" customHeight="1" x14ac:dyDescent="0.2">
      <c r="A26" s="7">
        <v>2.2000000000000002</v>
      </c>
      <c r="B26" s="27" t="s">
        <v>79</v>
      </c>
      <c r="C26" s="28"/>
      <c r="D26" s="28"/>
      <c r="E26" s="28"/>
      <c r="F26" s="28"/>
      <c r="G26" s="29"/>
      <c r="H26" s="30">
        <f t="shared" si="2"/>
        <v>2</v>
      </c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4"/>
      <c r="T26" s="35">
        <v>30</v>
      </c>
      <c r="U26" s="35"/>
      <c r="V26" s="25">
        <f>(T26*((K26*0)+(N26*50)+(Q26*100)))/(H26*100)</f>
        <v>0</v>
      </c>
      <c r="W26" s="26"/>
      <c r="X26" s="121"/>
      <c r="Y26" s="122"/>
      <c r="Z26" s="123"/>
    </row>
    <row r="27" spans="1:26" s="21" customFormat="1" ht="48" customHeight="1" x14ac:dyDescent="0.2">
      <c r="A27" s="20">
        <v>3</v>
      </c>
      <c r="B27" s="38" t="s">
        <v>63</v>
      </c>
      <c r="C27" s="39"/>
      <c r="D27" s="39"/>
      <c r="E27" s="39"/>
      <c r="F27" s="39"/>
      <c r="G27" s="40"/>
      <c r="H27" s="41">
        <f t="shared" ref="H27:H29" si="5">$K$13</f>
        <v>2</v>
      </c>
      <c r="I27" s="42"/>
      <c r="J27" s="43"/>
      <c r="K27" s="44">
        <f>K29</f>
        <v>0</v>
      </c>
      <c r="L27" s="44"/>
      <c r="M27" s="44"/>
      <c r="N27" s="44">
        <f t="shared" ref="N27" si="6">N29</f>
        <v>0</v>
      </c>
      <c r="O27" s="44"/>
      <c r="P27" s="44"/>
      <c r="Q27" s="44">
        <f t="shared" ref="Q27" si="7">Q29</f>
        <v>0</v>
      </c>
      <c r="R27" s="44"/>
      <c r="S27" s="44"/>
      <c r="T27" s="112">
        <v>30</v>
      </c>
      <c r="U27" s="112"/>
      <c r="V27" s="36">
        <f>SUM(V28,V29)</f>
        <v>0</v>
      </c>
      <c r="W27" s="37"/>
      <c r="X27" s="121"/>
      <c r="Y27" s="122"/>
      <c r="Z27" s="123"/>
    </row>
    <row r="28" spans="1:26" ht="48" customHeight="1" x14ac:dyDescent="0.2">
      <c r="A28" s="7">
        <v>3.1</v>
      </c>
      <c r="B28" s="27" t="s">
        <v>80</v>
      </c>
      <c r="C28" s="28"/>
      <c r="D28" s="28"/>
      <c r="E28" s="28"/>
      <c r="F28" s="28"/>
      <c r="G28" s="29"/>
      <c r="H28" s="30">
        <f t="shared" si="5"/>
        <v>2</v>
      </c>
      <c r="I28" s="31"/>
      <c r="J28" s="32"/>
      <c r="K28" s="33"/>
      <c r="L28" s="33"/>
      <c r="M28" s="33"/>
      <c r="N28" s="111"/>
      <c r="O28" s="111"/>
      <c r="P28" s="111"/>
      <c r="Q28" s="111"/>
      <c r="R28" s="111"/>
      <c r="S28" s="30"/>
      <c r="T28" s="35">
        <v>15</v>
      </c>
      <c r="U28" s="35"/>
      <c r="V28" s="25">
        <f>(T28*((K28*0)+(N28*50)+(Q28*100)))/(H28*100)</f>
        <v>0</v>
      </c>
      <c r="W28" s="26"/>
      <c r="X28" s="121"/>
      <c r="Y28" s="122"/>
      <c r="Z28" s="123"/>
    </row>
    <row r="29" spans="1:26" ht="96" customHeight="1" x14ac:dyDescent="0.2">
      <c r="A29" s="7">
        <v>3.2</v>
      </c>
      <c r="B29" s="27" t="s">
        <v>81</v>
      </c>
      <c r="C29" s="28"/>
      <c r="D29" s="28"/>
      <c r="E29" s="28"/>
      <c r="F29" s="28"/>
      <c r="G29" s="29"/>
      <c r="H29" s="127">
        <f t="shared" si="5"/>
        <v>2</v>
      </c>
      <c r="I29" s="128"/>
      <c r="J29" s="129"/>
      <c r="K29" s="33"/>
      <c r="L29" s="33"/>
      <c r="M29" s="33"/>
      <c r="N29" s="34"/>
      <c r="O29" s="130"/>
      <c r="P29" s="131"/>
      <c r="Q29" s="34"/>
      <c r="R29" s="130"/>
      <c r="S29" s="130"/>
      <c r="T29" s="35">
        <v>15</v>
      </c>
      <c r="U29" s="35"/>
      <c r="V29" s="25">
        <f>(T29*((K29*0)+(N29*50)+(Q29*100)))/(H29*100)</f>
        <v>0</v>
      </c>
      <c r="W29" s="26"/>
      <c r="X29" s="124"/>
      <c r="Y29" s="125"/>
      <c r="Z29" s="126"/>
    </row>
    <row r="30" spans="1:26" ht="24" customHeight="1" x14ac:dyDescent="0.2">
      <c r="A30" s="105" t="s">
        <v>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6">
        <f>SUM(T20,T24,T27)</f>
        <v>100</v>
      </c>
      <c r="U30" s="107"/>
      <c r="V30" s="108">
        <f>SUM(V20,V24,V27)</f>
        <v>0</v>
      </c>
      <c r="W30" s="108"/>
      <c r="X30" s="109"/>
      <c r="Y30" s="109"/>
      <c r="Z30" s="109"/>
    </row>
    <row r="31" spans="1:26" ht="9.9499999999999993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24" customHeight="1" x14ac:dyDescent="0.2">
      <c r="A32" s="13" t="s">
        <v>57</v>
      </c>
    </row>
    <row r="33" spans="1:26" ht="60" customHeight="1" x14ac:dyDescent="0.2">
      <c r="A33" s="12" t="s">
        <v>5</v>
      </c>
      <c r="B33" s="97" t="s">
        <v>19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 t="s">
        <v>20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100"/>
      <c r="Y33" s="101" t="s">
        <v>21</v>
      </c>
      <c r="Z33" s="101"/>
    </row>
    <row r="34" spans="1:26" ht="24" customHeight="1" x14ac:dyDescent="0.2">
      <c r="A34" s="102" t="s">
        <v>22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</row>
    <row r="35" spans="1:26" ht="72" customHeight="1" x14ac:dyDescent="0.2">
      <c r="A35" s="1" t="str">
        <f>IF(B35&lt;&gt;"","2.1.1","")</f>
        <v/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3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96"/>
      <c r="Z35" s="96"/>
    </row>
    <row r="36" spans="1:26" ht="72" customHeight="1" x14ac:dyDescent="0.2">
      <c r="A36" s="1" t="str">
        <f>IF(B36&lt;&gt;"","2.1.2","")</f>
        <v/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3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5"/>
      <c r="Y36" s="96"/>
      <c r="Z36" s="96"/>
    </row>
    <row r="37" spans="1:26" ht="72" customHeight="1" x14ac:dyDescent="0.2">
      <c r="A37" s="1" t="str">
        <f>IF(B37&lt;&gt;"","2.1.3","")</f>
        <v/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3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96"/>
      <c r="Z37" s="96"/>
    </row>
    <row r="38" spans="1:26" ht="72" customHeight="1" x14ac:dyDescent="0.2">
      <c r="A38" s="1" t="str">
        <f>IF(B38&lt;&gt;"","2.1.4","")</f>
        <v/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3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5"/>
      <c r="Y38" s="96"/>
      <c r="Z38" s="96"/>
    </row>
    <row r="39" spans="1:26" ht="24" customHeight="1" x14ac:dyDescent="0.2">
      <c r="A39" s="102" t="s">
        <v>23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</row>
    <row r="40" spans="1:26" ht="72" customHeight="1" x14ac:dyDescent="0.2">
      <c r="A40" s="1" t="str">
        <f>IF(B40&lt;&gt;"","2.2.1","")</f>
        <v/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3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5"/>
      <c r="Y40" s="96"/>
      <c r="Z40" s="96"/>
    </row>
    <row r="41" spans="1:26" ht="72" customHeight="1" x14ac:dyDescent="0.2">
      <c r="A41" s="1" t="str">
        <f>IF(B41&lt;&gt;"","2.2.2","")</f>
        <v/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6"/>
      <c r="Z41" s="96"/>
    </row>
    <row r="42" spans="1:26" ht="72" customHeight="1" x14ac:dyDescent="0.2">
      <c r="A42" s="1" t="str">
        <f>IF(B42&lt;&gt;"","2.2.3","")</f>
        <v/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3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5"/>
      <c r="Y42" s="96"/>
      <c r="Z42" s="96"/>
    </row>
    <row r="43" spans="1:26" ht="72" customHeight="1" x14ac:dyDescent="0.2">
      <c r="A43" s="1" t="str">
        <f>IF(B43&lt;&gt;"","2.2.4","")</f>
        <v/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96"/>
      <c r="Z43" s="96"/>
    </row>
    <row r="44" spans="1:26" ht="24" customHeight="1" x14ac:dyDescent="0.2">
      <c r="A44" s="102" t="s">
        <v>24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1:26" ht="72" customHeight="1" x14ac:dyDescent="0.2">
      <c r="A45" s="1" t="str">
        <f>IF(B45&lt;&gt;"","2.3.1","")</f>
        <v/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5"/>
      <c r="Y45" s="96"/>
      <c r="Z45" s="96"/>
    </row>
    <row r="46" spans="1:26" ht="72" customHeight="1" x14ac:dyDescent="0.2">
      <c r="A46" s="1" t="str">
        <f>IF(B46&lt;&gt;"","2.3.2","")</f>
        <v/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3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5"/>
      <c r="Y46" s="96"/>
      <c r="Z46" s="96"/>
    </row>
    <row r="47" spans="1:26" ht="72" customHeight="1" x14ac:dyDescent="0.2">
      <c r="A47" s="1" t="str">
        <f>IF(B47&lt;&gt;"","2.3.3","")</f>
        <v/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3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5"/>
      <c r="Y47" s="96"/>
      <c r="Z47" s="96"/>
    </row>
    <row r="48" spans="1:26" ht="72" customHeight="1" x14ac:dyDescent="0.2">
      <c r="A48" s="1" t="str">
        <f>IF(B48&lt;&gt;"","2.3.4","")</f>
        <v/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3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5"/>
      <c r="Y48" s="96"/>
      <c r="Z48" s="96"/>
    </row>
    <row r="49" spans="1:26" ht="15.75" customHeight="1" x14ac:dyDescent="0.2"/>
    <row r="50" spans="1:26" ht="24" customHeight="1" x14ac:dyDescent="0.2">
      <c r="A50" s="2" t="s">
        <v>58</v>
      </c>
    </row>
    <row r="51" spans="1:26" ht="9.9499999999999993" customHeight="1" x14ac:dyDescent="0.2"/>
    <row r="52" spans="1:26" ht="60" customHeight="1" x14ac:dyDescent="0.2">
      <c r="A52" s="12" t="s">
        <v>5</v>
      </c>
      <c r="B52" s="97" t="s">
        <v>25</v>
      </c>
      <c r="C52" s="97"/>
      <c r="D52" s="97"/>
      <c r="E52" s="97"/>
      <c r="F52" s="97"/>
      <c r="G52" s="97"/>
      <c r="H52" s="97" t="s">
        <v>20</v>
      </c>
      <c r="I52" s="97"/>
      <c r="J52" s="97"/>
      <c r="K52" s="97"/>
      <c r="L52" s="97"/>
      <c r="M52" s="97"/>
      <c r="N52" s="97"/>
      <c r="O52" s="97"/>
      <c r="P52" s="97"/>
      <c r="Q52" s="98" t="s">
        <v>26</v>
      </c>
      <c r="R52" s="99"/>
      <c r="S52" s="99"/>
      <c r="T52" s="99"/>
      <c r="U52" s="99"/>
      <c r="V52" s="99"/>
      <c r="W52" s="99"/>
      <c r="X52" s="100"/>
      <c r="Y52" s="101" t="s">
        <v>21</v>
      </c>
      <c r="Z52" s="101"/>
    </row>
    <row r="53" spans="1:26" ht="72" customHeight="1" x14ac:dyDescent="0.2">
      <c r="A53" s="1" t="str">
        <f>IF(B53&lt;&gt;"","3.1","")</f>
        <v/>
      </c>
      <c r="B53" s="91"/>
      <c r="C53" s="91"/>
      <c r="D53" s="91"/>
      <c r="E53" s="91"/>
      <c r="F53" s="91"/>
      <c r="G53" s="91"/>
      <c r="H53" s="92"/>
      <c r="I53" s="92"/>
      <c r="J53" s="92"/>
      <c r="K53" s="92"/>
      <c r="L53" s="92"/>
      <c r="M53" s="92"/>
      <c r="N53" s="92"/>
      <c r="O53" s="92"/>
      <c r="P53" s="92"/>
      <c r="Q53" s="93"/>
      <c r="R53" s="94"/>
      <c r="S53" s="94"/>
      <c r="T53" s="94"/>
      <c r="U53" s="94"/>
      <c r="V53" s="94"/>
      <c r="W53" s="94"/>
      <c r="X53" s="95"/>
      <c r="Y53" s="96"/>
      <c r="Z53" s="96"/>
    </row>
    <row r="54" spans="1:26" ht="72" customHeight="1" x14ac:dyDescent="0.2">
      <c r="A54" s="1" t="str">
        <f>IF(B54&lt;&gt;"","3.2","")</f>
        <v/>
      </c>
      <c r="B54" s="91"/>
      <c r="C54" s="91"/>
      <c r="D54" s="91"/>
      <c r="E54" s="91"/>
      <c r="F54" s="91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3"/>
      <c r="R54" s="94"/>
      <c r="S54" s="94"/>
      <c r="T54" s="94"/>
      <c r="U54" s="94"/>
      <c r="V54" s="94"/>
      <c r="W54" s="94"/>
      <c r="X54" s="95"/>
      <c r="Y54" s="96"/>
      <c r="Z54" s="96"/>
    </row>
    <row r="55" spans="1:26" ht="72" customHeight="1" x14ac:dyDescent="0.2">
      <c r="A55" s="1" t="str">
        <f>IF(B55&lt;&gt;"","3.3","")</f>
        <v/>
      </c>
      <c r="B55" s="91"/>
      <c r="C55" s="91"/>
      <c r="D55" s="91"/>
      <c r="E55" s="91"/>
      <c r="F55" s="91"/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3"/>
      <c r="R55" s="94"/>
      <c r="S55" s="94"/>
      <c r="T55" s="94"/>
      <c r="U55" s="94"/>
      <c r="V55" s="94"/>
      <c r="W55" s="94"/>
      <c r="X55" s="95"/>
      <c r="Y55" s="96"/>
      <c r="Z55" s="96"/>
    </row>
    <row r="56" spans="1:26" ht="72" customHeight="1" x14ac:dyDescent="0.2">
      <c r="A56" s="1" t="str">
        <f>IF(B56&lt;&gt;"","3.4","")</f>
        <v/>
      </c>
      <c r="B56" s="91"/>
      <c r="C56" s="91"/>
      <c r="D56" s="91"/>
      <c r="E56" s="91"/>
      <c r="F56" s="91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3"/>
      <c r="R56" s="94"/>
      <c r="S56" s="94"/>
      <c r="T56" s="94"/>
      <c r="U56" s="94"/>
      <c r="V56" s="94"/>
      <c r="W56" s="94"/>
      <c r="X56" s="95"/>
      <c r="Y56" s="96"/>
      <c r="Z56" s="96"/>
    </row>
    <row r="57" spans="1:26" s="14" customFormat="1" ht="9.9499999999999993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 x14ac:dyDescent="0.2">
      <c r="A58" s="2" t="s">
        <v>59</v>
      </c>
    </row>
    <row r="59" spans="1:26" ht="9.9499999999999993" customHeight="1" x14ac:dyDescent="0.2">
      <c r="A59" s="2"/>
    </row>
    <row r="60" spans="1:26" ht="48" customHeight="1" x14ac:dyDescent="0.2"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</row>
    <row r="61" spans="1:26" ht="48" customHeight="1" x14ac:dyDescent="0.2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</row>
    <row r="62" spans="1:26" ht="48" customHeight="1" x14ac:dyDescent="0.2"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</row>
    <row r="63" spans="1:26" ht="48" customHeight="1" x14ac:dyDescent="0.2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</row>
    <row r="64" spans="1:26" ht="48" customHeight="1" x14ac:dyDescent="0.2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</row>
    <row r="65" spans="1:25" ht="21" customHeight="1" x14ac:dyDescent="0.2">
      <c r="A65" s="2"/>
    </row>
    <row r="66" spans="1:25" ht="21" customHeight="1" x14ac:dyDescent="0.2">
      <c r="A66" s="2" t="s">
        <v>70</v>
      </c>
    </row>
    <row r="68" spans="1:25" ht="21" customHeight="1" x14ac:dyDescent="0.2">
      <c r="B68" s="73"/>
      <c r="C68" s="73"/>
      <c r="D68" s="73"/>
      <c r="E68" s="73"/>
      <c r="F68" s="73"/>
      <c r="G68" s="73"/>
      <c r="H68" s="73"/>
      <c r="J68" s="73"/>
      <c r="K68" s="73"/>
      <c r="L68" s="73"/>
      <c r="M68" s="73"/>
      <c r="N68" s="73"/>
      <c r="O68" s="73"/>
      <c r="P68" s="73"/>
      <c r="Q68" s="73"/>
      <c r="S68" s="52"/>
      <c r="T68" s="53"/>
      <c r="U68" s="53"/>
      <c r="V68" s="53"/>
      <c r="W68" s="53"/>
      <c r="X68" s="53"/>
      <c r="Y68" s="54"/>
    </row>
    <row r="69" spans="1:25" ht="10.15" customHeight="1" x14ac:dyDescent="0.2">
      <c r="B69" s="73"/>
      <c r="C69" s="73"/>
      <c r="D69" s="73"/>
      <c r="E69" s="73"/>
      <c r="F69" s="73"/>
      <c r="G69" s="73"/>
      <c r="H69" s="73"/>
      <c r="J69" s="73"/>
      <c r="K69" s="73"/>
      <c r="L69" s="73"/>
      <c r="M69" s="73"/>
      <c r="N69" s="73"/>
      <c r="O69" s="73"/>
      <c r="P69" s="73"/>
      <c r="Q69" s="73"/>
      <c r="S69" s="55"/>
      <c r="T69" s="56"/>
      <c r="U69" s="56"/>
      <c r="V69" s="56"/>
      <c r="W69" s="56"/>
      <c r="X69" s="56"/>
      <c r="Y69" s="57"/>
    </row>
    <row r="70" spans="1:25" ht="10.15" customHeight="1" x14ac:dyDescent="0.2">
      <c r="B70" s="73"/>
      <c r="C70" s="73"/>
      <c r="D70" s="73"/>
      <c r="E70" s="73"/>
      <c r="F70" s="73"/>
      <c r="G70" s="73"/>
      <c r="H70" s="73"/>
      <c r="J70" s="73"/>
      <c r="K70" s="73"/>
      <c r="L70" s="73"/>
      <c r="M70" s="73"/>
      <c r="N70" s="73"/>
      <c r="O70" s="73"/>
      <c r="P70" s="73"/>
      <c r="Q70" s="73"/>
      <c r="S70" s="55"/>
      <c r="T70" s="56"/>
      <c r="U70" s="56"/>
      <c r="V70" s="56"/>
      <c r="W70" s="56"/>
      <c r="X70" s="56"/>
      <c r="Y70" s="57"/>
    </row>
    <row r="71" spans="1:25" ht="21" customHeight="1" x14ac:dyDescent="0.2">
      <c r="B71" s="73"/>
      <c r="C71" s="73"/>
      <c r="D71" s="73"/>
      <c r="E71" s="73"/>
      <c r="F71" s="73"/>
      <c r="G71" s="73"/>
      <c r="H71" s="73"/>
      <c r="J71" s="73"/>
      <c r="K71" s="73"/>
      <c r="L71" s="73"/>
      <c r="M71" s="73"/>
      <c r="N71" s="73"/>
      <c r="O71" s="73"/>
      <c r="P71" s="73"/>
      <c r="Q71" s="73"/>
      <c r="S71" s="55"/>
      <c r="T71" s="56"/>
      <c r="U71" s="56"/>
      <c r="V71" s="56"/>
      <c r="W71" s="56"/>
      <c r="X71" s="56"/>
      <c r="Y71" s="57"/>
    </row>
    <row r="72" spans="1:25" ht="35.25" customHeight="1" x14ac:dyDescent="0.2">
      <c r="B72" s="73"/>
      <c r="C72" s="73"/>
      <c r="D72" s="73"/>
      <c r="E72" s="73"/>
      <c r="F72" s="73"/>
      <c r="G72" s="73"/>
      <c r="H72" s="73"/>
      <c r="J72" s="73"/>
      <c r="K72" s="73"/>
      <c r="L72" s="73"/>
      <c r="M72" s="73"/>
      <c r="N72" s="73"/>
      <c r="O72" s="73"/>
      <c r="P72" s="73"/>
      <c r="Q72" s="73"/>
      <c r="S72" s="55"/>
      <c r="T72" s="56"/>
      <c r="U72" s="56"/>
      <c r="V72" s="56"/>
      <c r="W72" s="56"/>
      <c r="X72" s="56"/>
      <c r="Y72" s="57"/>
    </row>
    <row r="73" spans="1:25" ht="21" customHeight="1" x14ac:dyDescent="0.2">
      <c r="B73" s="73"/>
      <c r="C73" s="73"/>
      <c r="D73" s="73"/>
      <c r="E73" s="73"/>
      <c r="F73" s="73"/>
      <c r="G73" s="73"/>
      <c r="H73" s="73"/>
      <c r="J73" s="73"/>
      <c r="K73" s="73"/>
      <c r="L73" s="73"/>
      <c r="M73" s="73"/>
      <c r="N73" s="73"/>
      <c r="O73" s="73"/>
      <c r="P73" s="73"/>
      <c r="Q73" s="73"/>
      <c r="S73" s="55"/>
      <c r="T73" s="56"/>
      <c r="U73" s="56"/>
      <c r="V73" s="56"/>
      <c r="W73" s="56"/>
      <c r="X73" s="56"/>
      <c r="Y73" s="57"/>
    </row>
    <row r="74" spans="1:25" ht="21" customHeight="1" x14ac:dyDescent="0.2">
      <c r="B74" s="73"/>
      <c r="C74" s="73"/>
      <c r="D74" s="73"/>
      <c r="E74" s="73"/>
      <c r="F74" s="73"/>
      <c r="G74" s="73"/>
      <c r="H74" s="73"/>
      <c r="J74" s="73"/>
      <c r="K74" s="73"/>
      <c r="L74" s="73"/>
      <c r="M74" s="73"/>
      <c r="N74" s="73"/>
      <c r="O74" s="73"/>
      <c r="P74" s="73"/>
      <c r="Q74" s="73"/>
      <c r="S74" s="55"/>
      <c r="T74" s="56"/>
      <c r="U74" s="56"/>
      <c r="V74" s="56"/>
      <c r="W74" s="56"/>
      <c r="X74" s="56"/>
      <c r="Y74" s="57"/>
    </row>
    <row r="75" spans="1:25" ht="21" customHeight="1" x14ac:dyDescent="0.2">
      <c r="B75" s="73"/>
      <c r="C75" s="73"/>
      <c r="D75" s="73"/>
      <c r="E75" s="73"/>
      <c r="F75" s="73"/>
      <c r="G75" s="73"/>
      <c r="H75" s="73"/>
      <c r="J75" s="73"/>
      <c r="K75" s="73"/>
      <c r="L75" s="73"/>
      <c r="M75" s="73"/>
      <c r="N75" s="73"/>
      <c r="O75" s="73"/>
      <c r="P75" s="73"/>
      <c r="Q75" s="73"/>
      <c r="S75" s="55"/>
      <c r="T75" s="56"/>
      <c r="U75" s="56"/>
      <c r="V75" s="56"/>
      <c r="W75" s="56"/>
      <c r="X75" s="56"/>
      <c r="Y75" s="57"/>
    </row>
    <row r="76" spans="1:25" ht="21" customHeight="1" x14ac:dyDescent="0.2">
      <c r="B76" s="73"/>
      <c r="C76" s="73"/>
      <c r="D76" s="73"/>
      <c r="E76" s="73"/>
      <c r="F76" s="73"/>
      <c r="G76" s="73"/>
      <c r="H76" s="73"/>
      <c r="J76" s="73"/>
      <c r="K76" s="73"/>
      <c r="L76" s="73"/>
      <c r="M76" s="73"/>
      <c r="N76" s="73"/>
      <c r="O76" s="73"/>
      <c r="P76" s="73"/>
      <c r="Q76" s="73"/>
      <c r="S76" s="55"/>
      <c r="T76" s="56"/>
      <c r="U76" s="56"/>
      <c r="V76" s="56"/>
      <c r="W76" s="56"/>
      <c r="X76" s="56"/>
      <c r="Y76" s="57"/>
    </row>
    <row r="77" spans="1:25" ht="21" customHeight="1" x14ac:dyDescent="0.2">
      <c r="B77" s="73"/>
      <c r="C77" s="73"/>
      <c r="D77" s="73"/>
      <c r="E77" s="73"/>
      <c r="F77" s="73"/>
      <c r="G77" s="73"/>
      <c r="H77" s="73"/>
      <c r="J77" s="73"/>
      <c r="K77" s="73"/>
      <c r="L77" s="73"/>
      <c r="M77" s="73"/>
      <c r="N77" s="73"/>
      <c r="O77" s="73"/>
      <c r="P77" s="73"/>
      <c r="Q77" s="73"/>
      <c r="S77" s="58"/>
      <c r="T77" s="59"/>
      <c r="U77" s="59"/>
      <c r="V77" s="59"/>
      <c r="W77" s="59"/>
      <c r="X77" s="59"/>
      <c r="Y77" s="60"/>
    </row>
    <row r="78" spans="1:25" ht="48" customHeight="1" x14ac:dyDescent="0.2">
      <c r="B78" s="90"/>
      <c r="C78" s="90"/>
      <c r="D78" s="90"/>
      <c r="E78" s="90"/>
      <c r="F78" s="90"/>
      <c r="G78" s="90"/>
      <c r="H78" s="90"/>
      <c r="J78" s="75"/>
      <c r="K78" s="76"/>
      <c r="L78" s="76"/>
      <c r="M78" s="76"/>
      <c r="N78" s="76"/>
      <c r="O78" s="76"/>
      <c r="P78" s="76"/>
      <c r="Q78" s="77"/>
      <c r="S78" s="75"/>
      <c r="T78" s="76"/>
      <c r="U78" s="76"/>
      <c r="V78" s="76"/>
      <c r="W78" s="76"/>
      <c r="X78" s="76"/>
      <c r="Y78" s="77"/>
    </row>
    <row r="79" spans="1:25" ht="48" customHeight="1" x14ac:dyDescent="0.2">
      <c r="B79" s="90"/>
      <c r="C79" s="90"/>
      <c r="D79" s="90"/>
      <c r="E79" s="90"/>
      <c r="F79" s="90"/>
      <c r="G79" s="90"/>
      <c r="H79" s="90"/>
      <c r="J79" s="78"/>
      <c r="K79" s="79"/>
      <c r="L79" s="79"/>
      <c r="M79" s="79"/>
      <c r="N79" s="79"/>
      <c r="O79" s="79"/>
      <c r="P79" s="79"/>
      <c r="Q79" s="80"/>
      <c r="S79" s="78"/>
      <c r="T79" s="79"/>
      <c r="U79" s="79"/>
      <c r="V79" s="79"/>
      <c r="W79" s="79"/>
      <c r="X79" s="79"/>
      <c r="Y79" s="80"/>
    </row>
    <row r="81" spans="2:25" ht="21" customHeight="1" x14ac:dyDescent="0.2">
      <c r="B81" s="73"/>
      <c r="C81" s="73"/>
      <c r="D81" s="73"/>
      <c r="E81" s="73"/>
      <c r="F81" s="73"/>
      <c r="G81" s="73"/>
      <c r="H81" s="73"/>
      <c r="J81" s="73"/>
      <c r="K81" s="73"/>
      <c r="L81" s="73"/>
      <c r="M81" s="73"/>
      <c r="N81" s="73"/>
      <c r="O81" s="73"/>
      <c r="P81" s="73"/>
      <c r="Q81" s="73"/>
      <c r="S81" s="52"/>
      <c r="T81" s="53"/>
      <c r="U81" s="53"/>
      <c r="V81" s="53"/>
      <c r="W81" s="53"/>
      <c r="X81" s="53"/>
      <c r="Y81" s="54"/>
    </row>
    <row r="82" spans="2:25" ht="21" customHeight="1" x14ac:dyDescent="0.2">
      <c r="B82" s="73"/>
      <c r="C82" s="73"/>
      <c r="D82" s="73"/>
      <c r="E82" s="73"/>
      <c r="F82" s="73"/>
      <c r="G82" s="73"/>
      <c r="H82" s="73"/>
      <c r="J82" s="73"/>
      <c r="K82" s="73"/>
      <c r="L82" s="73"/>
      <c r="M82" s="73"/>
      <c r="N82" s="73"/>
      <c r="O82" s="73"/>
      <c r="P82" s="73"/>
      <c r="Q82" s="73"/>
      <c r="S82" s="55"/>
      <c r="T82" s="56"/>
      <c r="U82" s="56"/>
      <c r="V82" s="56"/>
      <c r="W82" s="56"/>
      <c r="X82" s="56"/>
      <c r="Y82" s="57"/>
    </row>
    <row r="83" spans="2:25" ht="21" customHeight="1" x14ac:dyDescent="0.2">
      <c r="B83" s="73"/>
      <c r="C83" s="73"/>
      <c r="D83" s="73"/>
      <c r="E83" s="73"/>
      <c r="F83" s="73"/>
      <c r="G83" s="73"/>
      <c r="H83" s="73"/>
      <c r="J83" s="73"/>
      <c r="K83" s="73"/>
      <c r="L83" s="73"/>
      <c r="M83" s="73"/>
      <c r="N83" s="73"/>
      <c r="O83" s="73"/>
      <c r="P83" s="73"/>
      <c r="Q83" s="73"/>
      <c r="S83" s="55"/>
      <c r="T83" s="56"/>
      <c r="U83" s="56"/>
      <c r="V83" s="56"/>
      <c r="W83" s="56"/>
      <c r="X83" s="56"/>
      <c r="Y83" s="57"/>
    </row>
    <row r="84" spans="2:25" ht="21" customHeight="1" x14ac:dyDescent="0.2">
      <c r="B84" s="73"/>
      <c r="C84" s="73"/>
      <c r="D84" s="73"/>
      <c r="E84" s="73"/>
      <c r="F84" s="73"/>
      <c r="G84" s="73"/>
      <c r="H84" s="73"/>
      <c r="J84" s="73"/>
      <c r="K84" s="73"/>
      <c r="L84" s="73"/>
      <c r="M84" s="73"/>
      <c r="N84" s="73"/>
      <c r="O84" s="73"/>
      <c r="P84" s="73"/>
      <c r="Q84" s="73"/>
      <c r="S84" s="55"/>
      <c r="T84" s="56"/>
      <c r="U84" s="56"/>
      <c r="V84" s="56"/>
      <c r="W84" s="56"/>
      <c r="X84" s="56"/>
      <c r="Y84" s="57"/>
    </row>
    <row r="85" spans="2:25" ht="21" customHeight="1" x14ac:dyDescent="0.2">
      <c r="B85" s="73"/>
      <c r="C85" s="73"/>
      <c r="D85" s="73"/>
      <c r="E85" s="73"/>
      <c r="F85" s="73"/>
      <c r="G85" s="73"/>
      <c r="H85" s="73"/>
      <c r="J85" s="73"/>
      <c r="K85" s="73"/>
      <c r="L85" s="73"/>
      <c r="M85" s="73"/>
      <c r="N85" s="73"/>
      <c r="O85" s="73"/>
      <c r="P85" s="73"/>
      <c r="Q85" s="73"/>
      <c r="S85" s="55"/>
      <c r="T85" s="56"/>
      <c r="U85" s="56"/>
      <c r="V85" s="56"/>
      <c r="W85" s="56"/>
      <c r="X85" s="56"/>
      <c r="Y85" s="57"/>
    </row>
    <row r="86" spans="2:25" ht="21" customHeight="1" x14ac:dyDescent="0.2">
      <c r="B86" s="73"/>
      <c r="C86" s="73"/>
      <c r="D86" s="73"/>
      <c r="E86" s="73"/>
      <c r="F86" s="73"/>
      <c r="G86" s="73"/>
      <c r="H86" s="73"/>
      <c r="J86" s="73"/>
      <c r="K86" s="73"/>
      <c r="L86" s="73"/>
      <c r="M86" s="73"/>
      <c r="N86" s="73"/>
      <c r="O86" s="73"/>
      <c r="P86" s="73"/>
      <c r="Q86" s="73"/>
      <c r="S86" s="55"/>
      <c r="T86" s="56"/>
      <c r="U86" s="56"/>
      <c r="V86" s="56"/>
      <c r="W86" s="56"/>
      <c r="X86" s="56"/>
      <c r="Y86" s="57"/>
    </row>
    <row r="87" spans="2:25" ht="21" customHeight="1" x14ac:dyDescent="0.2">
      <c r="B87" s="73"/>
      <c r="C87" s="73"/>
      <c r="D87" s="73"/>
      <c r="E87" s="73"/>
      <c r="F87" s="73"/>
      <c r="G87" s="73"/>
      <c r="H87" s="73"/>
      <c r="J87" s="73"/>
      <c r="K87" s="73"/>
      <c r="L87" s="73"/>
      <c r="M87" s="73"/>
      <c r="N87" s="73"/>
      <c r="O87" s="73"/>
      <c r="P87" s="73"/>
      <c r="Q87" s="73"/>
      <c r="S87" s="55"/>
      <c r="T87" s="56"/>
      <c r="U87" s="56"/>
      <c r="V87" s="56"/>
      <c r="W87" s="56"/>
      <c r="X87" s="56"/>
      <c r="Y87" s="57"/>
    </row>
    <row r="88" spans="2:25" ht="21" customHeight="1" x14ac:dyDescent="0.2">
      <c r="B88" s="73"/>
      <c r="C88" s="73"/>
      <c r="D88" s="73"/>
      <c r="E88" s="73"/>
      <c r="F88" s="73"/>
      <c r="G88" s="73"/>
      <c r="H88" s="73"/>
      <c r="J88" s="73"/>
      <c r="K88" s="73"/>
      <c r="L88" s="73"/>
      <c r="M88" s="73"/>
      <c r="N88" s="73"/>
      <c r="O88" s="73"/>
      <c r="P88" s="73"/>
      <c r="Q88" s="73"/>
      <c r="S88" s="55"/>
      <c r="T88" s="56"/>
      <c r="U88" s="56"/>
      <c r="V88" s="56"/>
      <c r="W88" s="56"/>
      <c r="X88" s="56"/>
      <c r="Y88" s="57"/>
    </row>
    <row r="89" spans="2:25" ht="21" customHeight="1" x14ac:dyDescent="0.2">
      <c r="B89" s="73"/>
      <c r="C89" s="73"/>
      <c r="D89" s="73"/>
      <c r="E89" s="73"/>
      <c r="F89" s="73"/>
      <c r="G89" s="73"/>
      <c r="H89" s="73"/>
      <c r="J89" s="73"/>
      <c r="K89" s="73"/>
      <c r="L89" s="73"/>
      <c r="M89" s="73"/>
      <c r="N89" s="73"/>
      <c r="O89" s="73"/>
      <c r="P89" s="73"/>
      <c r="Q89" s="73"/>
      <c r="S89" s="55"/>
      <c r="T89" s="56"/>
      <c r="U89" s="56"/>
      <c r="V89" s="56"/>
      <c r="W89" s="56"/>
      <c r="X89" s="56"/>
      <c r="Y89" s="57"/>
    </row>
    <row r="90" spans="2:25" ht="21" customHeight="1" x14ac:dyDescent="0.2">
      <c r="B90" s="73"/>
      <c r="C90" s="73"/>
      <c r="D90" s="73"/>
      <c r="E90" s="73"/>
      <c r="F90" s="73"/>
      <c r="G90" s="73"/>
      <c r="H90" s="73"/>
      <c r="J90" s="73"/>
      <c r="K90" s="73"/>
      <c r="L90" s="73"/>
      <c r="M90" s="73"/>
      <c r="N90" s="73"/>
      <c r="O90" s="73"/>
      <c r="P90" s="73"/>
      <c r="Q90" s="73"/>
      <c r="S90" s="58"/>
      <c r="T90" s="59"/>
      <c r="U90" s="59"/>
      <c r="V90" s="59"/>
      <c r="W90" s="59"/>
      <c r="X90" s="59"/>
      <c r="Y90" s="60"/>
    </row>
    <row r="91" spans="2:25" ht="48" customHeight="1" x14ac:dyDescent="0.2">
      <c r="B91" s="74"/>
      <c r="C91" s="74"/>
      <c r="D91" s="74"/>
      <c r="E91" s="74"/>
      <c r="F91" s="74"/>
      <c r="G91" s="74"/>
      <c r="H91" s="74"/>
      <c r="J91" s="75"/>
      <c r="K91" s="76"/>
      <c r="L91" s="76"/>
      <c r="M91" s="76"/>
      <c r="N91" s="76"/>
      <c r="O91" s="76"/>
      <c r="P91" s="76"/>
      <c r="Q91" s="77"/>
      <c r="S91" s="61"/>
      <c r="T91" s="62"/>
      <c r="U91" s="62"/>
      <c r="V91" s="62"/>
      <c r="W91" s="62"/>
      <c r="X91" s="62"/>
      <c r="Y91" s="63"/>
    </row>
    <row r="92" spans="2:25" ht="48" customHeight="1" x14ac:dyDescent="0.2">
      <c r="B92" s="74"/>
      <c r="C92" s="74"/>
      <c r="D92" s="74"/>
      <c r="E92" s="74"/>
      <c r="F92" s="74"/>
      <c r="G92" s="74"/>
      <c r="H92" s="74"/>
      <c r="J92" s="78"/>
      <c r="K92" s="79"/>
      <c r="L92" s="79"/>
      <c r="M92" s="79"/>
      <c r="N92" s="79"/>
      <c r="O92" s="79"/>
      <c r="P92" s="79"/>
      <c r="Q92" s="80"/>
      <c r="S92" s="64"/>
      <c r="T92" s="65"/>
      <c r="U92" s="65"/>
      <c r="V92" s="65"/>
      <c r="W92" s="65"/>
      <c r="X92" s="65"/>
      <c r="Y92" s="66"/>
    </row>
    <row r="94" spans="2:25" ht="21" customHeight="1" x14ac:dyDescent="0.2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">
      <c r="B95" s="55"/>
      <c r="C95" s="56"/>
      <c r="D95" s="56"/>
      <c r="E95" s="56"/>
      <c r="F95" s="56"/>
      <c r="G95" s="56"/>
      <c r="H95" s="57"/>
      <c r="J95" s="55"/>
      <c r="K95" s="56"/>
      <c r="L95" s="56"/>
      <c r="M95" s="56"/>
      <c r="N95" s="56"/>
      <c r="O95" s="56"/>
      <c r="P95" s="56"/>
      <c r="Q95" s="57"/>
      <c r="S95" s="55"/>
      <c r="T95" s="56"/>
      <c r="U95" s="56"/>
      <c r="V95" s="56"/>
      <c r="W95" s="56"/>
      <c r="X95" s="56"/>
      <c r="Y95" s="57"/>
    </row>
    <row r="96" spans="2:25" ht="21" customHeight="1" x14ac:dyDescent="0.2">
      <c r="B96" s="55"/>
      <c r="C96" s="56"/>
      <c r="D96" s="56"/>
      <c r="E96" s="56"/>
      <c r="F96" s="56"/>
      <c r="G96" s="56"/>
      <c r="H96" s="57"/>
      <c r="J96" s="55"/>
      <c r="K96" s="56"/>
      <c r="L96" s="56"/>
      <c r="M96" s="56"/>
      <c r="N96" s="56"/>
      <c r="O96" s="56"/>
      <c r="P96" s="56"/>
      <c r="Q96" s="57"/>
      <c r="S96" s="55"/>
      <c r="T96" s="56"/>
      <c r="U96" s="56"/>
      <c r="V96" s="56"/>
      <c r="W96" s="56"/>
      <c r="X96" s="56"/>
      <c r="Y96" s="57"/>
    </row>
    <row r="97" spans="2:25" ht="21" customHeight="1" x14ac:dyDescent="0.2">
      <c r="B97" s="55"/>
      <c r="C97" s="56"/>
      <c r="D97" s="56"/>
      <c r="E97" s="56"/>
      <c r="F97" s="56"/>
      <c r="G97" s="56"/>
      <c r="H97" s="57"/>
      <c r="J97" s="55"/>
      <c r="K97" s="56"/>
      <c r="L97" s="56"/>
      <c r="M97" s="56"/>
      <c r="N97" s="56"/>
      <c r="O97" s="56"/>
      <c r="P97" s="56"/>
      <c r="Q97" s="57"/>
      <c r="S97" s="55"/>
      <c r="T97" s="56"/>
      <c r="U97" s="56"/>
      <c r="V97" s="56"/>
      <c r="W97" s="56"/>
      <c r="X97" s="56"/>
      <c r="Y97" s="57"/>
    </row>
    <row r="98" spans="2:25" ht="21" customHeight="1" x14ac:dyDescent="0.2">
      <c r="B98" s="55"/>
      <c r="C98" s="56"/>
      <c r="D98" s="56"/>
      <c r="E98" s="56"/>
      <c r="F98" s="56"/>
      <c r="G98" s="56"/>
      <c r="H98" s="57"/>
      <c r="J98" s="55"/>
      <c r="K98" s="56"/>
      <c r="L98" s="56"/>
      <c r="M98" s="56"/>
      <c r="N98" s="56"/>
      <c r="O98" s="56"/>
      <c r="P98" s="56"/>
      <c r="Q98" s="57"/>
      <c r="S98" s="55"/>
      <c r="T98" s="56"/>
      <c r="U98" s="56"/>
      <c r="V98" s="56"/>
      <c r="W98" s="56"/>
      <c r="X98" s="56"/>
      <c r="Y98" s="57"/>
    </row>
    <row r="99" spans="2:25" ht="21" customHeight="1" x14ac:dyDescent="0.2">
      <c r="B99" s="55"/>
      <c r="C99" s="56"/>
      <c r="D99" s="56"/>
      <c r="E99" s="56"/>
      <c r="F99" s="56"/>
      <c r="G99" s="56"/>
      <c r="H99" s="57"/>
      <c r="J99" s="55"/>
      <c r="K99" s="56"/>
      <c r="L99" s="56"/>
      <c r="M99" s="56"/>
      <c r="N99" s="56"/>
      <c r="O99" s="56"/>
      <c r="P99" s="56"/>
      <c r="Q99" s="57"/>
      <c r="S99" s="55"/>
      <c r="T99" s="56"/>
      <c r="U99" s="56"/>
      <c r="V99" s="56"/>
      <c r="W99" s="56"/>
      <c r="X99" s="56"/>
      <c r="Y99" s="57"/>
    </row>
    <row r="100" spans="2:25" ht="21" customHeight="1" x14ac:dyDescent="0.2">
      <c r="B100" s="55"/>
      <c r="C100" s="56"/>
      <c r="D100" s="56"/>
      <c r="E100" s="56"/>
      <c r="F100" s="56"/>
      <c r="G100" s="56"/>
      <c r="H100" s="57"/>
      <c r="J100" s="55"/>
      <c r="K100" s="56"/>
      <c r="L100" s="56"/>
      <c r="M100" s="56"/>
      <c r="N100" s="56"/>
      <c r="O100" s="56"/>
      <c r="P100" s="56"/>
      <c r="Q100" s="57"/>
      <c r="S100" s="55"/>
      <c r="T100" s="56"/>
      <c r="U100" s="56"/>
      <c r="V100" s="56"/>
      <c r="W100" s="56"/>
      <c r="X100" s="56"/>
      <c r="Y100" s="57"/>
    </row>
    <row r="101" spans="2:25" ht="21" customHeight="1" x14ac:dyDescent="0.2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21" customHeight="1" x14ac:dyDescent="0.2">
      <c r="B102" s="55"/>
      <c r="C102" s="56"/>
      <c r="D102" s="56"/>
      <c r="E102" s="56"/>
      <c r="F102" s="56"/>
      <c r="G102" s="56"/>
      <c r="H102" s="57"/>
      <c r="J102" s="55"/>
      <c r="K102" s="56"/>
      <c r="L102" s="56"/>
      <c r="M102" s="56"/>
      <c r="N102" s="56"/>
      <c r="O102" s="56"/>
      <c r="P102" s="56"/>
      <c r="Q102" s="57"/>
      <c r="S102" s="55"/>
      <c r="T102" s="56"/>
      <c r="U102" s="56"/>
      <c r="V102" s="56"/>
      <c r="W102" s="56"/>
      <c r="X102" s="56"/>
      <c r="Y102" s="57"/>
    </row>
    <row r="103" spans="2:25" ht="21" customHeight="1" x14ac:dyDescent="0.2">
      <c r="B103" s="58"/>
      <c r="C103" s="59"/>
      <c r="D103" s="59"/>
      <c r="E103" s="59"/>
      <c r="F103" s="59"/>
      <c r="G103" s="59"/>
      <c r="H103" s="60"/>
      <c r="J103" s="58"/>
      <c r="K103" s="59"/>
      <c r="L103" s="59"/>
      <c r="M103" s="59"/>
      <c r="N103" s="59"/>
      <c r="O103" s="59"/>
      <c r="P103" s="59"/>
      <c r="Q103" s="60"/>
      <c r="S103" s="58"/>
      <c r="T103" s="59"/>
      <c r="U103" s="59"/>
      <c r="V103" s="59"/>
      <c r="W103" s="59"/>
      <c r="X103" s="59"/>
      <c r="Y103" s="60"/>
    </row>
    <row r="104" spans="2:25" ht="48" customHeight="1" x14ac:dyDescent="0.2">
      <c r="B104" s="61"/>
      <c r="C104" s="62"/>
      <c r="D104" s="62"/>
      <c r="E104" s="62"/>
      <c r="F104" s="62"/>
      <c r="G104" s="62"/>
      <c r="H104" s="63"/>
      <c r="J104" s="67"/>
      <c r="K104" s="68"/>
      <c r="L104" s="68"/>
      <c r="M104" s="68"/>
      <c r="N104" s="68"/>
      <c r="O104" s="68"/>
      <c r="P104" s="68"/>
      <c r="Q104" s="69"/>
      <c r="S104" s="61"/>
      <c r="T104" s="62"/>
      <c r="U104" s="62"/>
      <c r="V104" s="62"/>
      <c r="W104" s="62"/>
      <c r="X104" s="62"/>
      <c r="Y104" s="63"/>
    </row>
    <row r="105" spans="2:25" ht="48" customHeight="1" x14ac:dyDescent="0.2">
      <c r="B105" s="64"/>
      <c r="C105" s="65"/>
      <c r="D105" s="65"/>
      <c r="E105" s="65"/>
      <c r="F105" s="65"/>
      <c r="G105" s="65"/>
      <c r="H105" s="66"/>
      <c r="J105" s="70"/>
      <c r="K105" s="71"/>
      <c r="L105" s="71"/>
      <c r="M105" s="71"/>
      <c r="N105" s="71"/>
      <c r="O105" s="71"/>
      <c r="P105" s="71"/>
      <c r="Q105" s="72"/>
      <c r="S105" s="64"/>
      <c r="T105" s="65"/>
      <c r="U105" s="65"/>
      <c r="V105" s="65"/>
      <c r="W105" s="65"/>
      <c r="X105" s="65"/>
      <c r="Y105" s="66"/>
    </row>
    <row r="108" spans="2:25" ht="21" customHeight="1" x14ac:dyDescent="0.2">
      <c r="E108" s="15" t="s">
        <v>27</v>
      </c>
      <c r="F108" s="49"/>
      <c r="G108" s="49"/>
      <c r="H108" s="49"/>
      <c r="I108" s="49"/>
      <c r="J108" s="49"/>
      <c r="Q108" s="15" t="s">
        <v>28</v>
      </c>
      <c r="R108" s="49"/>
      <c r="S108" s="49"/>
      <c r="T108" s="49"/>
      <c r="U108" s="49"/>
      <c r="V108" s="49"/>
      <c r="W108" s="49"/>
    </row>
    <row r="109" spans="2:25" ht="21" customHeight="1" x14ac:dyDescent="0.2">
      <c r="E109" s="15" t="s">
        <v>29</v>
      </c>
      <c r="F109" s="50"/>
      <c r="G109" s="50"/>
      <c r="H109" s="50"/>
      <c r="I109" s="50"/>
      <c r="J109" s="50"/>
      <c r="K109" s="2" t="s">
        <v>30</v>
      </c>
      <c r="Q109" s="15" t="s">
        <v>29</v>
      </c>
      <c r="R109" s="49"/>
      <c r="S109" s="49"/>
      <c r="T109" s="49"/>
      <c r="U109" s="49"/>
      <c r="V109" s="49"/>
      <c r="W109" s="49"/>
      <c r="X109" s="2" t="s">
        <v>30</v>
      </c>
    </row>
    <row r="110" spans="2:25" ht="21" customHeight="1" x14ac:dyDescent="0.2">
      <c r="E110" s="15" t="s">
        <v>31</v>
      </c>
      <c r="F110" s="50"/>
      <c r="G110" s="50"/>
      <c r="H110" s="50"/>
      <c r="I110" s="50"/>
      <c r="J110" s="50"/>
      <c r="Q110" s="51"/>
      <c r="R110" s="51"/>
      <c r="S110" s="51"/>
      <c r="T110" s="51"/>
      <c r="U110" s="51"/>
      <c r="V110" s="51"/>
      <c r="W110" s="51"/>
      <c r="X110" s="51"/>
    </row>
    <row r="111" spans="2:25" ht="24" customHeight="1" x14ac:dyDescent="0.2">
      <c r="E111" s="15" t="s">
        <v>32</v>
      </c>
      <c r="F111" s="46"/>
      <c r="G111" s="46"/>
      <c r="H111" s="46"/>
      <c r="I111" s="46"/>
      <c r="J111" s="46"/>
      <c r="Q111" s="23" t="s">
        <v>32</v>
      </c>
      <c r="R111" s="47"/>
      <c r="S111" s="47"/>
      <c r="T111" s="47"/>
      <c r="U111" s="47"/>
      <c r="V111" s="47"/>
      <c r="W111" s="47"/>
      <c r="X111" s="24"/>
    </row>
    <row r="112" spans="2:25" ht="24" customHeight="1" x14ac:dyDescent="0.2">
      <c r="E112" s="15" t="s">
        <v>33</v>
      </c>
      <c r="F112" s="48"/>
      <c r="G112" s="48"/>
      <c r="H112" s="48"/>
      <c r="I112" s="48"/>
      <c r="J112" s="48"/>
    </row>
    <row r="113" ht="24" customHeight="1" x14ac:dyDescent="0.2"/>
  </sheetData>
  <sheetProtection algorithmName="SHA-512" hashValue="7c2plCGckdQliu+3h8QONmaSbFs790b5U3h+4rFl/SnQLDshhwwakleVrRhXllmWCFHeaw42N0U/QKAruZflcg==" saltValue="oi+I0Qpm+uVPS10h5fzUFQ==" spinCount="100000" sheet="1" formatCells="0"/>
  <protectedRanges>
    <protectedRange sqref="M7 H8 V13 X20 K21:S23 K25:S26 K28:S29 B35:Z38 B40:Z43 B45:Z48 B53:Z56 B60 B68 J68 S68 S78 J78 B78 B81 J81 S81 S91 J91 B91 B94 J94 S94 S104 J104 B104 F108:J112 R108:W111" name="Range1"/>
  </protectedRanges>
  <mergeCells count="205">
    <mergeCell ref="N11:P11"/>
    <mergeCell ref="Q11:R11"/>
    <mergeCell ref="S11:U11"/>
    <mergeCell ref="V11:X11"/>
    <mergeCell ref="Y11:Z11"/>
    <mergeCell ref="A12:Z12"/>
    <mergeCell ref="A1:Z1"/>
    <mergeCell ref="A2:Z2"/>
    <mergeCell ref="A3:Z3"/>
    <mergeCell ref="A4:Z4"/>
    <mergeCell ref="H8:J8"/>
    <mergeCell ref="A10:A11"/>
    <mergeCell ref="B10:J11"/>
    <mergeCell ref="K10:R10"/>
    <mergeCell ref="S10:Z10"/>
    <mergeCell ref="K11:M11"/>
    <mergeCell ref="M7:P7"/>
    <mergeCell ref="Y13:Z13"/>
    <mergeCell ref="A14:P14"/>
    <mergeCell ref="Q14:R14"/>
    <mergeCell ref="S14:U14"/>
    <mergeCell ref="V14:X14"/>
    <mergeCell ref="Y14:Z14"/>
    <mergeCell ref="B13:J13"/>
    <mergeCell ref="K13:M13"/>
    <mergeCell ref="N13:P13"/>
    <mergeCell ref="Q13:R13"/>
    <mergeCell ref="S13:U13"/>
    <mergeCell ref="V13:X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7:J27"/>
    <mergeCell ref="K27:M27"/>
    <mergeCell ref="N27:P27"/>
    <mergeCell ref="Q27:S27"/>
    <mergeCell ref="T27:U27"/>
    <mergeCell ref="V27:W27"/>
    <mergeCell ref="A19:Z19"/>
    <mergeCell ref="B20:G20"/>
    <mergeCell ref="H20:J20"/>
    <mergeCell ref="K20:M20"/>
    <mergeCell ref="N20:P20"/>
    <mergeCell ref="Q20:S20"/>
    <mergeCell ref="T20:U20"/>
    <mergeCell ref="V20:W20"/>
    <mergeCell ref="X20:Z29"/>
    <mergeCell ref="B27:G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A34:Z34"/>
    <mergeCell ref="B35:L35"/>
    <mergeCell ref="M35:X35"/>
    <mergeCell ref="Y35:Z35"/>
    <mergeCell ref="B36:L36"/>
    <mergeCell ref="M36:X36"/>
    <mergeCell ref="Y36:Z36"/>
    <mergeCell ref="A30:S30"/>
    <mergeCell ref="T30:U30"/>
    <mergeCell ref="V30:W30"/>
    <mergeCell ref="X30:Z30"/>
    <mergeCell ref="A31:Z31"/>
    <mergeCell ref="B33:L33"/>
    <mergeCell ref="M33:X33"/>
    <mergeCell ref="Y33:Z33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43:L43"/>
    <mergeCell ref="M43:X43"/>
    <mergeCell ref="Y43:Z43"/>
    <mergeCell ref="B41:L41"/>
    <mergeCell ref="M41:X41"/>
    <mergeCell ref="Y41:Z41"/>
    <mergeCell ref="B42:L42"/>
    <mergeCell ref="M42:X42"/>
    <mergeCell ref="Y42:Z42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Q52:X52"/>
    <mergeCell ref="Y52:Z52"/>
    <mergeCell ref="B55:G55"/>
    <mergeCell ref="H55:P55"/>
    <mergeCell ref="Q55:X55"/>
    <mergeCell ref="Y55:Z55"/>
    <mergeCell ref="B56:G56"/>
    <mergeCell ref="H56:P56"/>
    <mergeCell ref="Q56:X56"/>
    <mergeCell ref="Y56:Z56"/>
    <mergeCell ref="S81:Y90"/>
    <mergeCell ref="B91:H92"/>
    <mergeCell ref="J91:Q92"/>
    <mergeCell ref="S91:Y92"/>
    <mergeCell ref="B60:Y64"/>
    <mergeCell ref="B68:H77"/>
    <mergeCell ref="J68:Q77"/>
    <mergeCell ref="S68:Y77"/>
    <mergeCell ref="B78:H79"/>
    <mergeCell ref="J78:Q79"/>
    <mergeCell ref="S78:Y79"/>
    <mergeCell ref="F111:J111"/>
    <mergeCell ref="R111:W111"/>
    <mergeCell ref="F112:J112"/>
    <mergeCell ref="B21:G21"/>
    <mergeCell ref="H21:J21"/>
    <mergeCell ref="K21:M21"/>
    <mergeCell ref="N21:P21"/>
    <mergeCell ref="Q21:S21"/>
    <mergeCell ref="T21:U21"/>
    <mergeCell ref="V21:W21"/>
    <mergeCell ref="F108:J108"/>
    <mergeCell ref="R108:W108"/>
    <mergeCell ref="F109:J109"/>
    <mergeCell ref="R109:W109"/>
    <mergeCell ref="F110:J110"/>
    <mergeCell ref="Q110:X110"/>
    <mergeCell ref="B94:H103"/>
    <mergeCell ref="J94:Q103"/>
    <mergeCell ref="S94:Y103"/>
    <mergeCell ref="B104:H105"/>
    <mergeCell ref="J104:Q105"/>
    <mergeCell ref="S104:Y105"/>
    <mergeCell ref="B81:H90"/>
    <mergeCell ref="J81:Q90"/>
    <mergeCell ref="V22:W22"/>
    <mergeCell ref="B23:G23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6:W26"/>
    <mergeCell ref="B26:G26"/>
    <mergeCell ref="H26:J26"/>
    <mergeCell ref="K26:M26"/>
    <mergeCell ref="N26:P26"/>
    <mergeCell ref="Q26:S26"/>
    <mergeCell ref="T26:U26"/>
    <mergeCell ref="V24:W24"/>
    <mergeCell ref="B25:G25"/>
    <mergeCell ref="H25:J25"/>
    <mergeCell ref="K25:M25"/>
    <mergeCell ref="N25:P25"/>
    <mergeCell ref="Q25:S25"/>
    <mergeCell ref="T25:U25"/>
    <mergeCell ref="V25:W25"/>
    <mergeCell ref="B24:G24"/>
    <mergeCell ref="H24:J24"/>
    <mergeCell ref="K24:M24"/>
    <mergeCell ref="N24:P24"/>
    <mergeCell ref="Q24:S24"/>
    <mergeCell ref="T24:U24"/>
  </mergeCells>
  <dataValidations count="4">
    <dataValidation type="decimal" operator="greaterThanOrEqual" allowBlank="1" showInputMessage="1" showErrorMessage="1" error="กรุณากรอกข้อมูลเป็นตัวเลข" sqref="N21:S23 N25:S26" xr:uid="{C1483C2E-0042-47DE-9A16-FB2AAE9C5C27}">
      <formula1>0</formula1>
    </dataValidation>
    <dataValidation type="whole" operator="greaterThanOrEqual" allowBlank="1" showInputMessage="1" showErrorMessage="1" error="กรุณากรอกข้อมูลเป็นตัวเลข" sqref="R28:S28 Q28:Q29 O28:P28 N28:N29" xr:uid="{E39103DF-330B-4302-8E4B-3BC5810380FA}">
      <formula1>0</formula1>
    </dataValidation>
    <dataValidation type="decimal" allowBlank="1" showInputMessage="1" showErrorMessage="1" error="กรุณากรอกข้อมูลเป็นตัวเลข" sqref="V13" xr:uid="{7FE8D595-F651-44B1-BD83-6CC74C116BAE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A7F4C247-E1EE-4237-994A-DCD201A0C8FD}">
      <formula1>1</formula1>
      <formula2>3</formula2>
    </dataValidation>
  </dataValidations>
  <pageMargins left="0.7" right="0.7" top="0.75" bottom="0.75" header="0.3" footer="0.3"/>
  <pageSetup paperSize="9" scale="39" orientation="portrait" r:id="rId1"/>
  <rowBreaks count="4" manualBreakCount="4">
    <brk id="31" max="16383" man="1"/>
    <brk id="49" max="16383" man="1"/>
    <brk id="65" max="16383" man="1"/>
    <brk id="9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7FA11E4-758C-4504-958A-DFD13AEA04F1}">
          <x14:formula1>
            <xm:f>LIST!$E$2:$E$9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8B8B7967-911A-4237-91B4-11882B18C548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3936BEAA-3790-4150-9AE2-0E71B142C693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D3C37A13-7FFC-442F-861F-8826E00EF9B4}">
          <x14:formula1>
            <xm:f>LIST!$G$2:$G$10</xm:f>
          </x14:formula1>
          <xm:sqref>B53:G56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2024-12-23T07:54:26Z</dcterms:modified>
</cp:coreProperties>
</file>