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827"/>
  <workbookPr codeName="เวิร์กบุ๊กนี้" defaultThemeVersion="124226"/>
  <mc:AlternateContent xmlns:mc="http://schemas.openxmlformats.org/markup-compatibility/2006">
    <mc:Choice Requires="x15">
      <x15ac:absPath xmlns:x15ac="http://schemas.microsoft.com/office/spreadsheetml/2010/11/ac" url="C:\Users\RFD8\Desktop\งานติดตามฯ งบ 68\2. การติดตามและรายงานผล 68\1. แบบติดตามผล ฯ 2568 (รายหน่วยเบิกจ่าย)\1. ฟอร์ม แบบติดตามฯ 68 (รอบระหว่างปี)-no VBA\8. สจป.ที่ 5 สบ\"/>
    </mc:Choice>
  </mc:AlternateContent>
  <xr:revisionPtr revIDLastSave="0" documentId="13_ncr:1_{52756C87-505D-4EFA-8F7F-A65712394B7A}" xr6:coauthVersionLast="47" xr6:coauthVersionMax="47" xr10:uidLastSave="{00000000-0000-0000-0000-000000000000}"/>
  <workbookProtection workbookAlgorithmName="SHA-512" workbookHashValue="c7WuPZRQmNVXD8YspPIGdcL0ZlF628Fz9wLwFGUPeShS2kAJfa3g1M29tyzE9FRBtYFB82xdfKGnW1jgaN0uKA==" workbookSaltValue="MxNouzxHTC2V6hVPOhvezQ==" workbookSpinCount="100000" lockStructure="1"/>
  <bookViews>
    <workbookView xWindow="-120" yWindow="-120" windowWidth="24240" windowHeight="13020" tabRatio="922" firstSheet="1" activeTab="1" xr2:uid="{00000000-000D-0000-FFFF-FFFF00000000}"/>
  </bookViews>
  <sheets>
    <sheet name="LIST" sheetId="24" state="hidden" r:id="rId1"/>
    <sheet name="สจป.ที่ 5 (สบ)" sheetId="9" r:id="rId2"/>
  </sheets>
  <externalReferences>
    <externalReference r:id="rId3"/>
  </externalReferences>
  <definedNames>
    <definedName name="_xlnm.Print_Area" localSheetId="1">'สจป.ที่ 5 (สบ)'!$A$1:$Z$120</definedName>
    <definedName name="ปัญหาจากการดำเนินงาน">[1]LIST!$G$2:$G$10</definedName>
    <definedName name="ปัญหาด้านงบประมาณ">[1]LIST!$A$2:$A$6</definedName>
    <definedName name="ปัญหาด้านบุคลากร">[1]LIST!$C$2:$C$10</definedName>
    <definedName name="ปัญหาด้านสิ่งอำนวยความสะดวก">[1]LIST!$E$2:$E$9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V33" i="9" l="1"/>
  <c r="N17" i="9"/>
  <c r="N16" i="9"/>
  <c r="Q29" i="9"/>
  <c r="N14" i="9" s="1"/>
  <c r="N15" i="9"/>
  <c r="N13" i="9"/>
  <c r="V35" i="9"/>
  <c r="Q16" i="9" s="1"/>
  <c r="V31" i="9"/>
  <c r="V29" i="9" s="1"/>
  <c r="Q14" i="9" s="1"/>
  <c r="V30" i="9"/>
  <c r="K36" i="9"/>
  <c r="K32" i="9"/>
  <c r="N29" i="9"/>
  <c r="K29" i="9"/>
  <c r="H37" i="9" l="1"/>
  <c r="V37" i="9" s="1"/>
  <c r="V36" i="9" s="1"/>
  <c r="Q17" i="9" s="1"/>
  <c r="H33" i="9"/>
  <c r="H34" i="9"/>
  <c r="V34" i="9" s="1"/>
  <c r="V32" i="9" s="1"/>
  <c r="K17" i="9"/>
  <c r="K16" i="9"/>
  <c r="K15" i="9"/>
  <c r="K14" i="9"/>
  <c r="K13" i="9"/>
  <c r="H27" i="9"/>
  <c r="V27" i="9" s="1"/>
  <c r="H26" i="9"/>
  <c r="V26" i="9" s="1"/>
  <c r="H28" i="9"/>
  <c r="V28" i="9" s="1"/>
  <c r="H25" i="9"/>
  <c r="V25" i="9" s="1"/>
  <c r="Y13" i="9"/>
  <c r="V18" i="9"/>
  <c r="Q32" i="9"/>
  <c r="N36" i="9"/>
  <c r="Q36" i="9"/>
  <c r="N32" i="9"/>
  <c r="Q24" i="9"/>
  <c r="N24" i="9"/>
  <c r="K24" i="9"/>
  <c r="T38" i="9"/>
  <c r="A46" i="9"/>
  <c r="A45" i="9"/>
  <c r="A44" i="9"/>
  <c r="A43" i="9"/>
  <c r="V24" i="9" l="1"/>
  <c r="Q13" i="9" s="1"/>
  <c r="Q15" i="9"/>
  <c r="V38" i="9" l="1"/>
  <c r="A64" i="9"/>
  <c r="A63" i="9"/>
  <c r="A62" i="9"/>
  <c r="A61" i="9"/>
  <c r="A56" i="9"/>
  <c r="A55" i="9"/>
  <c r="A54" i="9"/>
  <c r="A53" i="9"/>
  <c r="A51" i="9"/>
  <c r="A50" i="9"/>
  <c r="A49" i="9"/>
  <c r="A48" i="9"/>
  <c r="S18" i="9"/>
  <c r="Y18" i="9" s="1"/>
  <c r="Q18" i="9" l="1"/>
</calcChain>
</file>

<file path=xl/sharedStrings.xml><?xml version="1.0" encoding="utf-8"?>
<sst xmlns="http://schemas.openxmlformats.org/spreadsheetml/2006/main" count="109" uniqueCount="90">
  <si>
    <t>1. แผน/ผลการดำเนินงาน</t>
  </si>
  <si>
    <t>แผน</t>
  </si>
  <si>
    <t>ผล</t>
  </si>
  <si>
    <t>ร้อยละ</t>
  </si>
  <si>
    <t>แผน/ผลการใช้จ่ายเงิน (บาท)</t>
  </si>
  <si>
    <t>ที่</t>
  </si>
  <si>
    <t xml:space="preserve">    1.3 ขั้นตอนการดำเนินงานโดยละเอียด</t>
  </si>
  <si>
    <t>ร้อยละของ
ความก้าวหน้า
ในภาพรวม</t>
  </si>
  <si>
    <t>หมายเหตุ</t>
  </si>
  <si>
    <t>ร้อยละของความก้าวหน้าผลการดำเนินงานจริงในภาพรวมของกิจกรรม</t>
  </si>
  <si>
    <t>สำนักจัดการทรัพยากรป่าไม้ที่ 5 (สระบุรี)</t>
  </si>
  <si>
    <t>กิจกรรม/งานที่ปฏิบัติ (หน่วยนับ)</t>
  </si>
  <si>
    <t>แผน/ผลการดำเนินงาน</t>
  </si>
  <si>
    <t>ยังไม่ดำเนินการ</t>
  </si>
  <si>
    <t>1.2 แผน/ผลการปฏิบัติงานและแผนการใช้จ่ายเงิน ข้อมูล ณ วันที่</t>
  </si>
  <si>
    <t>รวม</t>
  </si>
  <si>
    <t>ค่าเป้าหมายตามแผน</t>
  </si>
  <si>
    <t>อยู่ระหว่างดำเนินการ</t>
  </si>
  <si>
    <t>ดำเนินการแล้วเสร็จ</t>
  </si>
  <si>
    <t>ค่าเฉลี่ยถ่วงน้ำหนัก</t>
  </si>
  <si>
    <t>ปัญหาอุปสรรคพื้นฐาน</t>
  </si>
  <si>
    <t>คำอธิบาย</t>
  </si>
  <si>
    <t>ลำดับปัญหาที่ต้องแก้ไขอย่างเร่งด่วน</t>
  </si>
  <si>
    <t>2.1 ปัญหาด้านงบประมาณ</t>
  </si>
  <si>
    <t>2.2 ปัญหาด้านบุคลากร</t>
  </si>
  <si>
    <t>2.3 ปัญหาด้านสิ่งอำนวยความสะดวก</t>
  </si>
  <si>
    <t>ปัญหาอุปสรรคจากการดำเนินงาน</t>
  </si>
  <si>
    <t>แนวทางแก้ไข</t>
  </si>
  <si>
    <t>ผู้จัดทำข้อมูล</t>
  </si>
  <si>
    <t>ผู้รับรองรายงาน</t>
  </si>
  <si>
    <t>(</t>
  </si>
  <si>
    <t>)</t>
  </si>
  <si>
    <t>ตำแหน่ง</t>
  </si>
  <si>
    <t>วันที่</t>
  </si>
  <si>
    <t>เบอร์ติดต่อ</t>
  </si>
  <si>
    <t>ปัญหาด้านงบประมาณ</t>
  </si>
  <si>
    <t>ปัญหาด้านบุคลากร</t>
  </si>
  <si>
    <t>ปัญหาด้านสิ่งอำนวยความสะดวก</t>
  </si>
  <si>
    <t>หน่วยงานได้รับงบประมาณล่าช้า</t>
  </si>
  <si>
    <t>จำนวนอัตรากำลังของบุคลากรไม่สอดคล้องกับปริมาณงาน</t>
  </si>
  <si>
    <t>ไม่มียานพาหนะสำหรับการปฏิบัติงาน</t>
  </si>
  <si>
    <t>การขาดแคลนอัตรากำลังที่มาทดแทน ในกรณีการเกษียณอายุราชการ การลาออกจากราชการ หรือเสียชีวิต</t>
  </si>
  <si>
    <t>ยานพาหนะเสื่อมสภาพ หรือชำรุด และ/หรือไม่เพียงพอต่อการปฏิบัติงาน</t>
  </si>
  <si>
    <t>ฐานข้อมูลของหน่วยงานไม่ครบถ้วน ถูกต้อง และเป็นปัจจุบัน ซึ่งส่งผลต่อการปฏิบัติงานตามภารกิจ</t>
  </si>
  <si>
    <t>หน่วยงานไม่ได้รับการจัดสรรงบประมาณ</t>
  </si>
  <si>
    <t>ยานพาหนะที่ได้รับการจัดสรร ไม่เหมาะสมกับภารกิจที่ปฏิบัติ</t>
  </si>
  <si>
    <t>ประชาชนกลุ่มเป้าหมายส่วนใหญ่ขาดความรู้และความเข้าใจในด้านการป่าไม้ ส่งผลให้เกิดความขัดแย้งกับเจ้าหน้าที่ของรัฐ และ/หรือไม่ให้ความร่วมมือในการปฏิบัติงาน</t>
  </si>
  <si>
    <t>งบประมาณไม่เพียงพอในการปฏิบัติงาน</t>
  </si>
  <si>
    <t>เจ้าหน้าที่ขาดความรู้ ความเข้าใจ และทักษะที่จำเป็นในการปฏิบัติงาน</t>
  </si>
  <si>
    <t>ไม่มีครุภัณฑ์ (ไม่ใช่ยานพาหนะ) สำหรับการปฏิบัติงาน</t>
  </si>
  <si>
    <t>มาตรการ/แนวทางสำหรับการปฏิบัติงานไม่ชัดเจน ส่งผลให้การปฏิบัติงานไม่เป็นไปตามเป้าหมายที่กำหนด</t>
  </si>
  <si>
    <t>อื่น ๆ (ระบุพร้อมคำอธิบาย)</t>
  </si>
  <si>
    <t>ครุภัณฑ์ (ไม่ใช่ยานพาหนะ) ที่ได้รับการจัดสรร ไม่เหมาะสมกับภารกิจที่ปฏิบัติ</t>
  </si>
  <si>
    <t>ครุภัณฑ์ (ไม่ใช่ยานพาหนะ) เสื่อมสภาพ หรือชำรุด และ/หรือไม่เพียงพอต่อการปฏิบัติงาน</t>
  </si>
  <si>
    <t>เจ้าหน้าที่มีความเสี่ยงจากเหตุการณ์ความไม่สงบในพื้นที่จังหวัดชายแดนภาคใต้</t>
  </si>
  <si>
    <t>บ้านพัก และ/หรืออาคารสำนักงานเสื่อมสภาพ หรือชำรุด และ/หรือไม่เพียงพอ</t>
  </si>
  <si>
    <t>กระบวนการทางกฎหมายใช้ระยะเวลาค่อนข้างมาก ส่งผลให้การปฏิบัติงานเกิดความล่าช้า ขาดความต่อเนื่อง และไม่สามารถดำเนินการได้ตามระยะเวลาที่กำหนด</t>
  </si>
  <si>
    <t>การขาดแคลนแหล่งน้ำในช่วงฤดูแล้ง</t>
  </si>
  <si>
    <r>
      <rPr>
        <b/>
        <sz val="16"/>
        <color theme="1"/>
        <rFont val="TH SarabunPSK"/>
        <family val="2"/>
      </rPr>
      <t>2. ปัญหาอุปสรรคพื้นฐาน</t>
    </r>
    <r>
      <rPr>
        <sz val="16"/>
        <color theme="1"/>
        <rFont val="TH SarabunPSK"/>
        <family val="2"/>
      </rPr>
      <t xml:space="preserve"> (โปรดกรอกข้อมูลคำอธิบายถึงประเด็นปัญหา พร้อมทั้งจัดลำดับปัญหาที่ท่านต้องการแก้ไขอย่างเร่งด่วน)</t>
    </r>
  </si>
  <si>
    <r>
      <rPr>
        <b/>
        <sz val="16"/>
        <color theme="1"/>
        <rFont val="TH SarabunPSK"/>
        <family val="2"/>
      </rPr>
      <t>3. ปัญหาอุปสรรคจากการดำเนินงานและแนวทางแก้ไข</t>
    </r>
    <r>
      <rPr>
        <sz val="16"/>
        <color theme="1"/>
        <rFont val="TH SarabunPSK"/>
        <family val="2"/>
      </rPr>
      <t xml:space="preserve"> (โปรดกรอกข้อมูลคำอธิบายและแนวทางแก้ไขในประเด็นปัญหา พร้อมทั้งจัดลำดับปัญหาที่ท่านต้องการแก้ไขอย่างเร่งด่วน)</t>
    </r>
  </si>
  <si>
    <r>
      <rPr>
        <b/>
        <sz val="16"/>
        <color theme="1"/>
        <rFont val="TH SarabunPSK"/>
        <family val="2"/>
      </rPr>
      <t>4. ข้อคิดเห็น/ข้อเสนอแนะเพิ่มเติม เพื่อพัฒนาการดำเนินกิจกรรมให้เกิดผลสัมฤทธิ์ได้อย่างมีประสิทธิภาพ</t>
    </r>
    <r>
      <rPr>
        <sz val="16"/>
        <color theme="1"/>
        <rFont val="TH SarabunPSK"/>
        <family val="2"/>
      </rPr>
      <t xml:space="preserve"> (โปรดระบุ)</t>
    </r>
  </si>
  <si>
    <t>ประชาสัมพันธ์และรับเกษตรกรเข้าร่วมโครงการ (ไร่)</t>
  </si>
  <si>
    <t>ประชาสัมพันธ์โครงการ (ไร่)</t>
  </si>
  <si>
    <t>รับสมัครเกษตรกรเข้าร่วมโครงการ (ไร่)</t>
  </si>
  <si>
    <t>การไม่ได้รับความร่วมมือจากหน่วยงาน</t>
  </si>
  <si>
    <t>การขาดแคลนอัตรากำลังในตำแหน่งที่จำเป็นและเชี่ยวชาญเฉพาะด้าน</t>
  </si>
  <si>
    <t>ตำแหน่งงานของบุคลากรไม่สอดคล้องกับงานที่ปฏิบัติ (เช่น ตำแหน่งนักวิชาการป่าไม้ปฏิบัติงานพัสดุ)</t>
  </si>
  <si>
    <t>การกำหนดหลักเกณฑ์และคุณสมบัติของผู้เข้าร่วมโครงการในงานส่งเสริมการปลูกไม้เศรษฐกิจและการปลูกไม้โตเร็วไม่สนองตอบต่อ กลุ่มเป้าหมาย</t>
  </si>
  <si>
    <t>ศักยภาพของบุคลากรไม่ตอบสนองต่อภารกิจที่ปฏิบัติ (เช่น บุคลากรที่ปฏิบัติงานลาดตระเวนมีอายุมาก ทำให้ขาดความคล่องตัวในการปฏิบัติงาน)</t>
  </si>
  <si>
    <t>ขาดแรงจูงใจในการปฏิบัติงาน</t>
  </si>
  <si>
    <r>
      <t xml:space="preserve">5. รูปภาพประกอบการดำเนินงาน พร้อมคำบรรยายใต้รูปภาพ </t>
    </r>
    <r>
      <rPr>
        <sz val="16"/>
        <color theme="1"/>
        <rFont val="TH SarabunPSK"/>
        <family val="2"/>
      </rPr>
      <t>(จำนวนรูปภาพไม่น้อยกว่า 6 รูป และความละเอียดของรูปภาพต้องไม่น้อยกว่า 1080p (1,920 x 1,080 px))</t>
    </r>
  </si>
  <si>
    <t>แบบติดตามผลการดำเนินงาน ประจำปีงบประมาณ พ.ศ. 2568</t>
  </si>
  <si>
    <t>1.1 หน่วยงานได้รับแผนการปฏิบัติงานและแผนการใช้จ่ายเงิน (ปม. 1 - 2) ประจำปีงบประมาณ พ.ศ. 2568 เมื่อวันที่</t>
  </si>
  <si>
    <t>กิจกรรมโครงการส่งเสริมการปลูกไม้มีค่าเพื่อการพัฒนาที่ยั่งยืน</t>
  </si>
  <si>
    <t>งานส่งเสริมการปลูกไม้มีค่าเพื่อการพัฒนาที่ยั่งยืน</t>
  </si>
  <si>
    <t>ให้คำแนะนำทางวิชาการด้านการปลูกและบำรุงรักษาต้นไม้ (ครั้ง)</t>
  </si>
  <si>
    <t>สนับสนุนการปลูกไม้เศรษฐกิจ (ไร่)</t>
  </si>
  <si>
    <t>สํารวจความพึงพอใจของผู้เข้าร่วมโครงการ ไม่น้อยกว่า (ร้อยละ)</t>
  </si>
  <si>
    <t>ติดตามผลการดําเนินโครงการ (ครั้ง)</t>
  </si>
  <si>
    <t xml:space="preserve">งานส่งเสริมการปลูกไม้มีค่าเพื่อการพัฒนาที่ยั่งยืน </t>
  </si>
  <si>
    <t>สํารวจ/ตรวจสอบพื้นที่เหมาะสมและมีกรรมสิทธิ์หรือสิทธิครอบครองตามกฏหมาย หรือเป็นผู้มีสิทธิใช้ประโยชน์ในที่ดิน (ไร่)</t>
  </si>
  <si>
    <t>จัดทําทะเบียนเกษตรกรที่เข้าร่วมโครงการ (ไร่)</t>
  </si>
  <si>
    <t>ให้คําแนะนําทางวิชาการด้านการปลูกและบํารุงต้นไม้ (ครั้ง)</t>
  </si>
  <si>
    <t>ติดตามความก้าวหน้าแปลงปลูกปีที่ 1 (ไร่)</t>
  </si>
  <si>
    <t>ตรวจรับรองผลการปลูก บํารุงรักษาต้นไม้ (ไร่)</t>
  </si>
  <si>
    <t xml:space="preserve">เบิกจ่ายเงินสนับสนุนแก่ผู้เข้าร่วมโครงการ ปีที่ 1 (ไร่) </t>
  </si>
  <si>
    <t xml:space="preserve">สํารวจความพึงพอใจของผู้เข้าร่วมโครงการ ไม่น้อยกว่า (ร้อยละ) </t>
  </si>
  <si>
    <t>ติดตาม และรายงานผลการดำเนินงานโครงการ (ครั้ง)</t>
  </si>
  <si>
    <t>แผนการปฏิบัติงาน/ขั้นตอนการดำเนินงาน (หน่วยนับ)</t>
  </si>
  <si>
    <t>รอบระหว่างปี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</si>
</sst>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87" formatCode="_(* #,##0.00_);_(* \(#,##0.00\);_(* &quot;-&quot;??_);_(@_)"/>
    <numFmt numFmtId="188" formatCode="[$-187041E]d\ mmmm\ yyyy;@"/>
    <numFmt numFmtId="189" formatCode="#,##0_ ;\-#,##0\ "/>
    <numFmt numFmtId="190" formatCode="0##\ \-\ ####\ \-\ ####"/>
    <numFmt numFmtId="191" formatCode="#,##0.00_ ;\-#,##0.00\ "/>
  </numFmts>
  <fonts count="9" x14ac:knownFonts="1">
    <font>
      <sz val="11"/>
      <color theme="1"/>
      <name val="Tahoma"/>
      <family val="2"/>
      <scheme val="minor"/>
    </font>
    <font>
      <sz val="11"/>
      <color theme="1"/>
      <name val="Tahoma"/>
      <family val="2"/>
      <scheme val="minor"/>
    </font>
    <font>
      <sz val="16"/>
      <color theme="1"/>
      <name val="TH SarabunPSK"/>
      <family val="2"/>
    </font>
    <font>
      <b/>
      <sz val="16"/>
      <color theme="1"/>
      <name val="TH SarabunPSK"/>
      <family val="2"/>
    </font>
    <font>
      <b/>
      <sz val="16"/>
      <color theme="1"/>
      <name val="TH SarabunIT๙"/>
      <family val="2"/>
    </font>
    <font>
      <sz val="16"/>
      <color theme="1"/>
      <name val="TH SarabunIT๙"/>
      <family val="2"/>
    </font>
    <font>
      <sz val="16"/>
      <color indexed="8"/>
      <name val="TH SarabunPSK"/>
      <family val="2"/>
    </font>
    <font>
      <b/>
      <sz val="16"/>
      <color indexed="8"/>
      <name val="TH SarabunPSK"/>
      <family val="2"/>
    </font>
    <font>
      <b/>
      <sz val="16"/>
      <color rgb="FFFF0000"/>
      <name val="TH SarabunPSK"/>
      <family val="2"/>
    </font>
  </fonts>
  <fills count="7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CCFFFF"/>
        <bgColor indexed="64"/>
      </patternFill>
    </fill>
  </fills>
  <borders count="23">
    <border>
      <left/>
      <right/>
      <top/>
      <bottom/>
      <diagonal/>
    </border>
    <border>
      <left style="thin">
        <color rgb="FFCDDAE8"/>
      </left>
      <right/>
      <top style="thin">
        <color rgb="FFCDDAE8"/>
      </top>
      <bottom style="thin">
        <color rgb="FFCDDAE8"/>
      </bottom>
      <diagonal/>
    </border>
    <border>
      <left/>
      <right/>
      <top style="thin">
        <color rgb="FFCDDAE8"/>
      </top>
      <bottom style="thin">
        <color rgb="FFCDDAE8"/>
      </bottom>
      <diagonal/>
    </border>
    <border>
      <left/>
      <right style="thin">
        <color rgb="FFCDDAE8"/>
      </right>
      <top style="thin">
        <color rgb="FFCDDAE8"/>
      </top>
      <bottom style="thin">
        <color rgb="FFCDDAE8"/>
      </bottom>
      <diagonal/>
    </border>
    <border>
      <left style="thin">
        <color rgb="FFCDDAE8"/>
      </left>
      <right style="thin">
        <color rgb="FFCDDAE8"/>
      </right>
      <top style="thin">
        <color rgb="FFCDDAE8"/>
      </top>
      <bottom style="thin">
        <color rgb="FFCDDAE8"/>
      </bottom>
      <diagonal/>
    </border>
    <border>
      <left style="thin">
        <color rgb="FFCDDAE8"/>
      </left>
      <right/>
      <top style="thin">
        <color rgb="FFCDDAE8"/>
      </top>
      <bottom/>
      <diagonal/>
    </border>
    <border>
      <left/>
      <right/>
      <top style="thin">
        <color rgb="FFCDDAE8"/>
      </top>
      <bottom/>
      <diagonal/>
    </border>
    <border>
      <left/>
      <right style="thin">
        <color rgb="FFCDDAE8"/>
      </right>
      <top style="thin">
        <color rgb="FFCDDAE8"/>
      </top>
      <bottom/>
      <diagonal/>
    </border>
    <border>
      <left style="thin">
        <color rgb="FFCDDAE8"/>
      </left>
      <right/>
      <top/>
      <bottom/>
      <diagonal/>
    </border>
    <border>
      <left/>
      <right style="thin">
        <color rgb="FFCDDAE8"/>
      </right>
      <top/>
      <bottom/>
      <diagonal/>
    </border>
    <border>
      <left style="thin">
        <color rgb="FFCDDAE8"/>
      </left>
      <right/>
      <top/>
      <bottom style="thin">
        <color rgb="FFCDDAE8"/>
      </bottom>
      <diagonal/>
    </border>
    <border>
      <left/>
      <right/>
      <top/>
      <bottom style="thin">
        <color rgb="FFCDDAE8"/>
      </bottom>
      <diagonal/>
    </border>
    <border>
      <left/>
      <right style="thin">
        <color rgb="FFCDDAE8"/>
      </right>
      <top/>
      <bottom style="thin">
        <color rgb="FFCDDAE8"/>
      </bottom>
      <diagonal/>
    </border>
    <border>
      <left/>
      <right/>
      <top/>
      <bottom style="dotted">
        <color auto="1"/>
      </bottom>
      <diagonal/>
    </border>
    <border>
      <left/>
      <right/>
      <top style="dotted">
        <color auto="1"/>
      </top>
      <bottom style="dotted">
        <color auto="1"/>
      </bottom>
      <diagonal/>
    </border>
    <border>
      <left style="thin">
        <color theme="3" tint="0.79998168889431442"/>
      </left>
      <right style="thin">
        <color theme="3" tint="0.79998168889431442"/>
      </right>
      <top style="thin">
        <color theme="3" tint="0.79998168889431442"/>
      </top>
      <bottom style="thin">
        <color theme="3" tint="0.79998168889431442"/>
      </bottom>
      <diagonal/>
    </border>
    <border>
      <left/>
      <right style="thin">
        <color theme="3" tint="0.79998168889431442"/>
      </right>
      <top style="thin">
        <color rgb="FFCDDAE8"/>
      </top>
      <bottom style="thin">
        <color rgb="FFCDDAE8"/>
      </bottom>
      <diagonal/>
    </border>
    <border>
      <left style="thin">
        <color theme="3" tint="0.79998168889431442"/>
      </left>
      <right/>
      <top style="thin">
        <color theme="3" tint="0.79998168889431442"/>
      </top>
      <bottom style="thin">
        <color theme="3" tint="0.79998168889431442"/>
      </bottom>
      <diagonal/>
    </border>
    <border>
      <left/>
      <right style="thin">
        <color theme="3" tint="0.79998168889431442"/>
      </right>
      <top style="thin">
        <color theme="3" tint="0.79998168889431442"/>
      </top>
      <bottom style="thin">
        <color theme="3" tint="0.79998168889431442"/>
      </bottom>
      <diagonal/>
    </border>
    <border>
      <left style="thin">
        <color theme="3" tint="0.79998168889431442"/>
      </left>
      <right/>
      <top style="thin">
        <color rgb="FFCDDAE8"/>
      </top>
      <bottom style="thin">
        <color rgb="FFCDDAE8"/>
      </bottom>
      <diagonal/>
    </border>
    <border>
      <left/>
      <right/>
      <top/>
      <bottom style="thin">
        <color theme="4" tint="0.79998168889431442"/>
      </bottom>
      <diagonal/>
    </border>
    <border>
      <left style="thin">
        <color rgb="FFCDDAE8"/>
      </left>
      <right/>
      <top/>
      <bottom style="thin">
        <color theme="4" tint="0.79998168889431442"/>
      </bottom>
      <diagonal/>
    </border>
    <border>
      <left/>
      <right style="thin">
        <color rgb="FFCDDAE8"/>
      </right>
      <top/>
      <bottom style="thin">
        <color theme="4" tint="0.79998168889431442"/>
      </bottom>
      <diagonal/>
    </border>
  </borders>
  <cellStyleXfs count="2">
    <xf numFmtId="0" fontId="0" fillId="0" borderId="0"/>
    <xf numFmtId="187" fontId="1" fillId="0" borderId="0" applyFont="0" applyFill="0" applyBorder="0" applyAlignment="0" applyProtection="0"/>
  </cellStyleXfs>
  <cellXfs count="222">
    <xf numFmtId="0" fontId="0" fillId="0" borderId="0" xfId="0"/>
    <xf numFmtId="0" fontId="2" fillId="3" borderId="0" xfId="0" applyFont="1" applyFill="1" applyAlignment="1">
      <alignment vertical="top"/>
    </xf>
    <xf numFmtId="0" fontId="2" fillId="3" borderId="0" xfId="0" applyFont="1" applyFill="1" applyAlignment="1">
      <alignment horizontal="left" vertical="top"/>
    </xf>
    <xf numFmtId="0" fontId="2" fillId="3" borderId="0" xfId="0" applyFont="1" applyFill="1" applyAlignment="1">
      <alignment horizontal="center" vertical="top"/>
    </xf>
    <xf numFmtId="0" fontId="3" fillId="3" borderId="0" xfId="0" applyFont="1" applyFill="1" applyAlignment="1">
      <alignment horizontal="left" vertical="top"/>
    </xf>
    <xf numFmtId="0" fontId="2" fillId="3" borderId="0" xfId="0" applyFont="1" applyFill="1" applyAlignment="1">
      <alignment horizontal="left" vertical="top" indent="3"/>
    </xf>
    <xf numFmtId="188" fontId="2" fillId="3" borderId="0" xfId="0" applyNumberFormat="1" applyFont="1" applyFill="1" applyAlignment="1">
      <alignment vertical="top"/>
    </xf>
    <xf numFmtId="0" fontId="2" fillId="3" borderId="0" xfId="0" applyFont="1" applyFill="1" applyAlignment="1">
      <alignment horizontal="left" vertical="top" wrapText="1"/>
    </xf>
    <xf numFmtId="0" fontId="2" fillId="3" borderId="0" xfId="0" applyFont="1" applyFill="1" applyAlignment="1">
      <alignment horizontal="right" vertical="top"/>
    </xf>
    <xf numFmtId="0" fontId="2" fillId="3" borderId="4" xfId="0" applyFont="1" applyFill="1" applyBorder="1" applyAlignment="1">
      <alignment horizontal="center" vertical="center"/>
    </xf>
    <xf numFmtId="0" fontId="3" fillId="4" borderId="4" xfId="0" applyFont="1" applyFill="1" applyBorder="1" applyAlignment="1">
      <alignment horizontal="center" vertical="center"/>
    </xf>
    <xf numFmtId="0" fontId="3" fillId="6" borderId="4" xfId="0" applyFont="1" applyFill="1" applyBorder="1" applyAlignment="1">
      <alignment horizontal="center" vertical="center"/>
    </xf>
    <xf numFmtId="0" fontId="2" fillId="3" borderId="4" xfId="0" applyFont="1" applyFill="1" applyBorder="1" applyAlignment="1" applyProtection="1">
      <alignment horizontal="center" vertical="top"/>
      <protection hidden="1"/>
    </xf>
    <xf numFmtId="0" fontId="4" fillId="0" borderId="0" xfId="0" applyFont="1" applyAlignment="1">
      <alignment horizontal="left" vertical="top"/>
    </xf>
    <xf numFmtId="0" fontId="5" fillId="2" borderId="0" xfId="0" applyFont="1" applyFill="1" applyAlignment="1">
      <alignment horizontal="left" vertical="top"/>
    </xf>
    <xf numFmtId="0" fontId="5" fillId="0" borderId="0" xfId="0" applyFont="1" applyAlignment="1">
      <alignment horizontal="left" vertical="top"/>
    </xf>
    <xf numFmtId="0" fontId="5" fillId="0" borderId="0" xfId="0" applyFont="1" applyAlignment="1">
      <alignment horizontal="left" vertical="top" wrapText="1"/>
    </xf>
    <xf numFmtId="0" fontId="7" fillId="3" borderId="0" xfId="0" applyFont="1" applyFill="1" applyAlignment="1">
      <alignment horizontal="left" vertical="top"/>
    </xf>
    <xf numFmtId="0" fontId="6" fillId="0" borderId="4" xfId="0" applyFont="1" applyBorder="1" applyAlignment="1">
      <alignment horizontal="center" vertical="center"/>
    </xf>
    <xf numFmtId="0" fontId="6" fillId="0" borderId="0" xfId="0" applyFont="1" applyAlignment="1">
      <alignment horizontal="left" vertical="top"/>
    </xf>
    <xf numFmtId="0" fontId="6" fillId="3" borderId="4" xfId="0" applyFont="1" applyFill="1" applyBorder="1" applyAlignment="1">
      <alignment horizontal="center" vertical="center"/>
    </xf>
    <xf numFmtId="0" fontId="6" fillId="3" borderId="0" xfId="0" applyFont="1" applyFill="1" applyAlignment="1">
      <alignment horizontal="left" vertical="top"/>
    </xf>
    <xf numFmtId="0" fontId="7" fillId="4" borderId="4" xfId="0" applyFont="1" applyFill="1" applyBorder="1" applyAlignment="1">
      <alignment horizontal="center" vertical="center"/>
    </xf>
    <xf numFmtId="0" fontId="7" fillId="4" borderId="0" xfId="0" applyFont="1" applyFill="1" applyAlignment="1">
      <alignment horizontal="left" vertical="top"/>
    </xf>
    <xf numFmtId="0" fontId="7" fillId="0" borderId="4" xfId="0" applyFont="1" applyBorder="1" applyAlignment="1">
      <alignment horizontal="center" vertical="center"/>
    </xf>
    <xf numFmtId="0" fontId="7" fillId="0" borderId="0" xfId="0" applyFont="1" applyAlignment="1">
      <alignment horizontal="left" vertical="top"/>
    </xf>
    <xf numFmtId="0" fontId="8" fillId="3" borderId="11" xfId="0" applyFont="1" applyFill="1" applyBorder="1" applyAlignment="1">
      <alignment vertical="center"/>
    </xf>
    <xf numFmtId="0" fontId="3" fillId="3" borderId="0" xfId="0" applyFont="1" applyFill="1" applyAlignment="1">
      <alignment vertical="center"/>
    </xf>
    <xf numFmtId="3" fontId="7" fillId="4" borderId="17" xfId="0" applyNumberFormat="1" applyFont="1" applyFill="1" applyBorder="1" applyAlignment="1">
      <alignment horizontal="center" vertical="center"/>
    </xf>
    <xf numFmtId="3" fontId="7" fillId="4" borderId="18" xfId="0" applyNumberFormat="1" applyFont="1" applyFill="1" applyBorder="1" applyAlignment="1">
      <alignment horizontal="center" vertical="center"/>
    </xf>
    <xf numFmtId="2" fontId="3" fillId="4" borderId="19" xfId="1" applyNumberFormat="1" applyFont="1" applyFill="1" applyBorder="1" applyAlignment="1" applyProtection="1">
      <alignment horizontal="center" vertical="center"/>
      <protection hidden="1"/>
    </xf>
    <xf numFmtId="2" fontId="3" fillId="4" borderId="3" xfId="1" applyNumberFormat="1" applyFont="1" applyFill="1" applyBorder="1" applyAlignment="1" applyProtection="1">
      <alignment horizontal="center" vertical="center"/>
      <protection hidden="1"/>
    </xf>
    <xf numFmtId="0" fontId="2" fillId="3" borderId="5" xfId="0" applyFont="1" applyFill="1" applyBorder="1" applyAlignment="1" applyProtection="1">
      <alignment horizontal="left" vertical="top" wrapText="1"/>
      <protection locked="0"/>
    </xf>
    <xf numFmtId="0" fontId="2" fillId="3" borderId="6" xfId="0" applyFont="1" applyFill="1" applyBorder="1" applyAlignment="1" applyProtection="1">
      <alignment horizontal="left" vertical="top" wrapText="1"/>
      <protection locked="0"/>
    </xf>
    <xf numFmtId="0" fontId="2" fillId="3" borderId="7" xfId="0" applyFont="1" applyFill="1" applyBorder="1" applyAlignment="1" applyProtection="1">
      <alignment horizontal="left" vertical="top" wrapText="1"/>
      <protection locked="0"/>
    </xf>
    <xf numFmtId="0" fontId="2" fillId="3" borderId="8" xfId="0" applyFont="1" applyFill="1" applyBorder="1" applyAlignment="1" applyProtection="1">
      <alignment horizontal="left" vertical="top" wrapText="1"/>
      <protection locked="0"/>
    </xf>
    <xf numFmtId="0" fontId="2" fillId="3" borderId="0" xfId="0" applyFont="1" applyFill="1" applyAlignment="1" applyProtection="1">
      <alignment horizontal="left" vertical="top" wrapText="1"/>
      <protection locked="0"/>
    </xf>
    <xf numFmtId="0" fontId="2" fillId="3" borderId="9" xfId="0" applyFont="1" applyFill="1" applyBorder="1" applyAlignment="1" applyProtection="1">
      <alignment horizontal="left" vertical="top" wrapText="1"/>
      <protection locked="0"/>
    </xf>
    <xf numFmtId="2" fontId="6" fillId="3" borderId="19" xfId="1" applyNumberFormat="1" applyFont="1" applyFill="1" applyBorder="1" applyAlignment="1" applyProtection="1">
      <alignment horizontal="center" vertical="center"/>
      <protection hidden="1"/>
    </xf>
    <xf numFmtId="2" fontId="6" fillId="3" borderId="3" xfId="1" applyNumberFormat="1" applyFont="1" applyFill="1" applyBorder="1" applyAlignment="1" applyProtection="1">
      <alignment horizontal="center" vertical="center"/>
      <protection hidden="1"/>
    </xf>
    <xf numFmtId="2" fontId="7" fillId="3" borderId="19" xfId="1" applyNumberFormat="1" applyFont="1" applyFill="1" applyBorder="1" applyAlignment="1" applyProtection="1">
      <alignment horizontal="center" vertical="center"/>
      <protection hidden="1"/>
    </xf>
    <xf numFmtId="2" fontId="7" fillId="3" borderId="3" xfId="1" applyNumberFormat="1" applyFont="1" applyFill="1" applyBorder="1" applyAlignment="1" applyProtection="1">
      <alignment horizontal="center" vertical="center"/>
      <protection hidden="1"/>
    </xf>
    <xf numFmtId="2" fontId="2" fillId="3" borderId="19" xfId="1" applyNumberFormat="1" applyFont="1" applyFill="1" applyBorder="1" applyAlignment="1" applyProtection="1">
      <alignment horizontal="center" vertical="center"/>
      <protection hidden="1"/>
    </xf>
    <xf numFmtId="2" fontId="2" fillId="3" borderId="3" xfId="1" applyNumberFormat="1" applyFont="1" applyFill="1" applyBorder="1" applyAlignment="1" applyProtection="1">
      <alignment horizontal="center" vertical="center"/>
      <protection hidden="1"/>
    </xf>
    <xf numFmtId="2" fontId="2" fillId="3" borderId="4" xfId="1" applyNumberFormat="1" applyFont="1" applyFill="1" applyBorder="1" applyAlignment="1" applyProtection="1">
      <alignment horizontal="center" vertical="center"/>
      <protection hidden="1"/>
    </xf>
    <xf numFmtId="3" fontId="6" fillId="3" borderId="17" xfId="0" applyNumberFormat="1" applyFont="1" applyFill="1" applyBorder="1" applyAlignment="1">
      <alignment horizontal="center" vertical="center"/>
    </xf>
    <xf numFmtId="3" fontId="6" fillId="3" borderId="18" xfId="0" applyNumberFormat="1" applyFont="1" applyFill="1" applyBorder="1" applyAlignment="1">
      <alignment horizontal="center" vertical="center"/>
    </xf>
    <xf numFmtId="3" fontId="7" fillId="0" borderId="17" xfId="0" applyNumberFormat="1" applyFont="1" applyBorder="1" applyAlignment="1">
      <alignment horizontal="center" vertical="center"/>
    </xf>
    <xf numFmtId="3" fontId="7" fillId="0" borderId="18" xfId="0" applyNumberFormat="1" applyFont="1" applyBorder="1" applyAlignment="1">
      <alignment horizontal="center" vertical="center"/>
    </xf>
    <xf numFmtId="3" fontId="6" fillId="0" borderId="17" xfId="0" applyNumberFormat="1" applyFont="1" applyBorder="1" applyAlignment="1">
      <alignment horizontal="center" vertical="center"/>
    </xf>
    <xf numFmtId="3" fontId="6" fillId="0" borderId="18" xfId="0" applyNumberFormat="1" applyFont="1" applyBorder="1" applyAlignment="1">
      <alignment horizontal="center" vertical="center"/>
    </xf>
    <xf numFmtId="3" fontId="2" fillId="3" borderId="17" xfId="0" applyNumberFormat="1" applyFont="1" applyFill="1" applyBorder="1" applyAlignment="1">
      <alignment horizontal="center" vertical="center"/>
    </xf>
    <xf numFmtId="3" fontId="2" fillId="3" borderId="18" xfId="0" applyNumberFormat="1" applyFont="1" applyFill="1" applyBorder="1" applyAlignment="1">
      <alignment horizontal="center" vertical="center"/>
    </xf>
    <xf numFmtId="3" fontId="3" fillId="4" borderId="17" xfId="0" applyNumberFormat="1" applyFont="1" applyFill="1" applyBorder="1" applyAlignment="1">
      <alignment horizontal="center" vertical="center"/>
    </xf>
    <xf numFmtId="3" fontId="3" fillId="4" borderId="18" xfId="0" applyNumberFormat="1" applyFont="1" applyFill="1" applyBorder="1" applyAlignment="1">
      <alignment horizontal="center" vertical="center"/>
    </xf>
    <xf numFmtId="188" fontId="2" fillId="3" borderId="14" xfId="0" applyNumberFormat="1" applyFont="1" applyFill="1" applyBorder="1" applyAlignment="1" applyProtection="1">
      <alignment horizontal="center" vertical="top"/>
      <protection locked="0"/>
    </xf>
    <xf numFmtId="188" fontId="2" fillId="3" borderId="13" xfId="0" applyNumberFormat="1" applyFont="1" applyFill="1" applyBorder="1" applyAlignment="1" applyProtection="1">
      <alignment horizontal="center" vertical="top"/>
      <protection locked="0"/>
    </xf>
    <xf numFmtId="190" fontId="2" fillId="3" borderId="14" xfId="0" applyNumberFormat="1" applyFont="1" applyFill="1" applyBorder="1" applyAlignment="1" applyProtection="1">
      <alignment horizontal="center" vertical="top"/>
      <protection locked="0"/>
    </xf>
    <xf numFmtId="0" fontId="2" fillId="3" borderId="13" xfId="0" applyFont="1" applyFill="1" applyBorder="1" applyAlignment="1" applyProtection="1">
      <alignment horizontal="center" vertical="top"/>
      <protection locked="0"/>
    </xf>
    <xf numFmtId="0" fontId="2" fillId="3" borderId="14" xfId="0" applyFont="1" applyFill="1" applyBorder="1" applyAlignment="1" applyProtection="1">
      <alignment horizontal="center" vertical="top"/>
      <protection locked="0"/>
    </xf>
    <xf numFmtId="0" fontId="2" fillId="3" borderId="0" xfId="0" applyFont="1" applyFill="1" applyAlignment="1" applyProtection="1">
      <alignment horizontal="center" vertical="top"/>
      <protection locked="0"/>
    </xf>
    <xf numFmtId="0" fontId="2" fillId="3" borderId="5" xfId="0" applyFont="1" applyFill="1" applyBorder="1" applyAlignment="1" applyProtection="1">
      <alignment horizontal="center" vertical="top"/>
      <protection locked="0"/>
    </xf>
    <xf numFmtId="0" fontId="2" fillId="3" borderId="6" xfId="0" applyFont="1" applyFill="1" applyBorder="1" applyAlignment="1" applyProtection="1">
      <alignment horizontal="center" vertical="top"/>
      <protection locked="0"/>
    </xf>
    <xf numFmtId="0" fontId="2" fillId="3" borderId="7" xfId="0" applyFont="1" applyFill="1" applyBorder="1" applyAlignment="1" applyProtection="1">
      <alignment horizontal="center" vertical="top"/>
      <protection locked="0"/>
    </xf>
    <xf numFmtId="0" fontId="2" fillId="3" borderId="10" xfId="0" applyFont="1" applyFill="1" applyBorder="1" applyAlignment="1" applyProtection="1">
      <alignment horizontal="center" vertical="top"/>
      <protection locked="0"/>
    </xf>
    <xf numFmtId="0" fontId="2" fillId="3" borderId="11" xfId="0" applyFont="1" applyFill="1" applyBorder="1" applyAlignment="1" applyProtection="1">
      <alignment horizontal="center" vertical="top"/>
      <protection locked="0"/>
    </xf>
    <xf numFmtId="0" fontId="2" fillId="3" borderId="12" xfId="0" applyFont="1" applyFill="1" applyBorder="1" applyAlignment="1" applyProtection="1">
      <alignment horizontal="center" vertical="top"/>
      <protection locked="0"/>
    </xf>
    <xf numFmtId="0" fontId="2" fillId="3" borderId="4" xfId="0" applyFont="1" applyFill="1" applyBorder="1" applyAlignment="1" applyProtection="1">
      <alignment horizontal="center" vertical="center"/>
      <protection locked="0"/>
    </xf>
    <xf numFmtId="0" fontId="2" fillId="3" borderId="5" xfId="0" applyFont="1" applyFill="1" applyBorder="1" applyAlignment="1" applyProtection="1">
      <alignment horizontal="center" vertical="center"/>
      <protection locked="0"/>
    </xf>
    <xf numFmtId="0" fontId="2" fillId="3" borderId="6" xfId="0" applyFont="1" applyFill="1" applyBorder="1" applyAlignment="1" applyProtection="1">
      <alignment horizontal="center" vertical="center"/>
      <protection locked="0"/>
    </xf>
    <xf numFmtId="0" fontId="2" fillId="3" borderId="7" xfId="0" applyFont="1" applyFill="1" applyBorder="1" applyAlignment="1" applyProtection="1">
      <alignment horizontal="center" vertical="center"/>
      <protection locked="0"/>
    </xf>
    <xf numFmtId="0" fontId="2" fillId="3" borderId="8" xfId="0" applyFont="1" applyFill="1" applyBorder="1" applyAlignment="1" applyProtection="1">
      <alignment horizontal="center" vertical="center"/>
      <protection locked="0"/>
    </xf>
    <xf numFmtId="0" fontId="2" fillId="3" borderId="0" xfId="0" applyFont="1" applyFill="1" applyAlignment="1" applyProtection="1">
      <alignment horizontal="center" vertical="center"/>
      <protection locked="0"/>
    </xf>
    <xf numFmtId="0" fontId="2" fillId="3" borderId="9" xfId="0" applyFont="1" applyFill="1" applyBorder="1" applyAlignment="1" applyProtection="1">
      <alignment horizontal="center" vertical="center"/>
      <protection locked="0"/>
    </xf>
    <xf numFmtId="0" fontId="2" fillId="3" borderId="10" xfId="0" applyFont="1" applyFill="1" applyBorder="1" applyAlignment="1" applyProtection="1">
      <alignment horizontal="center" vertical="center"/>
      <protection locked="0"/>
    </xf>
    <xf numFmtId="0" fontId="2" fillId="3" borderId="11" xfId="0" applyFont="1" applyFill="1" applyBorder="1" applyAlignment="1" applyProtection="1">
      <alignment horizontal="center" vertical="center"/>
      <protection locked="0"/>
    </xf>
    <xf numFmtId="0" fontId="2" fillId="3" borderId="12" xfId="0" applyFont="1" applyFill="1" applyBorder="1" applyAlignment="1" applyProtection="1">
      <alignment horizontal="center" vertical="center"/>
      <protection locked="0"/>
    </xf>
    <xf numFmtId="0" fontId="2" fillId="3" borderId="4" xfId="0" applyFont="1" applyFill="1" applyBorder="1" applyAlignment="1" applyProtection="1">
      <alignment horizontal="center" vertical="top"/>
      <protection locked="0"/>
    </xf>
    <xf numFmtId="0" fontId="2" fillId="3" borderId="5" xfId="0" applyFont="1" applyFill="1" applyBorder="1" applyAlignment="1" applyProtection="1">
      <alignment horizontal="center" vertical="top" wrapText="1"/>
      <protection locked="0"/>
    </xf>
    <xf numFmtId="0" fontId="2" fillId="3" borderId="6" xfId="0" applyFont="1" applyFill="1" applyBorder="1" applyAlignment="1" applyProtection="1">
      <alignment horizontal="center" vertical="top" wrapText="1"/>
      <protection locked="0"/>
    </xf>
    <xf numFmtId="0" fontId="2" fillId="3" borderId="7" xfId="0" applyFont="1" applyFill="1" applyBorder="1" applyAlignment="1" applyProtection="1">
      <alignment horizontal="center" vertical="top" wrapText="1"/>
      <protection locked="0"/>
    </xf>
    <xf numFmtId="0" fontId="2" fillId="3" borderId="10" xfId="0" applyFont="1" applyFill="1" applyBorder="1" applyAlignment="1" applyProtection="1">
      <alignment horizontal="center" vertical="top" wrapText="1"/>
      <protection locked="0"/>
    </xf>
    <xf numFmtId="0" fontId="2" fillId="3" borderId="11" xfId="0" applyFont="1" applyFill="1" applyBorder="1" applyAlignment="1" applyProtection="1">
      <alignment horizontal="center" vertical="top" wrapText="1"/>
      <protection locked="0"/>
    </xf>
    <xf numFmtId="0" fontId="2" fillId="3" borderId="12" xfId="0" applyFont="1" applyFill="1" applyBorder="1" applyAlignment="1" applyProtection="1">
      <alignment horizontal="center" vertical="top" wrapText="1"/>
      <protection locked="0"/>
    </xf>
    <xf numFmtId="0" fontId="2" fillId="3" borderId="4" xfId="0" applyFont="1" applyFill="1" applyBorder="1" applyAlignment="1" applyProtection="1">
      <alignment horizontal="center" vertical="top" wrapText="1"/>
      <protection locked="0"/>
    </xf>
    <xf numFmtId="0" fontId="2" fillId="3" borderId="5" xfId="0" applyFont="1" applyFill="1" applyBorder="1" applyAlignment="1" applyProtection="1">
      <alignment horizontal="left" vertical="top" wrapText="1" indent="1"/>
      <protection locked="0"/>
    </xf>
    <xf numFmtId="0" fontId="2" fillId="3" borderId="6" xfId="0" applyFont="1" applyFill="1" applyBorder="1" applyAlignment="1" applyProtection="1">
      <alignment horizontal="left" vertical="top" wrapText="1" indent="1"/>
      <protection locked="0"/>
    </xf>
    <xf numFmtId="0" fontId="2" fillId="3" borderId="7" xfId="0" applyFont="1" applyFill="1" applyBorder="1" applyAlignment="1" applyProtection="1">
      <alignment horizontal="left" vertical="top" wrapText="1" indent="1"/>
      <protection locked="0"/>
    </xf>
    <xf numFmtId="0" fontId="2" fillId="3" borderId="8" xfId="0" applyFont="1" applyFill="1" applyBorder="1" applyAlignment="1" applyProtection="1">
      <alignment horizontal="left" vertical="top" wrapText="1" indent="1"/>
      <protection locked="0"/>
    </xf>
    <xf numFmtId="0" fontId="2" fillId="3" borderId="0" xfId="0" applyFont="1" applyFill="1" applyAlignment="1" applyProtection="1">
      <alignment horizontal="left" vertical="top" wrapText="1" indent="1"/>
      <protection locked="0"/>
    </xf>
    <xf numFmtId="0" fontId="2" fillId="3" borderId="9" xfId="0" applyFont="1" applyFill="1" applyBorder="1" applyAlignment="1" applyProtection="1">
      <alignment horizontal="left" vertical="top" wrapText="1" indent="1"/>
      <protection locked="0"/>
    </xf>
    <xf numFmtId="0" fontId="2" fillId="3" borderId="21" xfId="0" applyFont="1" applyFill="1" applyBorder="1" applyAlignment="1" applyProtection="1">
      <alignment horizontal="left" vertical="top" wrapText="1" indent="1"/>
      <protection locked="0"/>
    </xf>
    <xf numFmtId="0" fontId="2" fillId="3" borderId="20" xfId="0" applyFont="1" applyFill="1" applyBorder="1" applyAlignment="1" applyProtection="1">
      <alignment horizontal="left" vertical="top" wrapText="1" indent="1"/>
      <protection locked="0"/>
    </xf>
    <xf numFmtId="0" fontId="2" fillId="3" borderId="22" xfId="0" applyFont="1" applyFill="1" applyBorder="1" applyAlignment="1" applyProtection="1">
      <alignment horizontal="left" vertical="top" wrapText="1" indent="1"/>
      <protection locked="0"/>
    </xf>
    <xf numFmtId="0" fontId="2" fillId="3" borderId="4" xfId="0" applyFont="1" applyFill="1" applyBorder="1" applyAlignment="1" applyProtection="1">
      <alignment horizontal="left" vertical="top" wrapText="1"/>
      <protection locked="0"/>
    </xf>
    <xf numFmtId="0" fontId="2" fillId="3" borderId="1" xfId="0" applyFont="1" applyFill="1" applyBorder="1" applyAlignment="1" applyProtection="1">
      <alignment horizontal="left" vertical="top" wrapText="1"/>
      <protection locked="0"/>
    </xf>
    <xf numFmtId="0" fontId="2" fillId="3" borderId="2" xfId="0" applyFont="1" applyFill="1" applyBorder="1" applyAlignment="1" applyProtection="1">
      <alignment horizontal="left" vertical="top" wrapText="1"/>
      <protection locked="0"/>
    </xf>
    <xf numFmtId="0" fontId="2" fillId="3" borderId="3" xfId="0" applyFont="1" applyFill="1" applyBorder="1" applyAlignment="1" applyProtection="1">
      <alignment horizontal="left" vertical="top" wrapText="1"/>
      <protection locked="0"/>
    </xf>
    <xf numFmtId="0" fontId="3" fillId="6" borderId="4" xfId="0" applyFont="1" applyFill="1" applyBorder="1" applyAlignment="1">
      <alignment horizontal="center" vertical="center"/>
    </xf>
    <xf numFmtId="0" fontId="3" fillId="6" borderId="1" xfId="0" applyFont="1" applyFill="1" applyBorder="1" applyAlignment="1">
      <alignment horizontal="center" vertical="center"/>
    </xf>
    <xf numFmtId="0" fontId="3" fillId="6" borderId="2" xfId="0" applyFont="1" applyFill="1" applyBorder="1" applyAlignment="1">
      <alignment horizontal="center" vertical="center"/>
    </xf>
    <xf numFmtId="0" fontId="3" fillId="6" borderId="3" xfId="0" applyFont="1" applyFill="1" applyBorder="1" applyAlignment="1">
      <alignment horizontal="center" vertical="center"/>
    </xf>
    <xf numFmtId="0" fontId="3" fillId="6" borderId="4" xfId="0" applyFont="1" applyFill="1" applyBorder="1" applyAlignment="1">
      <alignment horizontal="center" vertical="center" wrapText="1"/>
    </xf>
    <xf numFmtId="0" fontId="3" fillId="5" borderId="1" xfId="0" applyFont="1" applyFill="1" applyBorder="1" applyAlignment="1">
      <alignment horizontal="left" vertical="center"/>
    </xf>
    <xf numFmtId="0" fontId="3" fillId="5" borderId="2" xfId="0" applyFont="1" applyFill="1" applyBorder="1" applyAlignment="1">
      <alignment horizontal="left" vertical="center"/>
    </xf>
    <xf numFmtId="0" fontId="3" fillId="5" borderId="3" xfId="0" applyFont="1" applyFill="1" applyBorder="1" applyAlignment="1">
      <alignment horizontal="left" vertical="center"/>
    </xf>
    <xf numFmtId="189" fontId="7" fillId="5" borderId="10" xfId="1" applyNumberFormat="1" applyFont="1" applyFill="1" applyBorder="1" applyAlignment="1" applyProtection="1">
      <alignment horizontal="center" vertical="top"/>
    </xf>
    <xf numFmtId="189" fontId="7" fillId="5" borderId="12" xfId="1" applyNumberFormat="1" applyFont="1" applyFill="1" applyBorder="1" applyAlignment="1" applyProtection="1">
      <alignment horizontal="center" vertical="top"/>
    </xf>
    <xf numFmtId="191" fontId="7" fillId="5" borderId="1" xfId="1" applyNumberFormat="1" applyFont="1" applyFill="1" applyBorder="1" applyAlignment="1" applyProtection="1">
      <alignment horizontal="center" vertical="top"/>
    </xf>
    <xf numFmtId="191" fontId="7" fillId="5" borderId="3" xfId="1" applyNumberFormat="1" applyFont="1" applyFill="1" applyBorder="1" applyAlignment="1" applyProtection="1">
      <alignment horizontal="center" vertical="top"/>
    </xf>
    <xf numFmtId="0" fontId="7" fillId="4" borderId="4" xfId="0" applyFont="1" applyFill="1" applyBorder="1" applyAlignment="1">
      <alignment vertical="center" wrapText="1"/>
    </xf>
    <xf numFmtId="187" fontId="7" fillId="5" borderId="4" xfId="1" applyFont="1" applyFill="1" applyBorder="1" applyAlignment="1">
      <alignment horizontal="center" vertical="top"/>
    </xf>
    <xf numFmtId="3" fontId="6" fillId="3" borderId="1" xfId="1" applyNumberFormat="1" applyFont="1" applyFill="1" applyBorder="1" applyAlignment="1" applyProtection="1">
      <alignment horizontal="center" vertical="center"/>
      <protection locked="0"/>
    </xf>
    <xf numFmtId="3" fontId="6" fillId="3" borderId="2" xfId="1" applyNumberFormat="1" applyFont="1" applyFill="1" applyBorder="1" applyAlignment="1" applyProtection="1">
      <alignment horizontal="center" vertical="center"/>
      <protection locked="0"/>
    </xf>
    <xf numFmtId="3" fontId="6" fillId="3" borderId="16" xfId="1" applyNumberFormat="1" applyFont="1" applyFill="1" applyBorder="1" applyAlignment="1" applyProtection="1">
      <alignment horizontal="center" vertical="center"/>
      <protection locked="0"/>
    </xf>
    <xf numFmtId="3" fontId="7" fillId="4" borderId="1" xfId="1" applyNumberFormat="1" applyFont="1" applyFill="1" applyBorder="1" applyAlignment="1" applyProtection="1">
      <alignment horizontal="center" vertical="center"/>
    </xf>
    <xf numFmtId="3" fontId="7" fillId="4" borderId="2" xfId="1" applyNumberFormat="1" applyFont="1" applyFill="1" applyBorder="1" applyAlignment="1" applyProtection="1">
      <alignment horizontal="center" vertical="center"/>
    </xf>
    <xf numFmtId="3" fontId="7" fillId="4" borderId="3" xfId="1" applyNumberFormat="1" applyFont="1" applyFill="1" applyBorder="1" applyAlignment="1" applyProtection="1">
      <alignment horizontal="center" vertical="center"/>
    </xf>
    <xf numFmtId="0" fontId="6" fillId="0" borderId="1" xfId="0" applyFont="1" applyBorder="1" applyAlignment="1">
      <alignment vertical="center" wrapText="1"/>
    </xf>
    <xf numFmtId="0" fontId="6" fillId="0" borderId="2" xfId="0" applyFont="1" applyBorder="1" applyAlignment="1">
      <alignment vertical="center" wrapText="1"/>
    </xf>
    <xf numFmtId="0" fontId="6" fillId="0" borderId="3" xfId="0" applyFont="1" applyBorder="1" applyAlignment="1">
      <alignment vertical="center" wrapText="1"/>
    </xf>
    <xf numFmtId="0" fontId="2" fillId="3" borderId="1" xfId="0" applyFont="1" applyFill="1" applyBorder="1" applyAlignment="1">
      <alignment vertical="center" wrapText="1"/>
    </xf>
    <xf numFmtId="0" fontId="2" fillId="3" borderId="2" xfId="0" applyFont="1" applyFill="1" applyBorder="1" applyAlignment="1">
      <alignment vertical="center" wrapText="1"/>
    </xf>
    <xf numFmtId="0" fontId="2" fillId="3" borderId="3" xfId="0" applyFont="1" applyFill="1" applyBorder="1" applyAlignment="1">
      <alignment vertical="center" wrapText="1"/>
    </xf>
    <xf numFmtId="0" fontId="3" fillId="4" borderId="1" xfId="0" applyFont="1" applyFill="1" applyBorder="1" applyAlignment="1">
      <alignment vertical="center" wrapText="1"/>
    </xf>
    <xf numFmtId="0" fontId="3" fillId="4" borderId="2" xfId="0" applyFont="1" applyFill="1" applyBorder="1" applyAlignment="1">
      <alignment vertical="center" wrapText="1"/>
    </xf>
    <xf numFmtId="0" fontId="3" fillId="4" borderId="3" xfId="0" applyFont="1" applyFill="1" applyBorder="1" applyAlignment="1">
      <alignment vertical="center" wrapText="1"/>
    </xf>
    <xf numFmtId="3" fontId="2" fillId="3" borderId="1" xfId="1" applyNumberFormat="1" applyFont="1" applyFill="1" applyBorder="1" applyAlignment="1" applyProtection="1">
      <alignment horizontal="center" vertical="center"/>
      <protection locked="0"/>
    </xf>
    <xf numFmtId="3" fontId="2" fillId="3" borderId="2" xfId="1" applyNumberFormat="1" applyFont="1" applyFill="1" applyBorder="1" applyAlignment="1" applyProtection="1">
      <alignment horizontal="center" vertical="center"/>
      <protection locked="0"/>
    </xf>
    <xf numFmtId="3" fontId="2" fillId="3" borderId="3" xfId="1" applyNumberFormat="1" applyFont="1" applyFill="1" applyBorder="1" applyAlignment="1" applyProtection="1">
      <alignment horizontal="center" vertical="center"/>
      <protection locked="0"/>
    </xf>
    <xf numFmtId="3" fontId="3" fillId="4" borderId="1" xfId="1" applyNumberFormat="1" applyFont="1" applyFill="1" applyBorder="1" applyAlignment="1" applyProtection="1">
      <alignment horizontal="center" vertical="center"/>
    </xf>
    <xf numFmtId="3" fontId="3" fillId="4" borderId="2" xfId="1" applyNumberFormat="1" applyFont="1" applyFill="1" applyBorder="1" applyAlignment="1" applyProtection="1">
      <alignment horizontal="center" vertical="center"/>
    </xf>
    <xf numFmtId="3" fontId="3" fillId="4" borderId="3" xfId="1" applyNumberFormat="1" applyFont="1" applyFill="1" applyBorder="1" applyAlignment="1" applyProtection="1">
      <alignment horizontal="center" vertical="center"/>
    </xf>
    <xf numFmtId="3" fontId="6" fillId="0" borderId="1" xfId="1" applyNumberFormat="1" applyFont="1" applyFill="1" applyBorder="1" applyAlignment="1" applyProtection="1">
      <alignment horizontal="center" vertical="center"/>
      <protection locked="0"/>
    </xf>
    <xf numFmtId="3" fontId="6" fillId="0" borderId="2" xfId="1" applyNumberFormat="1" applyFont="1" applyFill="1" applyBorder="1" applyAlignment="1" applyProtection="1">
      <alignment horizontal="center" vertical="center"/>
      <protection locked="0"/>
    </xf>
    <xf numFmtId="3" fontId="6" fillId="0" borderId="3" xfId="1" applyNumberFormat="1" applyFont="1" applyFill="1" applyBorder="1" applyAlignment="1" applyProtection="1">
      <alignment horizontal="center" vertical="center"/>
      <protection locked="0"/>
    </xf>
    <xf numFmtId="0" fontId="7" fillId="5" borderId="4" xfId="0" applyFont="1" applyFill="1" applyBorder="1" applyAlignment="1">
      <alignment horizontal="right" vertical="top"/>
    </xf>
    <xf numFmtId="3" fontId="7" fillId="0" borderId="1" xfId="1" applyNumberFormat="1" applyFont="1" applyFill="1" applyBorder="1" applyAlignment="1" applyProtection="1">
      <alignment horizontal="center" vertical="center"/>
    </xf>
    <xf numFmtId="3" fontId="7" fillId="0" borderId="2" xfId="1" applyNumberFormat="1" applyFont="1" applyFill="1" applyBorder="1" applyAlignment="1" applyProtection="1">
      <alignment horizontal="center" vertical="center"/>
    </xf>
    <xf numFmtId="3" fontId="7" fillId="0" borderId="3" xfId="1" applyNumberFormat="1" applyFont="1" applyFill="1" applyBorder="1" applyAlignment="1" applyProtection="1">
      <alignment horizontal="center" vertical="center"/>
    </xf>
    <xf numFmtId="3" fontId="7" fillId="4" borderId="16" xfId="1" applyNumberFormat="1" applyFont="1" applyFill="1" applyBorder="1" applyAlignment="1" applyProtection="1">
      <alignment horizontal="center" vertical="center"/>
    </xf>
    <xf numFmtId="3" fontId="2" fillId="3" borderId="16" xfId="1" applyNumberFormat="1" applyFont="1" applyFill="1" applyBorder="1" applyAlignment="1" applyProtection="1">
      <alignment horizontal="center" vertical="center"/>
      <protection locked="0"/>
    </xf>
    <xf numFmtId="3" fontId="2" fillId="3" borderId="4" xfId="0" applyNumberFormat="1" applyFont="1" applyFill="1" applyBorder="1" applyAlignment="1">
      <alignment horizontal="center" vertical="center"/>
    </xf>
    <xf numFmtId="3" fontId="7" fillId="0" borderId="1" xfId="0" applyNumberFormat="1" applyFont="1" applyBorder="1" applyAlignment="1">
      <alignment horizontal="center" vertical="center"/>
    </xf>
    <xf numFmtId="3" fontId="7" fillId="0" borderId="2" xfId="0" applyNumberFormat="1" applyFont="1" applyBorder="1" applyAlignment="1">
      <alignment horizontal="center" vertical="center"/>
    </xf>
    <xf numFmtId="3" fontId="7" fillId="0" borderId="3" xfId="0" applyNumberFormat="1" applyFont="1" applyBorder="1" applyAlignment="1">
      <alignment horizontal="center" vertical="center"/>
    </xf>
    <xf numFmtId="3" fontId="7" fillId="4" borderId="1" xfId="0" applyNumberFormat="1" applyFont="1" applyFill="1" applyBorder="1" applyAlignment="1">
      <alignment horizontal="center" vertical="center"/>
    </xf>
    <xf numFmtId="3" fontId="7" fillId="4" borderId="2" xfId="0" applyNumberFormat="1" applyFont="1" applyFill="1" applyBorder="1" applyAlignment="1">
      <alignment horizontal="center" vertical="center"/>
    </xf>
    <xf numFmtId="3" fontId="7" fillId="4" borderId="3" xfId="0" applyNumberFormat="1" applyFont="1" applyFill="1" applyBorder="1" applyAlignment="1">
      <alignment horizontal="center" vertical="center"/>
    </xf>
    <xf numFmtId="3" fontId="6" fillId="0" borderId="1" xfId="0" applyNumberFormat="1" applyFont="1" applyBorder="1" applyAlignment="1">
      <alignment horizontal="center" vertical="center"/>
    </xf>
    <xf numFmtId="3" fontId="6" fillId="0" borderId="2" xfId="0" applyNumberFormat="1" applyFont="1" applyBorder="1" applyAlignment="1">
      <alignment horizontal="center" vertical="center"/>
    </xf>
    <xf numFmtId="3" fontId="6" fillId="0" borderId="3" xfId="0" applyNumberFormat="1" applyFont="1" applyBorder="1" applyAlignment="1">
      <alignment horizontal="center" vertical="center"/>
    </xf>
    <xf numFmtId="3" fontId="2" fillId="3" borderId="1" xfId="0" applyNumberFormat="1" applyFont="1" applyFill="1" applyBorder="1" applyAlignment="1">
      <alignment horizontal="center" vertical="center"/>
    </xf>
    <xf numFmtId="3" fontId="2" fillId="3" borderId="2" xfId="0" applyNumberFormat="1" applyFont="1" applyFill="1" applyBorder="1" applyAlignment="1">
      <alignment horizontal="center" vertical="center"/>
    </xf>
    <xf numFmtId="3" fontId="2" fillId="3" borderId="3" xfId="0" applyNumberFormat="1" applyFont="1" applyFill="1" applyBorder="1" applyAlignment="1">
      <alignment horizontal="center" vertical="center"/>
    </xf>
    <xf numFmtId="3" fontId="3" fillId="4" borderId="1" xfId="0" applyNumberFormat="1" applyFont="1" applyFill="1" applyBorder="1" applyAlignment="1">
      <alignment horizontal="center" vertical="center"/>
    </xf>
    <xf numFmtId="3" fontId="3" fillId="4" borderId="2" xfId="0" applyNumberFormat="1" applyFont="1" applyFill="1" applyBorder="1" applyAlignment="1">
      <alignment horizontal="center" vertical="center"/>
    </xf>
    <xf numFmtId="3" fontId="3" fillId="4" borderId="3" xfId="0" applyNumberFormat="1" applyFont="1" applyFill="1" applyBorder="1" applyAlignment="1">
      <alignment horizontal="center" vertical="center"/>
    </xf>
    <xf numFmtId="3" fontId="6" fillId="3" borderId="3" xfId="1" applyNumberFormat="1" applyFont="1" applyFill="1" applyBorder="1" applyAlignment="1" applyProtection="1">
      <alignment horizontal="center" vertical="center"/>
      <protection locked="0"/>
    </xf>
    <xf numFmtId="0" fontId="3" fillId="5" borderId="1" xfId="0" applyFont="1" applyFill="1" applyBorder="1" applyAlignment="1">
      <alignment horizontal="left" vertical="top"/>
    </xf>
    <xf numFmtId="0" fontId="3" fillId="5" borderId="2" xfId="0" applyFont="1" applyFill="1" applyBorder="1" applyAlignment="1">
      <alignment horizontal="left" vertical="top"/>
    </xf>
    <xf numFmtId="0" fontId="3" fillId="5" borderId="3" xfId="0" applyFont="1" applyFill="1" applyBorder="1" applyAlignment="1">
      <alignment horizontal="left" vertical="top"/>
    </xf>
    <xf numFmtId="0" fontId="2" fillId="3" borderId="4" xfId="0" applyFont="1" applyFill="1" applyBorder="1" applyAlignment="1">
      <alignment horizontal="left" vertical="top"/>
    </xf>
    <xf numFmtId="3" fontId="2" fillId="4" borderId="4" xfId="1" applyNumberFormat="1" applyFont="1" applyFill="1" applyBorder="1" applyAlignment="1" applyProtection="1">
      <alignment horizontal="center" vertical="center"/>
      <protection hidden="1"/>
    </xf>
    <xf numFmtId="2" fontId="2" fillId="4" borderId="4" xfId="1" applyNumberFormat="1" applyFont="1" applyFill="1" applyBorder="1" applyAlignment="1" applyProtection="1">
      <alignment horizontal="center" vertical="center"/>
      <protection hidden="1"/>
    </xf>
    <xf numFmtId="0" fontId="3" fillId="5" borderId="1" xfId="0" applyFont="1" applyFill="1" applyBorder="1" applyAlignment="1">
      <alignment horizontal="right" vertical="top"/>
    </xf>
    <xf numFmtId="0" fontId="3" fillId="5" borderId="2" xfId="0" applyFont="1" applyFill="1" applyBorder="1" applyAlignment="1">
      <alignment horizontal="right" vertical="top"/>
    </xf>
    <xf numFmtId="0" fontId="3" fillId="5" borderId="3" xfId="0" applyFont="1" applyFill="1" applyBorder="1" applyAlignment="1">
      <alignment horizontal="right" vertical="top"/>
    </xf>
    <xf numFmtId="2" fontId="3" fillId="5" borderId="4" xfId="1" applyNumberFormat="1" applyFont="1" applyFill="1" applyBorder="1" applyAlignment="1" applyProtection="1">
      <alignment horizontal="center" vertical="center"/>
      <protection hidden="1"/>
    </xf>
    <xf numFmtId="4" fontId="3" fillId="5" borderId="4" xfId="1" applyNumberFormat="1" applyFont="1" applyFill="1" applyBorder="1" applyAlignment="1">
      <alignment vertical="top"/>
    </xf>
    <xf numFmtId="4" fontId="3" fillId="5" borderId="4" xfId="1" applyNumberFormat="1" applyFont="1" applyFill="1" applyBorder="1" applyAlignment="1" applyProtection="1">
      <alignment vertical="top"/>
      <protection hidden="1"/>
    </xf>
    <xf numFmtId="4" fontId="3" fillId="5" borderId="4" xfId="1" applyNumberFormat="1" applyFont="1" applyFill="1" applyBorder="1" applyAlignment="1" applyProtection="1">
      <alignment horizontal="center" vertical="top"/>
      <protection hidden="1"/>
    </xf>
    <xf numFmtId="0" fontId="2" fillId="3" borderId="1" xfId="0" applyFont="1" applyFill="1" applyBorder="1" applyAlignment="1">
      <alignment horizontal="left" vertical="top"/>
    </xf>
    <xf numFmtId="0" fontId="2" fillId="3" borderId="2" xfId="0" applyFont="1" applyFill="1" applyBorder="1" applyAlignment="1">
      <alignment horizontal="left" vertical="top"/>
    </xf>
    <xf numFmtId="0" fontId="2" fillId="3" borderId="3" xfId="0" applyFont="1" applyFill="1" applyBorder="1" applyAlignment="1">
      <alignment horizontal="left" vertical="top"/>
    </xf>
    <xf numFmtId="3" fontId="2" fillId="4" borderId="1" xfId="0" applyNumberFormat="1" applyFont="1" applyFill="1" applyBorder="1" applyAlignment="1" applyProtection="1">
      <alignment horizontal="center" vertical="center"/>
      <protection hidden="1"/>
    </xf>
    <xf numFmtId="3" fontId="2" fillId="4" borderId="2" xfId="0" applyNumberFormat="1" applyFont="1" applyFill="1" applyBorder="1" applyAlignment="1" applyProtection="1">
      <alignment horizontal="center" vertical="center"/>
      <protection hidden="1"/>
    </xf>
    <xf numFmtId="3" fontId="2" fillId="4" borderId="3" xfId="0" applyNumberFormat="1" applyFont="1" applyFill="1" applyBorder="1" applyAlignment="1" applyProtection="1">
      <alignment horizontal="center" vertical="center"/>
      <protection hidden="1"/>
    </xf>
    <xf numFmtId="3" fontId="2" fillId="4" borderId="1" xfId="1" applyNumberFormat="1" applyFont="1" applyFill="1" applyBorder="1" applyAlignment="1" applyProtection="1">
      <alignment horizontal="center" vertical="center"/>
      <protection hidden="1"/>
    </xf>
    <xf numFmtId="3" fontId="2" fillId="4" borderId="2" xfId="1" applyNumberFormat="1" applyFont="1" applyFill="1" applyBorder="1" applyAlignment="1" applyProtection="1">
      <alignment horizontal="center" vertical="center"/>
      <protection hidden="1"/>
    </xf>
    <xf numFmtId="3" fontId="2" fillId="4" borderId="3" xfId="1" applyNumberFormat="1" applyFont="1" applyFill="1" applyBorder="1" applyAlignment="1" applyProtection="1">
      <alignment horizontal="center" vertical="center"/>
      <protection hidden="1"/>
    </xf>
    <xf numFmtId="2" fontId="2" fillId="4" borderId="1" xfId="1" applyNumberFormat="1" applyFont="1" applyFill="1" applyBorder="1" applyAlignment="1" applyProtection="1">
      <alignment horizontal="center" vertical="center"/>
      <protection hidden="1"/>
    </xf>
    <xf numFmtId="2" fontId="2" fillId="4" borderId="3" xfId="1" applyNumberFormat="1" applyFont="1" applyFill="1" applyBorder="1" applyAlignment="1" applyProtection="1">
      <alignment horizontal="center" vertical="center"/>
      <protection hidden="1"/>
    </xf>
    <xf numFmtId="4" fontId="2" fillId="3" borderId="5" xfId="1" applyNumberFormat="1" applyFont="1" applyFill="1" applyBorder="1" applyAlignment="1" applyProtection="1">
      <alignment horizontal="center" vertical="center"/>
      <protection hidden="1"/>
    </xf>
    <xf numFmtId="4" fontId="2" fillId="3" borderId="7" xfId="1" applyNumberFormat="1" applyFont="1" applyFill="1" applyBorder="1" applyAlignment="1" applyProtection="1">
      <alignment horizontal="center" vertical="center"/>
      <protection hidden="1"/>
    </xf>
    <xf numFmtId="4" fontId="2" fillId="3" borderId="8" xfId="1" applyNumberFormat="1" applyFont="1" applyFill="1" applyBorder="1" applyAlignment="1" applyProtection="1">
      <alignment horizontal="center" vertical="center"/>
      <protection hidden="1"/>
    </xf>
    <xf numFmtId="4" fontId="2" fillId="3" borderId="9" xfId="1" applyNumberFormat="1" applyFont="1" applyFill="1" applyBorder="1" applyAlignment="1" applyProtection="1">
      <alignment horizontal="center" vertical="center"/>
      <protection hidden="1"/>
    </xf>
    <xf numFmtId="3" fontId="2" fillId="4" borderId="4" xfId="0" applyNumberFormat="1" applyFont="1" applyFill="1" applyBorder="1" applyAlignment="1" applyProtection="1">
      <alignment horizontal="center" vertical="center"/>
      <protection hidden="1"/>
    </xf>
    <xf numFmtId="0" fontId="7" fillId="0" borderId="4" xfId="0" applyFont="1" applyBorder="1" applyAlignment="1">
      <alignment vertical="center" wrapText="1"/>
    </xf>
    <xf numFmtId="3" fontId="2" fillId="3" borderId="15" xfId="0" applyNumberFormat="1" applyFont="1" applyFill="1" applyBorder="1" applyAlignment="1">
      <alignment horizontal="center" vertical="center"/>
    </xf>
    <xf numFmtId="0" fontId="2" fillId="3" borderId="0" xfId="0" applyFont="1" applyFill="1" applyAlignment="1">
      <alignment horizontal="left" vertical="center"/>
    </xf>
    <xf numFmtId="0" fontId="6" fillId="3" borderId="1" xfId="0" applyFont="1" applyFill="1" applyBorder="1" applyAlignment="1">
      <alignment vertical="center" wrapText="1"/>
    </xf>
    <xf numFmtId="0" fontId="6" fillId="3" borderId="2" xfId="0" applyFont="1" applyFill="1" applyBorder="1" applyAlignment="1">
      <alignment vertical="center" wrapText="1"/>
    </xf>
    <xf numFmtId="0" fontId="6" fillId="3" borderId="3" xfId="0" applyFont="1" applyFill="1" applyBorder="1" applyAlignment="1">
      <alignment vertical="center" wrapText="1"/>
    </xf>
    <xf numFmtId="0" fontId="2" fillId="3" borderId="4" xfId="0" applyFont="1" applyFill="1" applyBorder="1" applyAlignment="1">
      <alignment vertical="center"/>
    </xf>
    <xf numFmtId="3" fontId="2" fillId="3" borderId="4" xfId="1" applyNumberFormat="1" applyFont="1" applyFill="1" applyBorder="1" applyAlignment="1" applyProtection="1">
      <alignment horizontal="center" vertical="center"/>
      <protection locked="0"/>
    </xf>
    <xf numFmtId="0" fontId="7" fillId="4" borderId="1" xfId="0" applyFont="1" applyFill="1" applyBorder="1" applyAlignment="1">
      <alignment vertical="center" wrapText="1"/>
    </xf>
    <xf numFmtId="0" fontId="7" fillId="4" borderId="2" xfId="0" applyFont="1" applyFill="1" applyBorder="1" applyAlignment="1">
      <alignment vertical="center" wrapText="1"/>
    </xf>
    <xf numFmtId="0" fontId="7" fillId="4" borderId="3" xfId="0" applyFont="1" applyFill="1" applyBorder="1" applyAlignment="1">
      <alignment vertical="center" wrapText="1"/>
    </xf>
    <xf numFmtId="4" fontId="2" fillId="4" borderId="5" xfId="1" applyNumberFormat="1" applyFont="1" applyFill="1" applyBorder="1" applyAlignment="1">
      <alignment vertical="center"/>
    </xf>
    <xf numFmtId="4" fontId="2" fillId="4" borderId="6" xfId="1" applyNumberFormat="1" applyFont="1" applyFill="1" applyBorder="1" applyAlignment="1">
      <alignment vertical="center"/>
    </xf>
    <xf numFmtId="4" fontId="2" fillId="4" borderId="7" xfId="1" applyNumberFormat="1" applyFont="1" applyFill="1" applyBorder="1" applyAlignment="1">
      <alignment vertical="center"/>
    </xf>
    <xf numFmtId="4" fontId="2" fillId="4" borderId="8" xfId="1" applyNumberFormat="1" applyFont="1" applyFill="1" applyBorder="1" applyAlignment="1">
      <alignment vertical="center"/>
    </xf>
    <xf numFmtId="4" fontId="2" fillId="4" borderId="0" xfId="1" applyNumberFormat="1" applyFont="1" applyFill="1" applyBorder="1" applyAlignment="1">
      <alignment vertical="center"/>
    </xf>
    <xf numFmtId="4" fontId="2" fillId="4" borderId="9" xfId="1" applyNumberFormat="1" applyFont="1" applyFill="1" applyBorder="1" applyAlignment="1">
      <alignment vertical="center"/>
    </xf>
    <xf numFmtId="4" fontId="2" fillId="3" borderId="5" xfId="1" applyNumberFormat="1" applyFont="1" applyFill="1" applyBorder="1" applyAlignment="1" applyProtection="1">
      <alignment vertical="center" wrapText="1"/>
      <protection locked="0"/>
    </xf>
    <xf numFmtId="4" fontId="2" fillId="3" borderId="6" xfId="1" applyNumberFormat="1" applyFont="1" applyFill="1" applyBorder="1" applyAlignment="1" applyProtection="1">
      <alignment vertical="center" wrapText="1"/>
      <protection locked="0"/>
    </xf>
    <xf numFmtId="4" fontId="2" fillId="3" borderId="7" xfId="1" applyNumberFormat="1" applyFont="1" applyFill="1" applyBorder="1" applyAlignment="1" applyProtection="1">
      <alignment vertical="center" wrapText="1"/>
      <protection locked="0"/>
    </xf>
    <xf numFmtId="4" fontId="2" fillId="3" borderId="8" xfId="1" applyNumberFormat="1" applyFont="1" applyFill="1" applyBorder="1" applyAlignment="1" applyProtection="1">
      <alignment vertical="center" wrapText="1"/>
      <protection locked="0"/>
    </xf>
    <xf numFmtId="4" fontId="2" fillId="3" borderId="0" xfId="1" applyNumberFormat="1" applyFont="1" applyFill="1" applyBorder="1" applyAlignment="1" applyProtection="1">
      <alignment vertical="center" wrapText="1"/>
      <protection locked="0"/>
    </xf>
    <xf numFmtId="4" fontId="2" fillId="3" borderId="9" xfId="1" applyNumberFormat="1" applyFont="1" applyFill="1" applyBorder="1" applyAlignment="1" applyProtection="1">
      <alignment vertical="center" wrapText="1"/>
      <protection locked="0"/>
    </xf>
    <xf numFmtId="3" fontId="6" fillId="3" borderId="4" xfId="1" applyNumberFormat="1" applyFont="1" applyFill="1" applyBorder="1" applyAlignment="1" applyProtection="1">
      <alignment horizontal="center" vertical="center"/>
      <protection hidden="1"/>
    </xf>
    <xf numFmtId="3" fontId="6" fillId="3" borderId="1" xfId="1" applyNumberFormat="1" applyFont="1" applyFill="1" applyBorder="1" applyAlignment="1" applyProtection="1">
      <alignment horizontal="center" vertical="center"/>
      <protection hidden="1"/>
    </xf>
    <xf numFmtId="0" fontId="3" fillId="3" borderId="0" xfId="0" applyFont="1" applyFill="1" applyAlignment="1">
      <alignment horizontal="center" vertical="center"/>
    </xf>
    <xf numFmtId="188" fontId="2" fillId="3" borderId="1" xfId="0" applyNumberFormat="1" applyFont="1" applyFill="1" applyBorder="1" applyAlignment="1" applyProtection="1">
      <alignment horizontal="center" vertical="top"/>
      <protection locked="0"/>
    </xf>
    <xf numFmtId="188" fontId="2" fillId="3" borderId="2" xfId="0" applyNumberFormat="1" applyFont="1" applyFill="1" applyBorder="1" applyAlignment="1" applyProtection="1">
      <alignment horizontal="center" vertical="top"/>
      <protection locked="0"/>
    </xf>
    <xf numFmtId="188" fontId="2" fillId="3" borderId="3" xfId="0" applyNumberFormat="1" applyFont="1" applyFill="1" applyBorder="1" applyAlignment="1" applyProtection="1">
      <alignment horizontal="center" vertical="top"/>
      <protection locked="0"/>
    </xf>
    <xf numFmtId="0" fontId="3" fillId="5" borderId="6" xfId="0" applyFont="1" applyFill="1" applyBorder="1" applyAlignment="1">
      <alignment horizontal="left" vertical="top"/>
    </xf>
    <xf numFmtId="0" fontId="3" fillId="4" borderId="4" xfId="0" applyFont="1" applyFill="1" applyBorder="1" applyAlignment="1">
      <alignment vertical="center"/>
    </xf>
    <xf numFmtId="3" fontId="3" fillId="4" borderId="4" xfId="1" applyNumberFormat="1" applyFont="1" applyFill="1" applyBorder="1" applyAlignment="1" applyProtection="1">
      <alignment horizontal="center" vertical="center"/>
    </xf>
    <xf numFmtId="3" fontId="3" fillId="4" borderId="15" xfId="0" applyNumberFormat="1" applyFont="1" applyFill="1" applyBorder="1" applyAlignment="1">
      <alignment horizontal="center" vertical="center"/>
    </xf>
    <xf numFmtId="2" fontId="3" fillId="4" borderId="4" xfId="1" applyNumberFormat="1" applyFont="1" applyFill="1" applyBorder="1" applyAlignment="1" applyProtection="1">
      <alignment horizontal="center" vertical="center"/>
      <protection hidden="1"/>
    </xf>
  </cellXfs>
  <cellStyles count="2">
    <cellStyle name="จุลภาค" xfId="1" builtinId="3"/>
    <cellStyle name="ปกติ" xfId="0" builtinId="0"/>
  </cellStyles>
  <dxfs count="0"/>
  <tableStyles count="0" defaultTableStyle="TableStyleMedium2" defaultPivotStyle="PivotStyleLight16"/>
  <colors>
    <mruColors>
      <color rgb="FFCCFFFF"/>
      <color rgb="FF89E0FF"/>
      <color rgb="FF8DBAFB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HP/OneDrive/&#3648;&#3604;&#3626;&#3585;&#3660;&#3607;&#3655;&#3629;&#3611;/&#3605;&#3633;&#3623;&#3629;&#3618;&#3656;&#3634;&#3591;%201_&#3611;&#3657;&#3629;&#3591;&#3585;&#3633;&#3609;&#3649;&#3621;&#3632;&#3611;&#3619;&#3634;&#3610;&#3611;&#3619;&#3634;&#3617;&#3631;%2066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LIST"/>
      <sheetName val="สจป.ที่ 1 (ชม)"/>
      <sheetName val="Sheet1"/>
    </sheetNames>
    <sheetDataSet>
      <sheetData sheetId="0">
        <row r="2">
          <cell r="A2" t="str">
            <v>หน่วยงานได้รับงบประมาณล่าช้า</v>
          </cell>
          <cell r="C2" t="str">
            <v>จำนวนอัตรากำลังของบุคลากรไม่สอดคล้องกับปริมาณงาน</v>
          </cell>
          <cell r="E2" t="str">
            <v>ไม่มียานพาหนะสำหรับการปฏิบัติงาน</v>
          </cell>
          <cell r="G2" t="str">
            <v>การไม่ได้รับความร่วมมือจากหน่วยงาน เช่น การประสานข้อมูลระหว่างหน่วยงาน การให้คำแนะนำหรือปรึกษาต่าง ๆ</v>
          </cell>
        </row>
        <row r="3">
          <cell r="A3" t="str">
            <v>หน่วยงานได้รับงบประมาณไม่ต่อเนื่อง (เป็นงวด) ซึ่งส่งผลให้การดำเนินงานไม่เป็นไปตามกรอบระยะเวลาที่กำหนด</v>
          </cell>
          <cell r="C3" t="str">
            <v>การขาดแคลนอัตรากำลังที่มาทดแทน ในกรณีการเกษียณอายุราชการ การลาออกจากราชการ หรือเสียชีวิต</v>
          </cell>
          <cell r="E3" t="str">
            <v>ยานพาหนะเสื่อมสภาพ หรือชำรุด และ/หรือไม่เพียงพอต่อการปฏิบัติงาน</v>
          </cell>
          <cell r="G3" t="str">
            <v>ฐานข้อมูลของหน่วยงานไม่ครบถ้วน ถูกต้อง และเป็นปัจจุบัน ซึ่งส่งผลต่อการปฏิบัติงานตามภารกิจ</v>
          </cell>
        </row>
        <row r="4">
          <cell r="A4" t="str">
            <v>หน่วยงานไม่ได้รับการจัดสรรงบประมาณ</v>
          </cell>
          <cell r="C4" t="str">
            <v>การขาดแคลนอัตรากำลังในตำแหน่งที่จำเป็นและเชี่ยวชาญเฉพาะด้าน เช่น นิติกร</v>
          </cell>
          <cell r="E4" t="str">
            <v>ยานพาหนะที่ได้รับการจัดสรร ไม่เหมาะสมกับภารกิจที่ปฏิบัติ</v>
          </cell>
          <cell r="G4" t="str">
            <v>ประชาชนกลุ่มเป้าหมายส่วนใหญ่ขาดความรู้และความเข้าใจในด้านการป่าไม้ ส่งผลให้เกิดความขัดแย้งกับเจ้าหน้าที่ของรัฐ และ/หรือไม่ให้ความร่วมมือในการปฏิบัติงาน</v>
          </cell>
        </row>
        <row r="5">
          <cell r="A5" t="str">
            <v>งบประมาณไม่เพียงพอในการปฏิบัติงาน</v>
          </cell>
          <cell r="C5" t="str">
            <v>เจ้าหน้าที่ขาดความรู้ ความเข้าใจ และทักษะที่จำเป็นในการปฏิบัติงาน</v>
          </cell>
          <cell r="E5" t="str">
            <v>ไม่มีครุภัณฑ์ (ไม่ใช่ยานพาหนะ) สำหรับการปฏิบัติงาน</v>
          </cell>
          <cell r="G5" t="str">
            <v>มาตรการ/แนวทางสำหรับการปฏิบัติงานไม่ชัดเจน ส่งผลให้การปฏิบัติงานไม่เป็นไปตามเป้าหมายที่กำหนด</v>
          </cell>
        </row>
        <row r="6">
          <cell r="A6" t="str">
            <v>อื่น ๆ (ระบุพร้อมคำอธิบาย)</v>
          </cell>
          <cell r="C6" t="str">
            <v>ตำแหน่งงานของบุคลากรไม่สอดคล้องกับงานที่ปฏิบัติ เช่น ตำแหน่งนักวิชาการป่าไม้ปฏิบัติงานพัสดุ</v>
          </cell>
          <cell r="E6" t="str">
            <v>ครุภัณฑ์ (ไม่ใช่ยานพาหนะ) ที่ได้รับการจัดสรร ไม่เหมาะสมกับภารกิจที่ปฏิบัติ</v>
          </cell>
          <cell r="G6" t="str">
            <v>การกำหนดหลักเกณฑ์และคุณสมบัติของผู้เข้าร่วมโครงการในงานส่งเสริมการปลูกไม้เศรษฐกิจและการปลูกไม้โตเร็วไม่สนองตอบต่อกลุ่มเป้าหมาย</v>
          </cell>
        </row>
        <row r="7">
          <cell r="C7" t="str">
            <v>ศักยภาพของบุคลากรไม่ตอบสนองต่อภารกิจที่ปฏิบัติ เช่น บุคลากรที่ปฏิบัติงานลาดตระเวนมีอายุมาก ทำให้ขาดความคล่องตัวในการปฏิบัติงาน</v>
          </cell>
          <cell r="E7" t="str">
            <v>ครุภัณฑ์ (ไม่ใช่ยานพาหนะ) เสื่อมสภาพ หรือชำรุด และ/หรือไม่เพียงพอต่อการปฏิบัติงาน</v>
          </cell>
          <cell r="G7" t="str">
            <v>เจ้าหน้าที่มีความเสี่ยงจากเหตุการณ์ความไม่สงบในพื้นที่จังหวัดชายแดนภาคใต้</v>
          </cell>
        </row>
        <row r="8">
          <cell r="C8" t="str">
            <v>การเลื่อนระดับของบุคลากรในสายงานสนับสนุน</v>
          </cell>
          <cell r="E8" t="str">
            <v>บ้านพัก และ/หรืออาคารสำนักงานเสื่อมสภาพ หรือชำรุด และ/หรือไม่เพียงพอ</v>
          </cell>
          <cell r="G8" t="str">
            <v>กระบวนการทางกฎหมายใช้ระยะเวลาค่อนข้างมาก ส่งผลให้การปฏิบัติงานเกิดความล่าช้า ขาดความต่อเนื่อง และไม่สามารถดำเนินการได้ตามระยะเวลาที่กำหนด</v>
          </cell>
        </row>
        <row r="9">
          <cell r="C9" t="str">
            <v>ขาดแรงจูงใจในการปฏิบัติงาน เช่น สวัสดิการสนับสนุนเจ้าหน้าที่ที่ปฏิบัติงานในพื้นที่จังหวัดชายแดนภาคใต้</v>
          </cell>
          <cell r="E9" t="str">
            <v>อื่น ๆ (ระบุพร้อมคำอธิบาย)</v>
          </cell>
          <cell r="G9" t="str">
            <v>การขาดแคลนแหล่งน้ำในช่วงฤดูแล้ง</v>
          </cell>
        </row>
        <row r="10">
          <cell r="C10" t="str">
            <v>อื่น ๆ (ระบุพร้อมคำอธิบาย)</v>
          </cell>
          <cell r="G10" t="str">
            <v>อื่น ๆ (ระบุพร้อมคำอธิบาย)</v>
          </cell>
        </row>
      </sheetData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B3A0951-A232-4F05-B563-195E076108DA}">
  <sheetPr codeName="Sheet1">
    <tabColor rgb="FF00B0F0"/>
  </sheetPr>
  <dimension ref="A1:G10"/>
  <sheetViews>
    <sheetView topLeftCell="D1" workbookViewId="0">
      <selection activeCell="E9" sqref="E9"/>
    </sheetView>
  </sheetViews>
  <sheetFormatPr defaultColWidth="8.875" defaultRowHeight="20.25" x14ac:dyDescent="0.2"/>
  <cols>
    <col min="1" max="1" width="33.25" style="15" customWidth="1"/>
    <col min="2" max="2" width="3.375" style="14" customWidth="1"/>
    <col min="3" max="3" width="76.25" style="15" customWidth="1"/>
    <col min="4" max="4" width="4.25" style="14" customWidth="1"/>
    <col min="5" max="5" width="65" style="15" customWidth="1"/>
    <col min="6" max="6" width="3.375" style="14" customWidth="1"/>
    <col min="7" max="7" width="89.125" style="15" customWidth="1"/>
    <col min="8" max="16384" width="8.875" style="15"/>
  </cols>
  <sheetData>
    <row r="1" spans="1:7" x14ac:dyDescent="0.2">
      <c r="A1" s="13" t="s">
        <v>35</v>
      </c>
      <c r="C1" s="13" t="s">
        <v>36</v>
      </c>
      <c r="E1" s="13" t="s">
        <v>37</v>
      </c>
      <c r="G1" s="13" t="s">
        <v>26</v>
      </c>
    </row>
    <row r="2" spans="1:7" x14ac:dyDescent="0.2">
      <c r="A2" s="16" t="s">
        <v>38</v>
      </c>
      <c r="C2" s="16" t="s">
        <v>39</v>
      </c>
      <c r="E2" s="16" t="s">
        <v>40</v>
      </c>
      <c r="G2" s="16" t="s">
        <v>64</v>
      </c>
    </row>
    <row r="3" spans="1:7" x14ac:dyDescent="0.2">
      <c r="A3" s="16" t="s">
        <v>44</v>
      </c>
      <c r="C3" s="16" t="s">
        <v>41</v>
      </c>
      <c r="E3" s="16" t="s">
        <v>42</v>
      </c>
      <c r="G3" s="16" t="s">
        <v>43</v>
      </c>
    </row>
    <row r="4" spans="1:7" ht="40.5" x14ac:dyDescent="0.2">
      <c r="A4" s="16" t="s">
        <v>47</v>
      </c>
      <c r="C4" s="16" t="s">
        <v>65</v>
      </c>
      <c r="E4" s="16" t="s">
        <v>45</v>
      </c>
      <c r="G4" s="16" t="s">
        <v>46</v>
      </c>
    </row>
    <row r="5" spans="1:7" x14ac:dyDescent="0.2">
      <c r="A5" s="16" t="s">
        <v>51</v>
      </c>
      <c r="C5" s="16" t="s">
        <v>48</v>
      </c>
      <c r="E5" s="16" t="s">
        <v>49</v>
      </c>
      <c r="G5" s="16" t="s">
        <v>50</v>
      </c>
    </row>
    <row r="6" spans="1:7" ht="40.5" x14ac:dyDescent="0.2">
      <c r="C6" s="16" t="s">
        <v>66</v>
      </c>
      <c r="E6" s="16" t="s">
        <v>52</v>
      </c>
      <c r="G6" s="16" t="s">
        <v>67</v>
      </c>
    </row>
    <row r="7" spans="1:7" ht="40.5" x14ac:dyDescent="0.2">
      <c r="C7" s="16" t="s">
        <v>68</v>
      </c>
      <c r="E7" s="16" t="s">
        <v>53</v>
      </c>
      <c r="G7" s="16" t="s">
        <v>54</v>
      </c>
    </row>
    <row r="8" spans="1:7" ht="40.5" x14ac:dyDescent="0.2">
      <c r="C8" s="16" t="s">
        <v>69</v>
      </c>
      <c r="E8" s="16" t="s">
        <v>55</v>
      </c>
      <c r="G8" s="16" t="s">
        <v>56</v>
      </c>
    </row>
    <row r="9" spans="1:7" x14ac:dyDescent="0.2">
      <c r="C9" s="16" t="s">
        <v>51</v>
      </c>
      <c r="E9" s="16" t="s">
        <v>51</v>
      </c>
      <c r="G9" s="16" t="s">
        <v>57</v>
      </c>
    </row>
    <row r="10" spans="1:7" x14ac:dyDescent="0.2">
      <c r="G10" s="16" t="s">
        <v>51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Sheet10">
    <tabColor rgb="FFFFC000"/>
    <pageSetUpPr fitToPage="1"/>
  </sheetPr>
  <dimension ref="A1:Z121"/>
  <sheetViews>
    <sheetView tabSelected="1" view="pageBreakPreview" topLeftCell="A34" zoomScale="70" zoomScaleNormal="85" zoomScaleSheetLayoutView="70" workbookViewId="0">
      <selection activeCell="K28" sqref="K28:M28"/>
    </sheetView>
  </sheetViews>
  <sheetFormatPr defaultColWidth="8.75" defaultRowHeight="21" x14ac:dyDescent="0.2"/>
  <cols>
    <col min="1" max="1" width="8.75" style="3"/>
    <col min="2" max="6" width="8.75" style="2"/>
    <col min="7" max="7" width="10.75" style="2" customWidth="1"/>
    <col min="8" max="8" width="8.75" style="2"/>
    <col min="9" max="9" width="4.75" style="2" customWidth="1"/>
    <col min="10" max="12" width="8.75" style="2"/>
    <col min="13" max="14" width="4.75" style="2" customWidth="1"/>
    <col min="15" max="17" width="8.75" style="2"/>
    <col min="18" max="18" width="4.75" style="2" customWidth="1"/>
    <col min="19" max="16384" width="8.75" style="2"/>
  </cols>
  <sheetData>
    <row r="1" spans="1:26" ht="21" customHeight="1" x14ac:dyDescent="0.2">
      <c r="A1" s="213" t="s">
        <v>71</v>
      </c>
      <c r="B1" s="213"/>
      <c r="C1" s="213"/>
      <c r="D1" s="213"/>
      <c r="E1" s="213"/>
      <c r="F1" s="213"/>
      <c r="G1" s="213"/>
      <c r="H1" s="213"/>
      <c r="I1" s="213"/>
      <c r="J1" s="213"/>
      <c r="K1" s="213"/>
      <c r="L1" s="213"/>
      <c r="M1" s="213"/>
      <c r="N1" s="213"/>
      <c r="O1" s="213"/>
      <c r="P1" s="213"/>
      <c r="Q1" s="213"/>
      <c r="R1" s="213"/>
      <c r="S1" s="213"/>
      <c r="T1" s="213"/>
      <c r="U1" s="213"/>
      <c r="V1" s="213"/>
      <c r="W1" s="213"/>
      <c r="X1" s="213"/>
      <c r="Y1" s="213"/>
      <c r="Z1" s="213"/>
    </row>
    <row r="2" spans="1:26" ht="21" customHeight="1" x14ac:dyDescent="0.2">
      <c r="A2" s="27"/>
      <c r="B2" s="27"/>
      <c r="C2" s="27"/>
      <c r="D2" s="27"/>
      <c r="E2" s="27"/>
      <c r="F2" s="27"/>
      <c r="G2" s="27"/>
      <c r="H2" s="27"/>
      <c r="I2" s="27"/>
      <c r="J2" s="213" t="s">
        <v>89</v>
      </c>
      <c r="K2" s="213"/>
      <c r="L2" s="213"/>
      <c r="M2" s="213"/>
      <c r="N2" s="213"/>
      <c r="O2" s="213"/>
      <c r="P2" s="213"/>
      <c r="Q2" s="213"/>
      <c r="R2" s="27"/>
      <c r="S2" s="27"/>
      <c r="T2" s="27"/>
      <c r="U2" s="27"/>
      <c r="V2" s="27"/>
      <c r="W2" s="27"/>
      <c r="X2" s="27"/>
      <c r="Y2" s="27"/>
      <c r="Z2" s="27"/>
    </row>
    <row r="3" spans="1:26" ht="21" customHeight="1" x14ac:dyDescent="0.2">
      <c r="A3" s="213" t="s">
        <v>10</v>
      </c>
      <c r="B3" s="213"/>
      <c r="C3" s="213"/>
      <c r="D3" s="213"/>
      <c r="E3" s="213"/>
      <c r="F3" s="213"/>
      <c r="G3" s="213"/>
      <c r="H3" s="213"/>
      <c r="I3" s="213"/>
      <c r="J3" s="213"/>
      <c r="K3" s="213"/>
      <c r="L3" s="213"/>
      <c r="M3" s="213"/>
      <c r="N3" s="213"/>
      <c r="O3" s="213"/>
      <c r="P3" s="213"/>
      <c r="Q3" s="213"/>
      <c r="R3" s="213"/>
      <c r="S3" s="213"/>
      <c r="T3" s="213"/>
      <c r="U3" s="213"/>
      <c r="V3" s="213"/>
      <c r="W3" s="213"/>
      <c r="X3" s="213"/>
      <c r="Y3" s="213"/>
      <c r="Z3" s="213"/>
    </row>
    <row r="4" spans="1:26" ht="21" customHeight="1" x14ac:dyDescent="0.2">
      <c r="A4" s="213" t="s">
        <v>73</v>
      </c>
      <c r="B4" s="213"/>
      <c r="C4" s="213"/>
      <c r="D4" s="213"/>
      <c r="E4" s="213"/>
      <c r="F4" s="213"/>
      <c r="G4" s="213"/>
      <c r="H4" s="213"/>
      <c r="I4" s="213"/>
      <c r="J4" s="213"/>
      <c r="K4" s="213"/>
      <c r="L4" s="213"/>
      <c r="M4" s="213"/>
      <c r="N4" s="213"/>
      <c r="O4" s="213"/>
      <c r="P4" s="213"/>
      <c r="Q4" s="213"/>
      <c r="R4" s="213"/>
      <c r="S4" s="213"/>
      <c r="T4" s="213"/>
      <c r="U4" s="213"/>
      <c r="V4" s="213"/>
      <c r="W4" s="213"/>
      <c r="X4" s="213"/>
      <c r="Y4" s="213"/>
      <c r="Z4" s="213"/>
    </row>
    <row r="5" spans="1:26" ht="10.15" customHeight="1" x14ac:dyDescent="0.2"/>
    <row r="6" spans="1:26" ht="21" customHeight="1" x14ac:dyDescent="0.2">
      <c r="A6" s="4" t="s">
        <v>0</v>
      </c>
    </row>
    <row r="7" spans="1:26" ht="21" customHeight="1" x14ac:dyDescent="0.2">
      <c r="A7" s="5" t="s">
        <v>72</v>
      </c>
      <c r="L7" s="6"/>
      <c r="M7" s="214"/>
      <c r="N7" s="215"/>
      <c r="O7" s="215"/>
      <c r="P7" s="216"/>
    </row>
    <row r="8" spans="1:26" ht="21" customHeight="1" x14ac:dyDescent="0.2">
      <c r="A8" s="5" t="s">
        <v>14</v>
      </c>
      <c r="G8" s="6"/>
      <c r="H8" s="214"/>
      <c r="I8" s="215"/>
      <c r="J8" s="216"/>
    </row>
    <row r="9" spans="1:26" ht="10.15" customHeight="1" x14ac:dyDescent="0.2"/>
    <row r="10" spans="1:26" s="4" customFormat="1" ht="30" customHeight="1" x14ac:dyDescent="0.2">
      <c r="A10" s="98" t="s">
        <v>5</v>
      </c>
      <c r="B10" s="98" t="s">
        <v>11</v>
      </c>
      <c r="C10" s="98"/>
      <c r="D10" s="98"/>
      <c r="E10" s="98"/>
      <c r="F10" s="98"/>
      <c r="G10" s="98"/>
      <c r="H10" s="98"/>
      <c r="I10" s="98"/>
      <c r="J10" s="98"/>
      <c r="K10" s="98" t="s">
        <v>12</v>
      </c>
      <c r="L10" s="98"/>
      <c r="M10" s="98"/>
      <c r="N10" s="98"/>
      <c r="O10" s="98"/>
      <c r="P10" s="98"/>
      <c r="Q10" s="98"/>
      <c r="R10" s="98"/>
      <c r="S10" s="98" t="s">
        <v>4</v>
      </c>
      <c r="T10" s="98"/>
      <c r="U10" s="98"/>
      <c r="V10" s="98"/>
      <c r="W10" s="98"/>
      <c r="X10" s="98"/>
      <c r="Y10" s="98"/>
      <c r="Z10" s="98"/>
    </row>
    <row r="11" spans="1:26" s="4" customFormat="1" ht="30" customHeight="1" x14ac:dyDescent="0.2">
      <c r="A11" s="98"/>
      <c r="B11" s="98"/>
      <c r="C11" s="98"/>
      <c r="D11" s="98"/>
      <c r="E11" s="98"/>
      <c r="F11" s="98"/>
      <c r="G11" s="98"/>
      <c r="H11" s="98"/>
      <c r="I11" s="98"/>
      <c r="J11" s="98"/>
      <c r="K11" s="98" t="s">
        <v>1</v>
      </c>
      <c r="L11" s="98"/>
      <c r="M11" s="98"/>
      <c r="N11" s="98" t="s">
        <v>2</v>
      </c>
      <c r="O11" s="98"/>
      <c r="P11" s="98"/>
      <c r="Q11" s="98" t="s">
        <v>3</v>
      </c>
      <c r="R11" s="98"/>
      <c r="S11" s="98" t="s">
        <v>1</v>
      </c>
      <c r="T11" s="98"/>
      <c r="U11" s="98"/>
      <c r="V11" s="98" t="s">
        <v>2</v>
      </c>
      <c r="W11" s="98"/>
      <c r="X11" s="98"/>
      <c r="Y11" s="98" t="s">
        <v>3</v>
      </c>
      <c r="Z11" s="98"/>
    </row>
    <row r="12" spans="1:26" ht="24" customHeight="1" x14ac:dyDescent="0.2">
      <c r="A12" s="159" t="s">
        <v>74</v>
      </c>
      <c r="B12" s="160"/>
      <c r="C12" s="160"/>
      <c r="D12" s="160"/>
      <c r="E12" s="160"/>
      <c r="F12" s="160"/>
      <c r="G12" s="160"/>
      <c r="H12" s="160"/>
      <c r="I12" s="160"/>
      <c r="J12" s="160"/>
      <c r="K12" s="160"/>
      <c r="L12" s="160"/>
      <c r="M12" s="160"/>
      <c r="N12" s="160"/>
      <c r="O12" s="160"/>
      <c r="P12" s="160"/>
      <c r="Q12" s="160"/>
      <c r="R12" s="160"/>
      <c r="S12" s="160"/>
      <c r="T12" s="160"/>
      <c r="U12" s="160"/>
      <c r="V12" s="160"/>
      <c r="W12" s="160"/>
      <c r="X12" s="160"/>
      <c r="Y12" s="160"/>
      <c r="Z12" s="161"/>
    </row>
    <row r="13" spans="1:26" ht="24" customHeight="1" x14ac:dyDescent="0.2">
      <c r="A13" s="9">
        <v>1</v>
      </c>
      <c r="B13" s="162" t="s">
        <v>61</v>
      </c>
      <c r="C13" s="162"/>
      <c r="D13" s="162"/>
      <c r="E13" s="162"/>
      <c r="F13" s="162"/>
      <c r="G13" s="162"/>
      <c r="H13" s="162"/>
      <c r="I13" s="162"/>
      <c r="J13" s="162"/>
      <c r="K13" s="163">
        <f>H24</f>
        <v>250</v>
      </c>
      <c r="L13" s="163"/>
      <c r="M13" s="163"/>
      <c r="N13" s="163">
        <f>Q28</f>
        <v>0</v>
      </c>
      <c r="O13" s="163"/>
      <c r="P13" s="163"/>
      <c r="Q13" s="164">
        <f>V24/T24*100</f>
        <v>0</v>
      </c>
      <c r="R13" s="164"/>
      <c r="S13" s="199">
        <v>437500</v>
      </c>
      <c r="T13" s="200"/>
      <c r="U13" s="201"/>
      <c r="V13" s="205"/>
      <c r="W13" s="206"/>
      <c r="X13" s="207"/>
      <c r="Y13" s="183">
        <f>V13/S13*100</f>
        <v>0</v>
      </c>
      <c r="Z13" s="184"/>
    </row>
    <row r="14" spans="1:26" ht="24" customHeight="1" x14ac:dyDescent="0.2">
      <c r="A14" s="9">
        <v>2</v>
      </c>
      <c r="B14" s="162" t="s">
        <v>75</v>
      </c>
      <c r="C14" s="162"/>
      <c r="D14" s="162"/>
      <c r="E14" s="162"/>
      <c r="F14" s="162"/>
      <c r="G14" s="162"/>
      <c r="H14" s="162"/>
      <c r="I14" s="162"/>
      <c r="J14" s="162"/>
      <c r="K14" s="187">
        <f>H29</f>
        <v>5</v>
      </c>
      <c r="L14" s="187"/>
      <c r="M14" s="187"/>
      <c r="N14" s="163">
        <f>Q29</f>
        <v>0</v>
      </c>
      <c r="O14" s="163"/>
      <c r="P14" s="163"/>
      <c r="Q14" s="164">
        <f>V29/T29*100</f>
        <v>0</v>
      </c>
      <c r="R14" s="164"/>
      <c r="S14" s="202"/>
      <c r="T14" s="203"/>
      <c r="U14" s="204"/>
      <c r="V14" s="208"/>
      <c r="W14" s="209"/>
      <c r="X14" s="210"/>
      <c r="Y14" s="185"/>
      <c r="Z14" s="186"/>
    </row>
    <row r="15" spans="1:26" ht="24" customHeight="1" x14ac:dyDescent="0.2">
      <c r="A15" s="9">
        <v>3</v>
      </c>
      <c r="B15" s="162" t="s">
        <v>76</v>
      </c>
      <c r="C15" s="162"/>
      <c r="D15" s="162"/>
      <c r="E15" s="162"/>
      <c r="F15" s="162"/>
      <c r="G15" s="162"/>
      <c r="H15" s="162"/>
      <c r="I15" s="162"/>
      <c r="J15" s="162"/>
      <c r="K15" s="187">
        <f>H32</f>
        <v>250</v>
      </c>
      <c r="L15" s="187"/>
      <c r="M15" s="187"/>
      <c r="N15" s="163">
        <f>Q34</f>
        <v>0</v>
      </c>
      <c r="O15" s="163"/>
      <c r="P15" s="163"/>
      <c r="Q15" s="164">
        <f>V32/T32*100</f>
        <v>0</v>
      </c>
      <c r="R15" s="164"/>
      <c r="S15" s="202"/>
      <c r="T15" s="203"/>
      <c r="U15" s="204"/>
      <c r="V15" s="208"/>
      <c r="W15" s="209"/>
      <c r="X15" s="210"/>
      <c r="Y15" s="185"/>
      <c r="Z15" s="186"/>
    </row>
    <row r="16" spans="1:26" s="7" customFormat="1" ht="24" customHeight="1" x14ac:dyDescent="0.2">
      <c r="A16" s="9">
        <v>4</v>
      </c>
      <c r="B16" s="172" t="s">
        <v>77</v>
      </c>
      <c r="C16" s="173"/>
      <c r="D16" s="173"/>
      <c r="E16" s="173"/>
      <c r="F16" s="173"/>
      <c r="G16" s="173"/>
      <c r="H16" s="173"/>
      <c r="I16" s="173"/>
      <c r="J16" s="174"/>
      <c r="K16" s="175">
        <f>H35</f>
        <v>80</v>
      </c>
      <c r="L16" s="176"/>
      <c r="M16" s="177"/>
      <c r="N16" s="178">
        <f>Q35</f>
        <v>0</v>
      </c>
      <c r="O16" s="179"/>
      <c r="P16" s="180"/>
      <c r="Q16" s="181">
        <f>V35/T35*100</f>
        <v>0</v>
      </c>
      <c r="R16" s="182"/>
      <c r="S16" s="202"/>
      <c r="T16" s="203"/>
      <c r="U16" s="204"/>
      <c r="V16" s="208"/>
      <c r="W16" s="209"/>
      <c r="X16" s="210"/>
      <c r="Y16" s="185"/>
      <c r="Z16" s="186"/>
    </row>
    <row r="17" spans="1:26" s="4" customFormat="1" ht="24" customHeight="1" x14ac:dyDescent="0.2">
      <c r="A17" s="9">
        <v>5</v>
      </c>
      <c r="B17" s="172" t="s">
        <v>78</v>
      </c>
      <c r="C17" s="173"/>
      <c r="D17" s="173"/>
      <c r="E17" s="173"/>
      <c r="F17" s="173"/>
      <c r="G17" s="173"/>
      <c r="H17" s="173"/>
      <c r="I17" s="173"/>
      <c r="J17" s="174"/>
      <c r="K17" s="175">
        <f>H36</f>
        <v>5</v>
      </c>
      <c r="L17" s="176"/>
      <c r="M17" s="177"/>
      <c r="N17" s="178">
        <f>Q37</f>
        <v>0</v>
      </c>
      <c r="O17" s="179"/>
      <c r="P17" s="180"/>
      <c r="Q17" s="181">
        <f>V36/T36*100</f>
        <v>0</v>
      </c>
      <c r="R17" s="182"/>
      <c r="S17" s="202"/>
      <c r="T17" s="203"/>
      <c r="U17" s="204"/>
      <c r="V17" s="208"/>
      <c r="W17" s="209"/>
      <c r="X17" s="210"/>
      <c r="Y17" s="185"/>
      <c r="Z17" s="186"/>
    </row>
    <row r="18" spans="1:26" ht="24" customHeight="1" x14ac:dyDescent="0.2">
      <c r="A18" s="165" t="s">
        <v>15</v>
      </c>
      <c r="B18" s="166"/>
      <c r="C18" s="166"/>
      <c r="D18" s="166"/>
      <c r="E18" s="166"/>
      <c r="F18" s="166"/>
      <c r="G18" s="166"/>
      <c r="H18" s="166"/>
      <c r="I18" s="166"/>
      <c r="J18" s="166"/>
      <c r="K18" s="166"/>
      <c r="L18" s="166"/>
      <c r="M18" s="166"/>
      <c r="N18" s="166"/>
      <c r="O18" s="166"/>
      <c r="P18" s="167"/>
      <c r="Q18" s="168">
        <f>V38</f>
        <v>0</v>
      </c>
      <c r="R18" s="168"/>
      <c r="S18" s="169">
        <f>SUM(S13)</f>
        <v>437500</v>
      </c>
      <c r="T18" s="169"/>
      <c r="U18" s="169"/>
      <c r="V18" s="170">
        <f>V13</f>
        <v>0</v>
      </c>
      <c r="W18" s="170"/>
      <c r="X18" s="170"/>
      <c r="Y18" s="171">
        <f>V18/S18*100</f>
        <v>0</v>
      </c>
      <c r="Z18" s="171"/>
    </row>
    <row r="19" spans="1:26" ht="9.9499999999999993" customHeight="1" x14ac:dyDescent="0.2">
      <c r="A19" s="33"/>
      <c r="B19" s="33"/>
      <c r="C19" s="33"/>
      <c r="D19" s="33"/>
      <c r="E19" s="33"/>
      <c r="F19" s="33"/>
      <c r="G19" s="33"/>
      <c r="H19" s="33"/>
      <c r="I19" s="33"/>
      <c r="J19" s="33"/>
      <c r="K19" s="33"/>
      <c r="L19" s="33"/>
      <c r="M19" s="33"/>
      <c r="N19" s="33"/>
      <c r="O19" s="33"/>
      <c r="P19" s="33"/>
      <c r="Q19" s="33"/>
      <c r="R19" s="33"/>
      <c r="S19" s="33"/>
      <c r="T19" s="33"/>
      <c r="U19" s="33"/>
      <c r="V19" s="33"/>
      <c r="W19" s="33"/>
      <c r="X19" s="33"/>
      <c r="Y19" s="33"/>
      <c r="Z19" s="33"/>
    </row>
    <row r="20" spans="1:26" ht="24" customHeight="1" x14ac:dyDescent="0.2">
      <c r="A20" s="190" t="s">
        <v>6</v>
      </c>
      <c r="B20" s="190"/>
      <c r="C20" s="190"/>
      <c r="D20" s="190"/>
      <c r="E20" s="190"/>
      <c r="F20" s="190"/>
      <c r="G20" s="190"/>
      <c r="H20" s="190"/>
      <c r="I20" s="190"/>
      <c r="J20" s="190"/>
      <c r="K20" s="190"/>
      <c r="L20" s="190"/>
      <c r="M20" s="190"/>
      <c r="N20" s="190"/>
      <c r="O20" s="190"/>
      <c r="P20" s="190"/>
      <c r="Q20" s="190"/>
      <c r="R20" s="190"/>
      <c r="S20" s="190"/>
      <c r="T20" s="190"/>
      <c r="U20" s="190"/>
      <c r="V20" s="190"/>
      <c r="W20" s="190"/>
      <c r="X20" s="190"/>
      <c r="Y20" s="190"/>
      <c r="Z20" s="190"/>
    </row>
    <row r="21" spans="1:26" ht="9.9499999999999993" customHeight="1" x14ac:dyDescent="0.2">
      <c r="A21" s="2"/>
      <c r="H21" s="26"/>
      <c r="I21" s="26"/>
      <c r="J21" s="26"/>
      <c r="K21" s="26"/>
      <c r="L21" s="26"/>
      <c r="M21" s="26"/>
    </row>
    <row r="22" spans="1:26" ht="72" customHeight="1" x14ac:dyDescent="0.2">
      <c r="A22" s="11" t="s">
        <v>5</v>
      </c>
      <c r="B22" s="98" t="s">
        <v>88</v>
      </c>
      <c r="C22" s="98"/>
      <c r="D22" s="98"/>
      <c r="E22" s="98"/>
      <c r="F22" s="98"/>
      <c r="G22" s="98"/>
      <c r="H22" s="98" t="s">
        <v>16</v>
      </c>
      <c r="I22" s="98"/>
      <c r="J22" s="98"/>
      <c r="K22" s="98" t="s">
        <v>13</v>
      </c>
      <c r="L22" s="98"/>
      <c r="M22" s="98"/>
      <c r="N22" s="98" t="s">
        <v>17</v>
      </c>
      <c r="O22" s="98"/>
      <c r="P22" s="98"/>
      <c r="Q22" s="98" t="s">
        <v>18</v>
      </c>
      <c r="R22" s="98"/>
      <c r="S22" s="98"/>
      <c r="T22" s="98" t="s">
        <v>19</v>
      </c>
      <c r="U22" s="98"/>
      <c r="V22" s="102" t="s">
        <v>7</v>
      </c>
      <c r="W22" s="102"/>
      <c r="X22" s="98" t="s">
        <v>8</v>
      </c>
      <c r="Y22" s="98"/>
      <c r="Z22" s="98"/>
    </row>
    <row r="23" spans="1:26" ht="24" customHeight="1" x14ac:dyDescent="0.2">
      <c r="A23" s="159" t="s">
        <v>79</v>
      </c>
      <c r="B23" s="160"/>
      <c r="C23" s="160"/>
      <c r="D23" s="160"/>
      <c r="E23" s="160"/>
      <c r="F23" s="160"/>
      <c r="G23" s="160"/>
      <c r="H23" s="160"/>
      <c r="I23" s="160"/>
      <c r="J23" s="160"/>
      <c r="K23" s="160"/>
      <c r="L23" s="160"/>
      <c r="M23" s="160"/>
      <c r="N23" s="160"/>
      <c r="O23" s="160"/>
      <c r="P23" s="160"/>
      <c r="Q23" s="160"/>
      <c r="R23" s="160"/>
      <c r="S23" s="160"/>
      <c r="T23" s="217"/>
      <c r="U23" s="217"/>
      <c r="V23" s="160"/>
      <c r="W23" s="160"/>
      <c r="X23" s="160"/>
      <c r="Y23" s="160"/>
      <c r="Z23" s="161"/>
    </row>
    <row r="24" spans="1:26" s="4" customFormat="1" ht="24" customHeight="1" x14ac:dyDescent="0.2">
      <c r="A24" s="10">
        <v>1</v>
      </c>
      <c r="B24" s="218" t="s">
        <v>61</v>
      </c>
      <c r="C24" s="218"/>
      <c r="D24" s="218"/>
      <c r="E24" s="218"/>
      <c r="F24" s="218"/>
      <c r="G24" s="218"/>
      <c r="H24" s="219">
        <v>250</v>
      </c>
      <c r="I24" s="219"/>
      <c r="J24" s="219"/>
      <c r="K24" s="219">
        <f>K28</f>
        <v>0</v>
      </c>
      <c r="L24" s="219"/>
      <c r="M24" s="219"/>
      <c r="N24" s="219">
        <f>N28</f>
        <v>0</v>
      </c>
      <c r="O24" s="219"/>
      <c r="P24" s="219"/>
      <c r="Q24" s="219">
        <f>Q28</f>
        <v>0</v>
      </c>
      <c r="R24" s="219"/>
      <c r="S24" s="219"/>
      <c r="T24" s="220">
        <v>50</v>
      </c>
      <c r="U24" s="220"/>
      <c r="V24" s="31">
        <f>SUM(V25:W28)</f>
        <v>0</v>
      </c>
      <c r="W24" s="221"/>
      <c r="X24" s="32"/>
      <c r="Y24" s="33"/>
      <c r="Z24" s="34"/>
    </row>
    <row r="25" spans="1:26" ht="24" customHeight="1" x14ac:dyDescent="0.2">
      <c r="A25" s="9">
        <v>1.1000000000000001</v>
      </c>
      <c r="B25" s="194" t="s">
        <v>62</v>
      </c>
      <c r="C25" s="194"/>
      <c r="D25" s="194"/>
      <c r="E25" s="194"/>
      <c r="F25" s="194"/>
      <c r="G25" s="194"/>
      <c r="H25" s="142">
        <f>$H$24</f>
        <v>250</v>
      </c>
      <c r="I25" s="142"/>
      <c r="J25" s="142"/>
      <c r="K25" s="195"/>
      <c r="L25" s="195"/>
      <c r="M25" s="195"/>
      <c r="N25" s="195"/>
      <c r="O25" s="195"/>
      <c r="P25" s="195"/>
      <c r="Q25" s="195"/>
      <c r="R25" s="195"/>
      <c r="S25" s="127"/>
      <c r="T25" s="189">
        <v>20</v>
      </c>
      <c r="U25" s="189"/>
      <c r="V25" s="43">
        <f>(T25*((K25*0)+(N25*50)+(Q25*100)))/(H25*100)</f>
        <v>0</v>
      </c>
      <c r="W25" s="44"/>
      <c r="X25" s="35"/>
      <c r="Y25" s="36"/>
      <c r="Z25" s="37"/>
    </row>
    <row r="26" spans="1:26" ht="24" customHeight="1" x14ac:dyDescent="0.2">
      <c r="A26" s="9">
        <v>1.2</v>
      </c>
      <c r="B26" s="194" t="s">
        <v>63</v>
      </c>
      <c r="C26" s="194"/>
      <c r="D26" s="194"/>
      <c r="E26" s="194"/>
      <c r="F26" s="194"/>
      <c r="G26" s="194"/>
      <c r="H26" s="142">
        <f t="shared" ref="H26:H28" si="0">$H$24</f>
        <v>250</v>
      </c>
      <c r="I26" s="142"/>
      <c r="J26" s="142"/>
      <c r="K26" s="211"/>
      <c r="L26" s="211"/>
      <c r="M26" s="211"/>
      <c r="N26" s="211"/>
      <c r="O26" s="211"/>
      <c r="P26" s="211"/>
      <c r="Q26" s="211"/>
      <c r="R26" s="211"/>
      <c r="S26" s="212"/>
      <c r="T26" s="189">
        <v>10</v>
      </c>
      <c r="U26" s="189"/>
      <c r="V26" s="43">
        <f>(T26*((K26*0)+(N26*50)+(Q26*100)))/(H26*100)</f>
        <v>0</v>
      </c>
      <c r="W26" s="44"/>
      <c r="X26" s="35"/>
      <c r="Y26" s="36"/>
      <c r="Z26" s="37"/>
    </row>
    <row r="27" spans="1:26" ht="48" customHeight="1" x14ac:dyDescent="0.2">
      <c r="A27" s="9">
        <v>1.3</v>
      </c>
      <c r="B27" s="121" t="s">
        <v>80</v>
      </c>
      <c r="C27" s="122"/>
      <c r="D27" s="122"/>
      <c r="E27" s="122"/>
      <c r="F27" s="122"/>
      <c r="G27" s="123"/>
      <c r="H27" s="142">
        <f>$H$24</f>
        <v>250</v>
      </c>
      <c r="I27" s="142"/>
      <c r="J27" s="142"/>
      <c r="K27" s="127"/>
      <c r="L27" s="128"/>
      <c r="M27" s="129"/>
      <c r="N27" s="127"/>
      <c r="O27" s="128"/>
      <c r="P27" s="129"/>
      <c r="Q27" s="127"/>
      <c r="R27" s="128"/>
      <c r="S27" s="128"/>
      <c r="T27" s="189">
        <v>15</v>
      </c>
      <c r="U27" s="189"/>
      <c r="V27" s="43">
        <f>(T27*((K27*0)+(N27*50)+(Q27*100)))/(H27*100)</f>
        <v>0</v>
      </c>
      <c r="W27" s="44"/>
      <c r="X27" s="35"/>
      <c r="Y27" s="36"/>
      <c r="Z27" s="37"/>
    </row>
    <row r="28" spans="1:26" ht="24" customHeight="1" x14ac:dyDescent="0.2">
      <c r="A28" s="9">
        <v>1.4</v>
      </c>
      <c r="B28" s="121" t="s">
        <v>81</v>
      </c>
      <c r="C28" s="122"/>
      <c r="D28" s="122"/>
      <c r="E28" s="122"/>
      <c r="F28" s="122"/>
      <c r="G28" s="123"/>
      <c r="H28" s="142">
        <f t="shared" si="0"/>
        <v>250</v>
      </c>
      <c r="I28" s="142"/>
      <c r="J28" s="142"/>
      <c r="K28" s="127"/>
      <c r="L28" s="128"/>
      <c r="M28" s="129"/>
      <c r="N28" s="127"/>
      <c r="O28" s="128"/>
      <c r="P28" s="129"/>
      <c r="Q28" s="127"/>
      <c r="R28" s="128"/>
      <c r="S28" s="141"/>
      <c r="T28" s="51">
        <v>5</v>
      </c>
      <c r="U28" s="52"/>
      <c r="V28" s="43">
        <f>(T28*((K28*0)+(N28*50)+(Q28*100)))/(H28*100)</f>
        <v>0</v>
      </c>
      <c r="W28" s="44"/>
      <c r="X28" s="35"/>
      <c r="Y28" s="36"/>
      <c r="Z28" s="37"/>
    </row>
    <row r="29" spans="1:26" s="4" customFormat="1" ht="24" customHeight="1" x14ac:dyDescent="0.2">
      <c r="A29" s="10">
        <v>2</v>
      </c>
      <c r="B29" s="124" t="s">
        <v>75</v>
      </c>
      <c r="C29" s="125"/>
      <c r="D29" s="125"/>
      <c r="E29" s="125"/>
      <c r="F29" s="125"/>
      <c r="G29" s="126"/>
      <c r="H29" s="155">
        <v>5</v>
      </c>
      <c r="I29" s="156"/>
      <c r="J29" s="157"/>
      <c r="K29" s="130">
        <f>K30</f>
        <v>0</v>
      </c>
      <c r="L29" s="131"/>
      <c r="M29" s="132"/>
      <c r="N29" s="130">
        <f t="shared" ref="N29" si="1">N30</f>
        <v>0</v>
      </c>
      <c r="O29" s="131"/>
      <c r="P29" s="132"/>
      <c r="Q29" s="130">
        <f>Q30</f>
        <v>0</v>
      </c>
      <c r="R29" s="131"/>
      <c r="S29" s="132"/>
      <c r="T29" s="53">
        <v>20</v>
      </c>
      <c r="U29" s="54"/>
      <c r="V29" s="30">
        <f>SUM(V30:W31)</f>
        <v>0</v>
      </c>
      <c r="W29" s="31"/>
      <c r="X29" s="35"/>
      <c r="Y29" s="36"/>
      <c r="Z29" s="37"/>
    </row>
    <row r="30" spans="1:26" ht="24" customHeight="1" x14ac:dyDescent="0.2">
      <c r="A30" s="9">
        <v>2.1</v>
      </c>
      <c r="B30" s="121" t="s">
        <v>82</v>
      </c>
      <c r="C30" s="122"/>
      <c r="D30" s="122"/>
      <c r="E30" s="122"/>
      <c r="F30" s="122"/>
      <c r="G30" s="123"/>
      <c r="H30" s="152">
        <v>5</v>
      </c>
      <c r="I30" s="153"/>
      <c r="J30" s="154"/>
      <c r="K30" s="127"/>
      <c r="L30" s="128"/>
      <c r="M30" s="129"/>
      <c r="N30" s="127"/>
      <c r="O30" s="128"/>
      <c r="P30" s="129"/>
      <c r="Q30" s="127"/>
      <c r="R30" s="128"/>
      <c r="S30" s="141"/>
      <c r="T30" s="51">
        <v>10</v>
      </c>
      <c r="U30" s="52"/>
      <c r="V30" s="42">
        <f>(T30*((K30*0)+(N30*50)+(Q30*100)))/(H30*100)</f>
        <v>0</v>
      </c>
      <c r="W30" s="43"/>
      <c r="X30" s="35"/>
      <c r="Y30" s="36"/>
      <c r="Z30" s="37"/>
    </row>
    <row r="31" spans="1:26" s="19" customFormat="1" ht="24" customHeight="1" x14ac:dyDescent="0.2">
      <c r="A31" s="18">
        <v>2.2000000000000002</v>
      </c>
      <c r="B31" s="118" t="s">
        <v>83</v>
      </c>
      <c r="C31" s="119"/>
      <c r="D31" s="119"/>
      <c r="E31" s="119"/>
      <c r="F31" s="119"/>
      <c r="G31" s="120"/>
      <c r="H31" s="149">
        <v>250</v>
      </c>
      <c r="I31" s="150"/>
      <c r="J31" s="151"/>
      <c r="K31" s="133"/>
      <c r="L31" s="134"/>
      <c r="M31" s="135"/>
      <c r="N31" s="133"/>
      <c r="O31" s="134"/>
      <c r="P31" s="135"/>
      <c r="Q31" s="133"/>
      <c r="R31" s="134"/>
      <c r="S31" s="135"/>
      <c r="T31" s="49">
        <v>10</v>
      </c>
      <c r="U31" s="50"/>
      <c r="V31" s="42">
        <f>(T31*((K31*0)+(N31*50)+(Q31*100)))/(H31*100)</f>
        <v>0</v>
      </c>
      <c r="W31" s="43"/>
      <c r="X31" s="35"/>
      <c r="Y31" s="36"/>
      <c r="Z31" s="37"/>
    </row>
    <row r="32" spans="1:26" s="23" customFormat="1" ht="24" customHeight="1" x14ac:dyDescent="0.2">
      <c r="A32" s="22">
        <v>3</v>
      </c>
      <c r="B32" s="196" t="s">
        <v>76</v>
      </c>
      <c r="C32" s="197"/>
      <c r="D32" s="197"/>
      <c r="E32" s="197"/>
      <c r="F32" s="197"/>
      <c r="G32" s="198"/>
      <c r="H32" s="146">
        <v>250</v>
      </c>
      <c r="I32" s="147"/>
      <c r="J32" s="148"/>
      <c r="K32" s="115">
        <f>K34</f>
        <v>0</v>
      </c>
      <c r="L32" s="116"/>
      <c r="M32" s="117"/>
      <c r="N32" s="115">
        <f>N34</f>
        <v>0</v>
      </c>
      <c r="O32" s="116"/>
      <c r="P32" s="117"/>
      <c r="Q32" s="115">
        <f>Q34</f>
        <v>0</v>
      </c>
      <c r="R32" s="116"/>
      <c r="S32" s="140"/>
      <c r="T32" s="28">
        <v>15</v>
      </c>
      <c r="U32" s="29"/>
      <c r="V32" s="30">
        <f>SUM(V33:W34)</f>
        <v>0</v>
      </c>
      <c r="W32" s="31"/>
      <c r="X32" s="35"/>
      <c r="Y32" s="36"/>
      <c r="Z32" s="37"/>
    </row>
    <row r="33" spans="1:26" s="19" customFormat="1" ht="24" customHeight="1" x14ac:dyDescent="0.2">
      <c r="A33" s="18">
        <v>3.1</v>
      </c>
      <c r="B33" s="118" t="s">
        <v>84</v>
      </c>
      <c r="C33" s="119"/>
      <c r="D33" s="119"/>
      <c r="E33" s="119"/>
      <c r="F33" s="119"/>
      <c r="G33" s="120"/>
      <c r="H33" s="142">
        <f>$H$32</f>
        <v>250</v>
      </c>
      <c r="I33" s="142"/>
      <c r="J33" s="142"/>
      <c r="K33" s="133"/>
      <c r="L33" s="134"/>
      <c r="M33" s="135"/>
      <c r="N33" s="133"/>
      <c r="O33" s="134"/>
      <c r="P33" s="135"/>
      <c r="Q33" s="133"/>
      <c r="R33" s="134"/>
      <c r="S33" s="135"/>
      <c r="T33" s="49">
        <v>10</v>
      </c>
      <c r="U33" s="50"/>
      <c r="V33" s="38">
        <f>(T33*((K33*0)+(N33*50)+(Q33*100)))/(H33*100)</f>
        <v>0</v>
      </c>
      <c r="W33" s="39"/>
      <c r="X33" s="35"/>
      <c r="Y33" s="36"/>
      <c r="Z33" s="37"/>
    </row>
    <row r="34" spans="1:26" s="21" customFormat="1" ht="24" customHeight="1" x14ac:dyDescent="0.2">
      <c r="A34" s="20">
        <v>3.2</v>
      </c>
      <c r="B34" s="191" t="s">
        <v>85</v>
      </c>
      <c r="C34" s="192"/>
      <c r="D34" s="192"/>
      <c r="E34" s="192"/>
      <c r="F34" s="192"/>
      <c r="G34" s="193"/>
      <c r="H34" s="142">
        <f>$H$32</f>
        <v>250</v>
      </c>
      <c r="I34" s="142"/>
      <c r="J34" s="142"/>
      <c r="K34" s="112"/>
      <c r="L34" s="113"/>
      <c r="M34" s="158"/>
      <c r="N34" s="112"/>
      <c r="O34" s="113"/>
      <c r="P34" s="158"/>
      <c r="Q34" s="112"/>
      <c r="R34" s="113"/>
      <c r="S34" s="114"/>
      <c r="T34" s="45">
        <v>5</v>
      </c>
      <c r="U34" s="46"/>
      <c r="V34" s="38">
        <f>(T34*((K34*0)+(N34*50)+(Q34*100)))/(H34*100)</f>
        <v>0</v>
      </c>
      <c r="W34" s="39"/>
      <c r="X34" s="35"/>
      <c r="Y34" s="36"/>
      <c r="Z34" s="37"/>
    </row>
    <row r="35" spans="1:26" s="25" customFormat="1" ht="24" customHeight="1" x14ac:dyDescent="0.2">
      <c r="A35" s="24">
        <v>4</v>
      </c>
      <c r="B35" s="188" t="s">
        <v>86</v>
      </c>
      <c r="C35" s="188"/>
      <c r="D35" s="188"/>
      <c r="E35" s="188"/>
      <c r="F35" s="188"/>
      <c r="G35" s="188"/>
      <c r="H35" s="143">
        <v>80</v>
      </c>
      <c r="I35" s="144"/>
      <c r="J35" s="145"/>
      <c r="K35" s="137">
        <v>80</v>
      </c>
      <c r="L35" s="138"/>
      <c r="M35" s="139"/>
      <c r="N35" s="137">
        <v>0</v>
      </c>
      <c r="O35" s="138"/>
      <c r="P35" s="139"/>
      <c r="Q35" s="137">
        <v>0</v>
      </c>
      <c r="R35" s="138"/>
      <c r="S35" s="139"/>
      <c r="T35" s="47">
        <v>5</v>
      </c>
      <c r="U35" s="48"/>
      <c r="V35" s="40">
        <f>(T35*((K35*0)+(N35*50)+(Q35*100)))/(H35*100)</f>
        <v>0</v>
      </c>
      <c r="W35" s="41"/>
      <c r="X35" s="35"/>
      <c r="Y35" s="36"/>
      <c r="Z35" s="37"/>
    </row>
    <row r="36" spans="1:26" s="23" customFormat="1" ht="24" customHeight="1" x14ac:dyDescent="0.2">
      <c r="A36" s="22">
        <v>5</v>
      </c>
      <c r="B36" s="110" t="s">
        <v>78</v>
      </c>
      <c r="C36" s="110"/>
      <c r="D36" s="110"/>
      <c r="E36" s="110"/>
      <c r="F36" s="110"/>
      <c r="G36" s="110"/>
      <c r="H36" s="146">
        <v>5</v>
      </c>
      <c r="I36" s="147"/>
      <c r="J36" s="148"/>
      <c r="K36" s="115">
        <f>K37</f>
        <v>0</v>
      </c>
      <c r="L36" s="116"/>
      <c r="M36" s="117"/>
      <c r="N36" s="115">
        <f t="shared" ref="N36" si="2">N37</f>
        <v>0</v>
      </c>
      <c r="O36" s="116"/>
      <c r="P36" s="117"/>
      <c r="Q36" s="115">
        <f t="shared" ref="Q36" si="3">Q37</f>
        <v>0</v>
      </c>
      <c r="R36" s="116"/>
      <c r="S36" s="117"/>
      <c r="T36" s="28">
        <v>10</v>
      </c>
      <c r="U36" s="29"/>
      <c r="V36" s="30">
        <f>SUM(V37)</f>
        <v>0</v>
      </c>
      <c r="W36" s="31"/>
      <c r="X36" s="35"/>
      <c r="Y36" s="36"/>
      <c r="Z36" s="37"/>
    </row>
    <row r="37" spans="1:26" s="21" customFormat="1" ht="24" customHeight="1" x14ac:dyDescent="0.2">
      <c r="A37" s="20">
        <v>5.0999999999999996</v>
      </c>
      <c r="B37" s="21" t="s">
        <v>87</v>
      </c>
      <c r="H37" s="142">
        <f>$H$36</f>
        <v>5</v>
      </c>
      <c r="I37" s="142"/>
      <c r="J37" s="142"/>
      <c r="K37" s="112"/>
      <c r="L37" s="113"/>
      <c r="M37" s="158"/>
      <c r="N37" s="112"/>
      <c r="O37" s="113"/>
      <c r="P37" s="158"/>
      <c r="Q37" s="112"/>
      <c r="R37" s="113"/>
      <c r="S37" s="114"/>
      <c r="T37" s="45">
        <v>10</v>
      </c>
      <c r="U37" s="46"/>
      <c r="V37" s="38">
        <f>(T37*((K37*0)+(N37*50)+(Q37*100)))/(H37*100)</f>
        <v>0</v>
      </c>
      <c r="W37" s="39"/>
      <c r="X37" s="35"/>
      <c r="Y37" s="36"/>
      <c r="Z37" s="37"/>
    </row>
    <row r="38" spans="1:26" s="17" customFormat="1" ht="24" customHeight="1" x14ac:dyDescent="0.2">
      <c r="A38" s="136" t="s">
        <v>9</v>
      </c>
      <c r="B38" s="136"/>
      <c r="C38" s="136"/>
      <c r="D38" s="136"/>
      <c r="E38" s="136"/>
      <c r="F38" s="136"/>
      <c r="G38" s="136"/>
      <c r="H38" s="136"/>
      <c r="I38" s="136"/>
      <c r="J38" s="136"/>
      <c r="K38" s="136"/>
      <c r="L38" s="136"/>
      <c r="M38" s="136"/>
      <c r="N38" s="136"/>
      <c r="O38" s="136"/>
      <c r="P38" s="136"/>
      <c r="Q38" s="136"/>
      <c r="R38" s="136"/>
      <c r="S38" s="136"/>
      <c r="T38" s="106">
        <f>SUM(T24,T29,T32,T35,T36)</f>
        <v>100</v>
      </c>
      <c r="U38" s="107"/>
      <c r="V38" s="108">
        <f>SUM(V24,V29,V32,V35,V36)</f>
        <v>0</v>
      </c>
      <c r="W38" s="109"/>
      <c r="X38" s="111"/>
      <c r="Y38" s="111"/>
      <c r="Z38" s="111"/>
    </row>
    <row r="39" spans="1:26" ht="9.9499999999999993" customHeight="1" x14ac:dyDescent="0.2">
      <c r="A39" s="33"/>
      <c r="B39" s="33"/>
      <c r="C39" s="33"/>
      <c r="D39" s="33"/>
      <c r="E39" s="33"/>
      <c r="F39" s="33"/>
      <c r="G39" s="33"/>
      <c r="H39" s="33"/>
      <c r="I39" s="33"/>
      <c r="J39" s="33"/>
      <c r="K39" s="33"/>
      <c r="L39" s="33"/>
      <c r="M39" s="33"/>
      <c r="N39" s="33"/>
      <c r="O39" s="33"/>
      <c r="P39" s="33"/>
      <c r="Q39" s="33"/>
      <c r="R39" s="33"/>
      <c r="S39" s="33"/>
      <c r="T39" s="33"/>
      <c r="U39" s="33"/>
      <c r="V39" s="33"/>
      <c r="W39" s="33"/>
      <c r="X39" s="33"/>
      <c r="Y39" s="33"/>
      <c r="Z39" s="33"/>
    </row>
    <row r="40" spans="1:26" ht="24" customHeight="1" x14ac:dyDescent="0.2">
      <c r="A40" s="1" t="s">
        <v>58</v>
      </c>
    </row>
    <row r="41" spans="1:26" ht="60" customHeight="1" x14ac:dyDescent="0.2">
      <c r="A41" s="11" t="s">
        <v>5</v>
      </c>
      <c r="B41" s="98" t="s">
        <v>20</v>
      </c>
      <c r="C41" s="98"/>
      <c r="D41" s="98"/>
      <c r="E41" s="98"/>
      <c r="F41" s="98"/>
      <c r="G41" s="98"/>
      <c r="H41" s="98"/>
      <c r="I41" s="98"/>
      <c r="J41" s="98"/>
      <c r="K41" s="98"/>
      <c r="L41" s="98"/>
      <c r="M41" s="99" t="s">
        <v>21</v>
      </c>
      <c r="N41" s="100"/>
      <c r="O41" s="100"/>
      <c r="P41" s="100"/>
      <c r="Q41" s="100"/>
      <c r="R41" s="100"/>
      <c r="S41" s="100"/>
      <c r="T41" s="100"/>
      <c r="U41" s="100"/>
      <c r="V41" s="100"/>
      <c r="W41" s="100"/>
      <c r="X41" s="101"/>
      <c r="Y41" s="102" t="s">
        <v>22</v>
      </c>
      <c r="Z41" s="102"/>
    </row>
    <row r="42" spans="1:26" ht="24" customHeight="1" x14ac:dyDescent="0.2">
      <c r="A42" s="103" t="s">
        <v>23</v>
      </c>
      <c r="B42" s="104"/>
      <c r="C42" s="104"/>
      <c r="D42" s="104"/>
      <c r="E42" s="104"/>
      <c r="F42" s="104"/>
      <c r="G42" s="104"/>
      <c r="H42" s="104"/>
      <c r="I42" s="104"/>
      <c r="J42" s="104"/>
      <c r="K42" s="104"/>
      <c r="L42" s="104"/>
      <c r="M42" s="104"/>
      <c r="N42" s="104"/>
      <c r="O42" s="104"/>
      <c r="P42" s="104"/>
      <c r="Q42" s="104"/>
      <c r="R42" s="104"/>
      <c r="S42" s="104"/>
      <c r="T42" s="104"/>
      <c r="U42" s="104"/>
      <c r="V42" s="104"/>
      <c r="W42" s="104"/>
      <c r="X42" s="104"/>
      <c r="Y42" s="104"/>
      <c r="Z42" s="105"/>
    </row>
    <row r="43" spans="1:26" ht="72" customHeight="1" x14ac:dyDescent="0.2">
      <c r="A43" s="12" t="str">
        <f>IF(B43&lt;&gt;"","2.1.1","")</f>
        <v/>
      </c>
      <c r="B43" s="94"/>
      <c r="C43" s="94"/>
      <c r="D43" s="94"/>
      <c r="E43" s="94"/>
      <c r="F43" s="94"/>
      <c r="G43" s="94"/>
      <c r="H43" s="94"/>
      <c r="I43" s="94"/>
      <c r="J43" s="94"/>
      <c r="K43" s="94"/>
      <c r="L43" s="94"/>
      <c r="M43" s="95"/>
      <c r="N43" s="96"/>
      <c r="O43" s="96"/>
      <c r="P43" s="96"/>
      <c r="Q43" s="96"/>
      <c r="R43" s="96"/>
      <c r="S43" s="96"/>
      <c r="T43" s="96"/>
      <c r="U43" s="96"/>
      <c r="V43" s="96"/>
      <c r="W43" s="96"/>
      <c r="X43" s="97"/>
      <c r="Y43" s="77"/>
      <c r="Z43" s="77"/>
    </row>
    <row r="44" spans="1:26" ht="72" customHeight="1" x14ac:dyDescent="0.2">
      <c r="A44" s="12" t="str">
        <f>IF(B44&lt;&gt;"","2.1.2","")</f>
        <v/>
      </c>
      <c r="B44" s="94"/>
      <c r="C44" s="94"/>
      <c r="D44" s="94"/>
      <c r="E44" s="94"/>
      <c r="F44" s="94"/>
      <c r="G44" s="94"/>
      <c r="H44" s="94"/>
      <c r="I44" s="94"/>
      <c r="J44" s="94"/>
      <c r="K44" s="94"/>
      <c r="L44" s="94"/>
      <c r="M44" s="95"/>
      <c r="N44" s="96"/>
      <c r="O44" s="96"/>
      <c r="P44" s="96"/>
      <c r="Q44" s="96"/>
      <c r="R44" s="96"/>
      <c r="S44" s="96"/>
      <c r="T44" s="96"/>
      <c r="U44" s="96"/>
      <c r="V44" s="96"/>
      <c r="W44" s="96"/>
      <c r="X44" s="97"/>
      <c r="Y44" s="77"/>
      <c r="Z44" s="77"/>
    </row>
    <row r="45" spans="1:26" ht="72" customHeight="1" x14ac:dyDescent="0.2">
      <c r="A45" s="12" t="str">
        <f>IF(B45&lt;&gt;"","2.1.3","")</f>
        <v/>
      </c>
      <c r="B45" s="94"/>
      <c r="C45" s="94"/>
      <c r="D45" s="94"/>
      <c r="E45" s="94"/>
      <c r="F45" s="94"/>
      <c r="G45" s="94"/>
      <c r="H45" s="94"/>
      <c r="I45" s="94"/>
      <c r="J45" s="94"/>
      <c r="K45" s="94"/>
      <c r="L45" s="94"/>
      <c r="M45" s="95"/>
      <c r="N45" s="96"/>
      <c r="O45" s="96"/>
      <c r="P45" s="96"/>
      <c r="Q45" s="96"/>
      <c r="R45" s="96"/>
      <c r="S45" s="96"/>
      <c r="T45" s="96"/>
      <c r="U45" s="96"/>
      <c r="V45" s="96"/>
      <c r="W45" s="96"/>
      <c r="X45" s="97"/>
      <c r="Y45" s="77"/>
      <c r="Z45" s="77"/>
    </row>
    <row r="46" spans="1:26" ht="72" customHeight="1" x14ac:dyDescent="0.2">
      <c r="A46" s="12" t="str">
        <f>IF(B46&lt;&gt;"","2.1.4","")</f>
        <v/>
      </c>
      <c r="B46" s="94"/>
      <c r="C46" s="94"/>
      <c r="D46" s="94"/>
      <c r="E46" s="94"/>
      <c r="F46" s="94"/>
      <c r="G46" s="94"/>
      <c r="H46" s="94"/>
      <c r="I46" s="94"/>
      <c r="J46" s="94"/>
      <c r="K46" s="94"/>
      <c r="L46" s="94"/>
      <c r="M46" s="95"/>
      <c r="N46" s="96"/>
      <c r="O46" s="96"/>
      <c r="P46" s="96"/>
      <c r="Q46" s="96"/>
      <c r="R46" s="96"/>
      <c r="S46" s="96"/>
      <c r="T46" s="96"/>
      <c r="U46" s="96"/>
      <c r="V46" s="96"/>
      <c r="W46" s="96"/>
      <c r="X46" s="97"/>
      <c r="Y46" s="77"/>
      <c r="Z46" s="77"/>
    </row>
    <row r="47" spans="1:26" ht="24" customHeight="1" x14ac:dyDescent="0.2">
      <c r="A47" s="103" t="s">
        <v>24</v>
      </c>
      <c r="B47" s="104"/>
      <c r="C47" s="104"/>
      <c r="D47" s="104"/>
      <c r="E47" s="104"/>
      <c r="F47" s="104"/>
      <c r="G47" s="104"/>
      <c r="H47" s="104"/>
      <c r="I47" s="104"/>
      <c r="J47" s="104"/>
      <c r="K47" s="104"/>
      <c r="L47" s="104"/>
      <c r="M47" s="104"/>
      <c r="N47" s="104"/>
      <c r="O47" s="104"/>
      <c r="P47" s="104"/>
      <c r="Q47" s="104"/>
      <c r="R47" s="104"/>
      <c r="S47" s="104"/>
      <c r="T47" s="104"/>
      <c r="U47" s="104"/>
      <c r="V47" s="104"/>
      <c r="W47" s="104"/>
      <c r="X47" s="104"/>
      <c r="Y47" s="104"/>
      <c r="Z47" s="105"/>
    </row>
    <row r="48" spans="1:26" ht="72" customHeight="1" x14ac:dyDescent="0.2">
      <c r="A48" s="12" t="str">
        <f>IF(B48&lt;&gt;"","2.2.1","")</f>
        <v/>
      </c>
      <c r="B48" s="94"/>
      <c r="C48" s="94"/>
      <c r="D48" s="94"/>
      <c r="E48" s="94"/>
      <c r="F48" s="94"/>
      <c r="G48" s="94"/>
      <c r="H48" s="94"/>
      <c r="I48" s="94"/>
      <c r="J48" s="94"/>
      <c r="K48" s="94"/>
      <c r="L48" s="94"/>
      <c r="M48" s="95"/>
      <c r="N48" s="96"/>
      <c r="O48" s="96"/>
      <c r="P48" s="96"/>
      <c r="Q48" s="96"/>
      <c r="R48" s="96"/>
      <c r="S48" s="96"/>
      <c r="T48" s="96"/>
      <c r="U48" s="96"/>
      <c r="V48" s="96"/>
      <c r="W48" s="96"/>
      <c r="X48" s="97"/>
      <c r="Y48" s="77"/>
      <c r="Z48" s="77"/>
    </row>
    <row r="49" spans="1:26" ht="72" customHeight="1" x14ac:dyDescent="0.2">
      <c r="A49" s="12" t="str">
        <f>IF(B49&lt;&gt;"","2.2.2","")</f>
        <v/>
      </c>
      <c r="B49" s="94"/>
      <c r="C49" s="94"/>
      <c r="D49" s="94"/>
      <c r="E49" s="94"/>
      <c r="F49" s="94"/>
      <c r="G49" s="94"/>
      <c r="H49" s="94"/>
      <c r="I49" s="94"/>
      <c r="J49" s="94"/>
      <c r="K49" s="94"/>
      <c r="L49" s="94"/>
      <c r="M49" s="95"/>
      <c r="N49" s="96"/>
      <c r="O49" s="96"/>
      <c r="P49" s="96"/>
      <c r="Q49" s="96"/>
      <c r="R49" s="96"/>
      <c r="S49" s="96"/>
      <c r="T49" s="96"/>
      <c r="U49" s="96"/>
      <c r="V49" s="96"/>
      <c r="W49" s="96"/>
      <c r="X49" s="97"/>
      <c r="Y49" s="77"/>
      <c r="Z49" s="77"/>
    </row>
    <row r="50" spans="1:26" ht="72" customHeight="1" x14ac:dyDescent="0.2">
      <c r="A50" s="12" t="str">
        <f>IF(B50&lt;&gt;"","2.2.3","")</f>
        <v/>
      </c>
      <c r="B50" s="94"/>
      <c r="C50" s="94"/>
      <c r="D50" s="94"/>
      <c r="E50" s="94"/>
      <c r="F50" s="94"/>
      <c r="G50" s="94"/>
      <c r="H50" s="94"/>
      <c r="I50" s="94"/>
      <c r="J50" s="94"/>
      <c r="K50" s="94"/>
      <c r="L50" s="94"/>
      <c r="M50" s="95"/>
      <c r="N50" s="96"/>
      <c r="O50" s="96"/>
      <c r="P50" s="96"/>
      <c r="Q50" s="96"/>
      <c r="R50" s="96"/>
      <c r="S50" s="96"/>
      <c r="T50" s="96"/>
      <c r="U50" s="96"/>
      <c r="V50" s="96"/>
      <c r="W50" s="96"/>
      <c r="X50" s="97"/>
      <c r="Y50" s="77"/>
      <c r="Z50" s="77"/>
    </row>
    <row r="51" spans="1:26" ht="72" customHeight="1" x14ac:dyDescent="0.2">
      <c r="A51" s="12" t="str">
        <f>IF(B51&lt;&gt;"","2.2.4","")</f>
        <v/>
      </c>
      <c r="B51" s="94"/>
      <c r="C51" s="94"/>
      <c r="D51" s="94"/>
      <c r="E51" s="94"/>
      <c r="F51" s="94"/>
      <c r="G51" s="94"/>
      <c r="H51" s="94"/>
      <c r="I51" s="94"/>
      <c r="J51" s="94"/>
      <c r="K51" s="94"/>
      <c r="L51" s="94"/>
      <c r="M51" s="95"/>
      <c r="N51" s="96"/>
      <c r="O51" s="96"/>
      <c r="P51" s="96"/>
      <c r="Q51" s="96"/>
      <c r="R51" s="96"/>
      <c r="S51" s="96"/>
      <c r="T51" s="96"/>
      <c r="U51" s="96"/>
      <c r="V51" s="96"/>
      <c r="W51" s="96"/>
      <c r="X51" s="97"/>
      <c r="Y51" s="77"/>
      <c r="Z51" s="77"/>
    </row>
    <row r="52" spans="1:26" ht="24" customHeight="1" x14ac:dyDescent="0.2">
      <c r="A52" s="103" t="s">
        <v>25</v>
      </c>
      <c r="B52" s="104"/>
      <c r="C52" s="104"/>
      <c r="D52" s="104"/>
      <c r="E52" s="104"/>
      <c r="F52" s="104"/>
      <c r="G52" s="104"/>
      <c r="H52" s="104"/>
      <c r="I52" s="104"/>
      <c r="J52" s="104"/>
      <c r="K52" s="104"/>
      <c r="L52" s="104"/>
      <c r="M52" s="104"/>
      <c r="N52" s="104"/>
      <c r="O52" s="104"/>
      <c r="P52" s="104"/>
      <c r="Q52" s="104"/>
      <c r="R52" s="104"/>
      <c r="S52" s="104"/>
      <c r="T52" s="104"/>
      <c r="U52" s="104"/>
      <c r="V52" s="104"/>
      <c r="W52" s="104"/>
      <c r="X52" s="104"/>
      <c r="Y52" s="104"/>
      <c r="Z52" s="105"/>
    </row>
    <row r="53" spans="1:26" ht="72" customHeight="1" x14ac:dyDescent="0.2">
      <c r="A53" s="12" t="str">
        <f>IF(B53&lt;&gt;"","2.3.1","")</f>
        <v/>
      </c>
      <c r="B53" s="94"/>
      <c r="C53" s="94"/>
      <c r="D53" s="94"/>
      <c r="E53" s="94"/>
      <c r="F53" s="94"/>
      <c r="G53" s="94"/>
      <c r="H53" s="94"/>
      <c r="I53" s="94"/>
      <c r="J53" s="94"/>
      <c r="K53" s="94"/>
      <c r="L53" s="94"/>
      <c r="M53" s="95"/>
      <c r="N53" s="96"/>
      <c r="O53" s="96"/>
      <c r="P53" s="96"/>
      <c r="Q53" s="96"/>
      <c r="R53" s="96"/>
      <c r="S53" s="96"/>
      <c r="T53" s="96"/>
      <c r="U53" s="96"/>
      <c r="V53" s="96"/>
      <c r="W53" s="96"/>
      <c r="X53" s="97"/>
      <c r="Y53" s="77"/>
      <c r="Z53" s="77"/>
    </row>
    <row r="54" spans="1:26" ht="72" customHeight="1" x14ac:dyDescent="0.2">
      <c r="A54" s="12" t="str">
        <f>IF(B54&lt;&gt;"","2.3.2","")</f>
        <v/>
      </c>
      <c r="B54" s="94"/>
      <c r="C54" s="94"/>
      <c r="D54" s="94"/>
      <c r="E54" s="94"/>
      <c r="F54" s="94"/>
      <c r="G54" s="94"/>
      <c r="H54" s="94"/>
      <c r="I54" s="94"/>
      <c r="J54" s="94"/>
      <c r="K54" s="94"/>
      <c r="L54" s="94"/>
      <c r="M54" s="95"/>
      <c r="N54" s="96"/>
      <c r="O54" s="96"/>
      <c r="P54" s="96"/>
      <c r="Q54" s="96"/>
      <c r="R54" s="96"/>
      <c r="S54" s="96"/>
      <c r="T54" s="96"/>
      <c r="U54" s="96"/>
      <c r="V54" s="96"/>
      <c r="W54" s="96"/>
      <c r="X54" s="97"/>
      <c r="Y54" s="77"/>
      <c r="Z54" s="77"/>
    </row>
    <row r="55" spans="1:26" ht="72" customHeight="1" x14ac:dyDescent="0.2">
      <c r="A55" s="12" t="str">
        <f>IF(B55&lt;&gt;"","2.3.3","")</f>
        <v/>
      </c>
      <c r="B55" s="94"/>
      <c r="C55" s="94"/>
      <c r="D55" s="94"/>
      <c r="E55" s="94"/>
      <c r="F55" s="94"/>
      <c r="G55" s="94"/>
      <c r="H55" s="94"/>
      <c r="I55" s="94"/>
      <c r="J55" s="94"/>
      <c r="K55" s="94"/>
      <c r="L55" s="94"/>
      <c r="M55" s="95"/>
      <c r="N55" s="96"/>
      <c r="O55" s="96"/>
      <c r="P55" s="96"/>
      <c r="Q55" s="96"/>
      <c r="R55" s="96"/>
      <c r="S55" s="96"/>
      <c r="T55" s="96"/>
      <c r="U55" s="96"/>
      <c r="V55" s="96"/>
      <c r="W55" s="96"/>
      <c r="X55" s="97"/>
      <c r="Y55" s="77"/>
      <c r="Z55" s="77"/>
    </row>
    <row r="56" spans="1:26" ht="72" customHeight="1" x14ac:dyDescent="0.2">
      <c r="A56" s="12" t="str">
        <f>IF(B56&lt;&gt;"","2.3.4","")</f>
        <v/>
      </c>
      <c r="B56" s="94"/>
      <c r="C56" s="94"/>
      <c r="D56" s="94"/>
      <c r="E56" s="94"/>
      <c r="F56" s="94"/>
      <c r="G56" s="94"/>
      <c r="H56" s="94"/>
      <c r="I56" s="94"/>
      <c r="J56" s="94"/>
      <c r="K56" s="94"/>
      <c r="L56" s="94"/>
      <c r="M56" s="95"/>
      <c r="N56" s="96"/>
      <c r="O56" s="96"/>
      <c r="P56" s="96"/>
      <c r="Q56" s="96"/>
      <c r="R56" s="96"/>
      <c r="S56" s="96"/>
      <c r="T56" s="96"/>
      <c r="U56" s="96"/>
      <c r="V56" s="96"/>
      <c r="W56" s="96"/>
      <c r="X56" s="97"/>
      <c r="Y56" s="77"/>
      <c r="Z56" s="77"/>
    </row>
    <row r="57" spans="1:26" ht="9.9499999999999993" customHeight="1" x14ac:dyDescent="0.2"/>
    <row r="58" spans="1:26" ht="24" customHeight="1" x14ac:dyDescent="0.2">
      <c r="A58" s="2" t="s">
        <v>59</v>
      </c>
    </row>
    <row r="59" spans="1:26" ht="9.9499999999999993" customHeight="1" x14ac:dyDescent="0.2"/>
    <row r="60" spans="1:26" ht="60" customHeight="1" x14ac:dyDescent="0.2">
      <c r="A60" s="11" t="s">
        <v>5</v>
      </c>
      <c r="B60" s="98" t="s">
        <v>26</v>
      </c>
      <c r="C60" s="98"/>
      <c r="D60" s="98"/>
      <c r="E60" s="98"/>
      <c r="F60" s="98"/>
      <c r="G60" s="98"/>
      <c r="H60" s="98" t="s">
        <v>21</v>
      </c>
      <c r="I60" s="98"/>
      <c r="J60" s="98"/>
      <c r="K60" s="98"/>
      <c r="L60" s="98"/>
      <c r="M60" s="98"/>
      <c r="N60" s="98"/>
      <c r="O60" s="98"/>
      <c r="P60" s="98"/>
      <c r="Q60" s="99" t="s">
        <v>27</v>
      </c>
      <c r="R60" s="100"/>
      <c r="S60" s="100"/>
      <c r="T60" s="100"/>
      <c r="U60" s="100"/>
      <c r="V60" s="100"/>
      <c r="W60" s="100"/>
      <c r="X60" s="101"/>
      <c r="Y60" s="102" t="s">
        <v>22</v>
      </c>
      <c r="Z60" s="102"/>
    </row>
    <row r="61" spans="1:26" ht="72" customHeight="1" x14ac:dyDescent="0.2">
      <c r="A61" s="12" t="str">
        <f>IF(B61&lt;&gt;"","3.1","")</f>
        <v/>
      </c>
      <c r="B61" s="94"/>
      <c r="C61" s="94"/>
      <c r="D61" s="94"/>
      <c r="E61" s="94"/>
      <c r="F61" s="94"/>
      <c r="G61" s="94"/>
      <c r="H61" s="94"/>
      <c r="I61" s="94"/>
      <c r="J61" s="94"/>
      <c r="K61" s="94"/>
      <c r="L61" s="94"/>
      <c r="M61" s="94"/>
      <c r="N61" s="94"/>
      <c r="O61" s="94"/>
      <c r="P61" s="94"/>
      <c r="Q61" s="95"/>
      <c r="R61" s="96"/>
      <c r="S61" s="96"/>
      <c r="T61" s="96"/>
      <c r="U61" s="96"/>
      <c r="V61" s="96"/>
      <c r="W61" s="96"/>
      <c r="X61" s="97"/>
      <c r="Y61" s="77"/>
      <c r="Z61" s="77"/>
    </row>
    <row r="62" spans="1:26" ht="72" customHeight="1" x14ac:dyDescent="0.2">
      <c r="A62" s="12" t="str">
        <f>IF(B62&lt;&gt;"","3.2","")</f>
        <v/>
      </c>
      <c r="B62" s="94"/>
      <c r="C62" s="94"/>
      <c r="D62" s="94"/>
      <c r="E62" s="94"/>
      <c r="F62" s="94"/>
      <c r="G62" s="94"/>
      <c r="H62" s="94"/>
      <c r="I62" s="94"/>
      <c r="J62" s="94"/>
      <c r="K62" s="94"/>
      <c r="L62" s="94"/>
      <c r="M62" s="94"/>
      <c r="N62" s="94"/>
      <c r="O62" s="94"/>
      <c r="P62" s="94"/>
      <c r="Q62" s="95"/>
      <c r="R62" s="96"/>
      <c r="S62" s="96"/>
      <c r="T62" s="96"/>
      <c r="U62" s="96"/>
      <c r="V62" s="96"/>
      <c r="W62" s="96"/>
      <c r="X62" s="97"/>
      <c r="Y62" s="77"/>
      <c r="Z62" s="77"/>
    </row>
    <row r="63" spans="1:26" ht="72" customHeight="1" x14ac:dyDescent="0.2">
      <c r="A63" s="12" t="str">
        <f>IF(B63&lt;&gt;"","3.3","")</f>
        <v/>
      </c>
      <c r="B63" s="94"/>
      <c r="C63" s="94"/>
      <c r="D63" s="94"/>
      <c r="E63" s="94"/>
      <c r="F63" s="94"/>
      <c r="G63" s="94"/>
      <c r="H63" s="94"/>
      <c r="I63" s="94"/>
      <c r="J63" s="94"/>
      <c r="K63" s="94"/>
      <c r="L63" s="94"/>
      <c r="M63" s="94"/>
      <c r="N63" s="94"/>
      <c r="O63" s="94"/>
      <c r="P63" s="94"/>
      <c r="Q63" s="95"/>
      <c r="R63" s="96"/>
      <c r="S63" s="96"/>
      <c r="T63" s="96"/>
      <c r="U63" s="96"/>
      <c r="V63" s="96"/>
      <c r="W63" s="96"/>
      <c r="X63" s="97"/>
      <c r="Y63" s="77"/>
      <c r="Z63" s="77"/>
    </row>
    <row r="64" spans="1:26" ht="72" customHeight="1" x14ac:dyDescent="0.2">
      <c r="A64" s="12" t="str">
        <f>IF(B64&lt;&gt;"","3.4","")</f>
        <v/>
      </c>
      <c r="B64" s="94"/>
      <c r="C64" s="94"/>
      <c r="D64" s="94"/>
      <c r="E64" s="94"/>
      <c r="F64" s="94"/>
      <c r="G64" s="94"/>
      <c r="H64" s="94"/>
      <c r="I64" s="94"/>
      <c r="J64" s="94"/>
      <c r="K64" s="94"/>
      <c r="L64" s="94"/>
      <c r="M64" s="94"/>
      <c r="N64" s="94"/>
      <c r="O64" s="94"/>
      <c r="P64" s="94"/>
      <c r="Q64" s="95"/>
      <c r="R64" s="96"/>
      <c r="S64" s="96"/>
      <c r="T64" s="96"/>
      <c r="U64" s="96"/>
      <c r="V64" s="96"/>
      <c r="W64" s="96"/>
      <c r="X64" s="97"/>
      <c r="Y64" s="77"/>
      <c r="Z64" s="77"/>
    </row>
    <row r="65" spans="1:25" ht="9.9499999999999993" customHeight="1" x14ac:dyDescent="0.2">
      <c r="A65" s="2"/>
    </row>
    <row r="66" spans="1:25" ht="24" customHeight="1" x14ac:dyDescent="0.2">
      <c r="A66" s="2" t="s">
        <v>60</v>
      </c>
    </row>
    <row r="67" spans="1:25" ht="10.15" customHeight="1" x14ac:dyDescent="0.2">
      <c r="A67" s="2"/>
    </row>
    <row r="68" spans="1:25" ht="48" customHeight="1" x14ac:dyDescent="0.2">
      <c r="B68" s="85"/>
      <c r="C68" s="86"/>
      <c r="D68" s="86"/>
      <c r="E68" s="86"/>
      <c r="F68" s="86"/>
      <c r="G68" s="86"/>
      <c r="H68" s="86"/>
      <c r="I68" s="86"/>
      <c r="J68" s="86"/>
      <c r="K68" s="86"/>
      <c r="L68" s="86"/>
      <c r="M68" s="86"/>
      <c r="N68" s="86"/>
      <c r="O68" s="86"/>
      <c r="P68" s="86"/>
      <c r="Q68" s="86"/>
      <c r="R68" s="86"/>
      <c r="S68" s="86"/>
      <c r="T68" s="86"/>
      <c r="U68" s="86"/>
      <c r="V68" s="86"/>
      <c r="W68" s="86"/>
      <c r="X68" s="86"/>
      <c r="Y68" s="87"/>
    </row>
    <row r="69" spans="1:25" ht="48" customHeight="1" x14ac:dyDescent="0.2">
      <c r="B69" s="88"/>
      <c r="C69" s="89"/>
      <c r="D69" s="89"/>
      <c r="E69" s="89"/>
      <c r="F69" s="89"/>
      <c r="G69" s="89"/>
      <c r="H69" s="89"/>
      <c r="I69" s="89"/>
      <c r="J69" s="89"/>
      <c r="K69" s="89"/>
      <c r="L69" s="89"/>
      <c r="M69" s="89"/>
      <c r="N69" s="89"/>
      <c r="O69" s="89"/>
      <c r="P69" s="89"/>
      <c r="Q69" s="89"/>
      <c r="R69" s="89"/>
      <c r="S69" s="89"/>
      <c r="T69" s="89"/>
      <c r="U69" s="89"/>
      <c r="V69" s="89"/>
      <c r="W69" s="89"/>
      <c r="X69" s="89"/>
      <c r="Y69" s="90"/>
    </row>
    <row r="70" spans="1:25" ht="48" customHeight="1" x14ac:dyDescent="0.2">
      <c r="B70" s="88"/>
      <c r="C70" s="89"/>
      <c r="D70" s="89"/>
      <c r="E70" s="89"/>
      <c r="F70" s="89"/>
      <c r="G70" s="89"/>
      <c r="H70" s="89"/>
      <c r="I70" s="89"/>
      <c r="J70" s="89"/>
      <c r="K70" s="89"/>
      <c r="L70" s="89"/>
      <c r="M70" s="89"/>
      <c r="N70" s="89"/>
      <c r="O70" s="89"/>
      <c r="P70" s="89"/>
      <c r="Q70" s="89"/>
      <c r="R70" s="89"/>
      <c r="S70" s="89"/>
      <c r="T70" s="89"/>
      <c r="U70" s="89"/>
      <c r="V70" s="89"/>
      <c r="W70" s="89"/>
      <c r="X70" s="89"/>
      <c r="Y70" s="90"/>
    </row>
    <row r="71" spans="1:25" ht="48" customHeight="1" x14ac:dyDescent="0.2">
      <c r="B71" s="88"/>
      <c r="C71" s="89"/>
      <c r="D71" s="89"/>
      <c r="E71" s="89"/>
      <c r="F71" s="89"/>
      <c r="G71" s="89"/>
      <c r="H71" s="89"/>
      <c r="I71" s="89"/>
      <c r="J71" s="89"/>
      <c r="K71" s="89"/>
      <c r="L71" s="89"/>
      <c r="M71" s="89"/>
      <c r="N71" s="89"/>
      <c r="O71" s="89"/>
      <c r="P71" s="89"/>
      <c r="Q71" s="89"/>
      <c r="R71" s="89"/>
      <c r="S71" s="89"/>
      <c r="T71" s="89"/>
      <c r="U71" s="89"/>
      <c r="V71" s="89"/>
      <c r="W71" s="89"/>
      <c r="X71" s="89"/>
      <c r="Y71" s="90"/>
    </row>
    <row r="72" spans="1:25" ht="48" customHeight="1" x14ac:dyDescent="0.2">
      <c r="B72" s="91"/>
      <c r="C72" s="92"/>
      <c r="D72" s="92"/>
      <c r="E72" s="92"/>
      <c r="F72" s="92"/>
      <c r="G72" s="92"/>
      <c r="H72" s="92"/>
      <c r="I72" s="92"/>
      <c r="J72" s="92"/>
      <c r="K72" s="92"/>
      <c r="L72" s="92"/>
      <c r="M72" s="92"/>
      <c r="N72" s="92"/>
      <c r="O72" s="92"/>
      <c r="P72" s="92"/>
      <c r="Q72" s="92"/>
      <c r="R72" s="92"/>
      <c r="S72" s="92"/>
      <c r="T72" s="92"/>
      <c r="U72" s="92"/>
      <c r="V72" s="92"/>
      <c r="W72" s="92"/>
      <c r="X72" s="92"/>
      <c r="Y72" s="93"/>
    </row>
    <row r="73" spans="1:25" ht="24" customHeight="1" x14ac:dyDescent="0.2">
      <c r="A73" s="2"/>
    </row>
    <row r="74" spans="1:25" ht="24" customHeight="1" x14ac:dyDescent="0.2">
      <c r="A74" s="4" t="s">
        <v>70</v>
      </c>
    </row>
    <row r="75" spans="1:25" ht="21" customHeight="1" x14ac:dyDescent="0.2"/>
    <row r="76" spans="1:25" ht="21" customHeight="1" x14ac:dyDescent="0.2">
      <c r="B76" s="67"/>
      <c r="C76" s="67"/>
      <c r="D76" s="67"/>
      <c r="E76" s="67"/>
      <c r="F76" s="67"/>
      <c r="G76" s="67"/>
      <c r="H76" s="67"/>
      <c r="J76" s="67"/>
      <c r="K76" s="67"/>
      <c r="L76" s="67"/>
      <c r="M76" s="67"/>
      <c r="N76" s="67"/>
      <c r="O76" s="67"/>
      <c r="P76" s="67"/>
      <c r="Q76" s="67"/>
      <c r="S76" s="68"/>
      <c r="T76" s="69"/>
      <c r="U76" s="69"/>
      <c r="V76" s="69"/>
      <c r="W76" s="69"/>
      <c r="X76" s="69"/>
      <c r="Y76" s="70"/>
    </row>
    <row r="77" spans="1:25" x14ac:dyDescent="0.2">
      <c r="B77" s="67"/>
      <c r="C77" s="67"/>
      <c r="D77" s="67"/>
      <c r="E77" s="67"/>
      <c r="F77" s="67"/>
      <c r="G77" s="67"/>
      <c r="H77" s="67"/>
      <c r="J77" s="67"/>
      <c r="K77" s="67"/>
      <c r="L77" s="67"/>
      <c r="M77" s="67"/>
      <c r="N77" s="67"/>
      <c r="O77" s="67"/>
      <c r="P77" s="67"/>
      <c r="Q77" s="67"/>
      <c r="S77" s="71"/>
      <c r="T77" s="72"/>
      <c r="U77" s="72"/>
      <c r="V77" s="72"/>
      <c r="W77" s="72"/>
      <c r="X77" s="72"/>
      <c r="Y77" s="73"/>
    </row>
    <row r="78" spans="1:25" ht="21" customHeight="1" x14ac:dyDescent="0.2">
      <c r="B78" s="67"/>
      <c r="C78" s="67"/>
      <c r="D78" s="67"/>
      <c r="E78" s="67"/>
      <c r="F78" s="67"/>
      <c r="G78" s="67"/>
      <c r="H78" s="67"/>
      <c r="J78" s="67"/>
      <c r="K78" s="67"/>
      <c r="L78" s="67"/>
      <c r="M78" s="67"/>
      <c r="N78" s="67"/>
      <c r="O78" s="67"/>
      <c r="P78" s="67"/>
      <c r="Q78" s="67"/>
      <c r="S78" s="71"/>
      <c r="T78" s="72"/>
      <c r="U78" s="72"/>
      <c r="V78" s="72"/>
      <c r="W78" s="72"/>
      <c r="X78" s="72"/>
      <c r="Y78" s="73"/>
    </row>
    <row r="79" spans="1:25" ht="21" customHeight="1" x14ac:dyDescent="0.2">
      <c r="B79" s="67"/>
      <c r="C79" s="67"/>
      <c r="D79" s="67"/>
      <c r="E79" s="67"/>
      <c r="F79" s="67"/>
      <c r="G79" s="67"/>
      <c r="H79" s="67"/>
      <c r="J79" s="67"/>
      <c r="K79" s="67"/>
      <c r="L79" s="67"/>
      <c r="M79" s="67"/>
      <c r="N79" s="67"/>
      <c r="O79" s="67"/>
      <c r="P79" s="67"/>
      <c r="Q79" s="67"/>
      <c r="S79" s="71"/>
      <c r="T79" s="72"/>
      <c r="U79" s="72"/>
      <c r="V79" s="72"/>
      <c r="W79" s="72"/>
      <c r="X79" s="72"/>
      <c r="Y79" s="73"/>
    </row>
    <row r="80" spans="1:25" ht="21" customHeight="1" x14ac:dyDescent="0.2">
      <c r="B80" s="67"/>
      <c r="C80" s="67"/>
      <c r="D80" s="67"/>
      <c r="E80" s="67"/>
      <c r="F80" s="67"/>
      <c r="G80" s="67"/>
      <c r="H80" s="67"/>
      <c r="J80" s="67"/>
      <c r="K80" s="67"/>
      <c r="L80" s="67"/>
      <c r="M80" s="67"/>
      <c r="N80" s="67"/>
      <c r="O80" s="67"/>
      <c r="P80" s="67"/>
      <c r="Q80" s="67"/>
      <c r="S80" s="71"/>
      <c r="T80" s="72"/>
      <c r="U80" s="72"/>
      <c r="V80" s="72"/>
      <c r="W80" s="72"/>
      <c r="X80" s="72"/>
      <c r="Y80" s="73"/>
    </row>
    <row r="81" spans="2:25" ht="21" customHeight="1" x14ac:dyDescent="0.2">
      <c r="B81" s="67"/>
      <c r="C81" s="67"/>
      <c r="D81" s="67"/>
      <c r="E81" s="67"/>
      <c r="F81" s="67"/>
      <c r="G81" s="67"/>
      <c r="H81" s="67"/>
      <c r="J81" s="67"/>
      <c r="K81" s="67"/>
      <c r="L81" s="67"/>
      <c r="M81" s="67"/>
      <c r="N81" s="67"/>
      <c r="O81" s="67"/>
      <c r="P81" s="67"/>
      <c r="Q81" s="67"/>
      <c r="S81" s="71"/>
      <c r="T81" s="72"/>
      <c r="U81" s="72"/>
      <c r="V81" s="72"/>
      <c r="W81" s="72"/>
      <c r="X81" s="72"/>
      <c r="Y81" s="73"/>
    </row>
    <row r="82" spans="2:25" ht="21" customHeight="1" x14ac:dyDescent="0.2">
      <c r="B82" s="67"/>
      <c r="C82" s="67"/>
      <c r="D82" s="67"/>
      <c r="E82" s="67"/>
      <c r="F82" s="67"/>
      <c r="G82" s="67"/>
      <c r="H82" s="67"/>
      <c r="J82" s="67"/>
      <c r="K82" s="67"/>
      <c r="L82" s="67"/>
      <c r="M82" s="67"/>
      <c r="N82" s="67"/>
      <c r="O82" s="67"/>
      <c r="P82" s="67"/>
      <c r="Q82" s="67"/>
      <c r="S82" s="71"/>
      <c r="T82" s="72"/>
      <c r="U82" s="72"/>
      <c r="V82" s="72"/>
      <c r="W82" s="72"/>
      <c r="X82" s="72"/>
      <c r="Y82" s="73"/>
    </row>
    <row r="83" spans="2:25" ht="21" customHeight="1" x14ac:dyDescent="0.2">
      <c r="B83" s="67"/>
      <c r="C83" s="67"/>
      <c r="D83" s="67"/>
      <c r="E83" s="67"/>
      <c r="F83" s="67"/>
      <c r="G83" s="67"/>
      <c r="H83" s="67"/>
      <c r="J83" s="67"/>
      <c r="K83" s="67"/>
      <c r="L83" s="67"/>
      <c r="M83" s="67"/>
      <c r="N83" s="67"/>
      <c r="O83" s="67"/>
      <c r="P83" s="67"/>
      <c r="Q83" s="67"/>
      <c r="S83" s="71"/>
      <c r="T83" s="72"/>
      <c r="U83" s="72"/>
      <c r="V83" s="72"/>
      <c r="W83" s="72"/>
      <c r="X83" s="72"/>
      <c r="Y83" s="73"/>
    </row>
    <row r="84" spans="2:25" ht="21" customHeight="1" x14ac:dyDescent="0.2">
      <c r="B84" s="67"/>
      <c r="C84" s="67"/>
      <c r="D84" s="67"/>
      <c r="E84" s="67"/>
      <c r="F84" s="67"/>
      <c r="G84" s="67"/>
      <c r="H84" s="67"/>
      <c r="J84" s="67"/>
      <c r="K84" s="67"/>
      <c r="L84" s="67"/>
      <c r="M84" s="67"/>
      <c r="N84" s="67"/>
      <c r="O84" s="67"/>
      <c r="P84" s="67"/>
      <c r="Q84" s="67"/>
      <c r="S84" s="71"/>
      <c r="T84" s="72"/>
      <c r="U84" s="72"/>
      <c r="V84" s="72"/>
      <c r="W84" s="72"/>
      <c r="X84" s="72"/>
      <c r="Y84" s="73"/>
    </row>
    <row r="85" spans="2:25" ht="21" customHeight="1" x14ac:dyDescent="0.2">
      <c r="B85" s="67"/>
      <c r="C85" s="67"/>
      <c r="D85" s="67"/>
      <c r="E85" s="67"/>
      <c r="F85" s="67"/>
      <c r="G85" s="67"/>
      <c r="H85" s="67"/>
      <c r="J85" s="67"/>
      <c r="K85" s="67"/>
      <c r="L85" s="67"/>
      <c r="M85" s="67"/>
      <c r="N85" s="67"/>
      <c r="O85" s="67"/>
      <c r="P85" s="67"/>
      <c r="Q85" s="67"/>
      <c r="S85" s="74"/>
      <c r="T85" s="75"/>
      <c r="U85" s="75"/>
      <c r="V85" s="75"/>
      <c r="W85" s="75"/>
      <c r="X85" s="75"/>
      <c r="Y85" s="76"/>
    </row>
    <row r="86" spans="2:25" ht="48" customHeight="1" x14ac:dyDescent="0.2">
      <c r="B86" s="84"/>
      <c r="C86" s="84"/>
      <c r="D86" s="84"/>
      <c r="E86" s="84"/>
      <c r="F86" s="84"/>
      <c r="G86" s="84"/>
      <c r="H86" s="84"/>
      <c r="J86" s="78"/>
      <c r="K86" s="79"/>
      <c r="L86" s="79"/>
      <c r="M86" s="79"/>
      <c r="N86" s="79"/>
      <c r="O86" s="79"/>
      <c r="P86" s="79"/>
      <c r="Q86" s="80"/>
      <c r="S86" s="78"/>
      <c r="T86" s="79"/>
      <c r="U86" s="79"/>
      <c r="V86" s="79"/>
      <c r="W86" s="79"/>
      <c r="X86" s="79"/>
      <c r="Y86" s="80"/>
    </row>
    <row r="87" spans="2:25" ht="48" customHeight="1" x14ac:dyDescent="0.2">
      <c r="B87" s="84"/>
      <c r="C87" s="84"/>
      <c r="D87" s="84"/>
      <c r="E87" s="84"/>
      <c r="F87" s="84"/>
      <c r="G87" s="84"/>
      <c r="H87" s="84"/>
      <c r="J87" s="81"/>
      <c r="K87" s="82"/>
      <c r="L87" s="82"/>
      <c r="M87" s="82"/>
      <c r="N87" s="82"/>
      <c r="O87" s="82"/>
      <c r="P87" s="82"/>
      <c r="Q87" s="83"/>
      <c r="S87" s="81"/>
      <c r="T87" s="82"/>
      <c r="U87" s="82"/>
      <c r="V87" s="82"/>
      <c r="W87" s="82"/>
      <c r="X87" s="82"/>
      <c r="Y87" s="83"/>
    </row>
    <row r="88" spans="2:25" ht="21" customHeight="1" x14ac:dyDescent="0.2"/>
    <row r="89" spans="2:25" ht="21" customHeight="1" x14ac:dyDescent="0.2">
      <c r="B89" s="67"/>
      <c r="C89" s="67"/>
      <c r="D89" s="67"/>
      <c r="E89" s="67"/>
      <c r="F89" s="67"/>
      <c r="G89" s="67"/>
      <c r="H89" s="67"/>
      <c r="J89" s="67"/>
      <c r="K89" s="67"/>
      <c r="L89" s="67"/>
      <c r="M89" s="67"/>
      <c r="N89" s="67"/>
      <c r="O89" s="67"/>
      <c r="P89" s="67"/>
      <c r="Q89" s="67"/>
      <c r="S89" s="68"/>
      <c r="T89" s="69"/>
      <c r="U89" s="69"/>
      <c r="V89" s="69"/>
      <c r="W89" s="69"/>
      <c r="X89" s="69"/>
      <c r="Y89" s="70"/>
    </row>
    <row r="90" spans="2:25" x14ac:dyDescent="0.2">
      <c r="B90" s="67"/>
      <c r="C90" s="67"/>
      <c r="D90" s="67"/>
      <c r="E90" s="67"/>
      <c r="F90" s="67"/>
      <c r="G90" s="67"/>
      <c r="H90" s="67"/>
      <c r="J90" s="67"/>
      <c r="K90" s="67"/>
      <c r="L90" s="67"/>
      <c r="M90" s="67"/>
      <c r="N90" s="67"/>
      <c r="O90" s="67"/>
      <c r="P90" s="67"/>
      <c r="Q90" s="67"/>
      <c r="S90" s="71"/>
      <c r="T90" s="72"/>
      <c r="U90" s="72"/>
      <c r="V90" s="72"/>
      <c r="W90" s="72"/>
      <c r="X90" s="72"/>
      <c r="Y90" s="73"/>
    </row>
    <row r="91" spans="2:25" ht="21" customHeight="1" x14ac:dyDescent="0.2">
      <c r="B91" s="67"/>
      <c r="C91" s="67"/>
      <c r="D91" s="67"/>
      <c r="E91" s="67"/>
      <c r="F91" s="67"/>
      <c r="G91" s="67"/>
      <c r="H91" s="67"/>
      <c r="J91" s="67"/>
      <c r="K91" s="67"/>
      <c r="L91" s="67"/>
      <c r="M91" s="67"/>
      <c r="N91" s="67"/>
      <c r="O91" s="67"/>
      <c r="P91" s="67"/>
      <c r="Q91" s="67"/>
      <c r="S91" s="71"/>
      <c r="T91" s="72"/>
      <c r="U91" s="72"/>
      <c r="V91" s="72"/>
      <c r="W91" s="72"/>
      <c r="X91" s="72"/>
      <c r="Y91" s="73"/>
    </row>
    <row r="92" spans="2:25" ht="21" customHeight="1" x14ac:dyDescent="0.2">
      <c r="B92" s="67"/>
      <c r="C92" s="67"/>
      <c r="D92" s="67"/>
      <c r="E92" s="67"/>
      <c r="F92" s="67"/>
      <c r="G92" s="67"/>
      <c r="H92" s="67"/>
      <c r="J92" s="67"/>
      <c r="K92" s="67"/>
      <c r="L92" s="67"/>
      <c r="M92" s="67"/>
      <c r="N92" s="67"/>
      <c r="O92" s="67"/>
      <c r="P92" s="67"/>
      <c r="Q92" s="67"/>
      <c r="S92" s="71"/>
      <c r="T92" s="72"/>
      <c r="U92" s="72"/>
      <c r="V92" s="72"/>
      <c r="W92" s="72"/>
      <c r="X92" s="72"/>
      <c r="Y92" s="73"/>
    </row>
    <row r="93" spans="2:25" ht="21" customHeight="1" x14ac:dyDescent="0.2">
      <c r="B93" s="67"/>
      <c r="C93" s="67"/>
      <c r="D93" s="67"/>
      <c r="E93" s="67"/>
      <c r="F93" s="67"/>
      <c r="G93" s="67"/>
      <c r="H93" s="67"/>
      <c r="J93" s="67"/>
      <c r="K93" s="67"/>
      <c r="L93" s="67"/>
      <c r="M93" s="67"/>
      <c r="N93" s="67"/>
      <c r="O93" s="67"/>
      <c r="P93" s="67"/>
      <c r="Q93" s="67"/>
      <c r="S93" s="71"/>
      <c r="T93" s="72"/>
      <c r="U93" s="72"/>
      <c r="V93" s="72"/>
      <c r="W93" s="72"/>
      <c r="X93" s="72"/>
      <c r="Y93" s="73"/>
    </row>
    <row r="94" spans="2:25" ht="21" customHeight="1" x14ac:dyDescent="0.2">
      <c r="B94" s="67"/>
      <c r="C94" s="67"/>
      <c r="D94" s="67"/>
      <c r="E94" s="67"/>
      <c r="F94" s="67"/>
      <c r="G94" s="67"/>
      <c r="H94" s="67"/>
      <c r="J94" s="67"/>
      <c r="K94" s="67"/>
      <c r="L94" s="67"/>
      <c r="M94" s="67"/>
      <c r="N94" s="67"/>
      <c r="O94" s="67"/>
      <c r="P94" s="67"/>
      <c r="Q94" s="67"/>
      <c r="S94" s="71"/>
      <c r="T94" s="72"/>
      <c r="U94" s="72"/>
      <c r="V94" s="72"/>
      <c r="W94" s="72"/>
      <c r="X94" s="72"/>
      <c r="Y94" s="73"/>
    </row>
    <row r="95" spans="2:25" ht="21" customHeight="1" x14ac:dyDescent="0.2">
      <c r="B95" s="67"/>
      <c r="C95" s="67"/>
      <c r="D95" s="67"/>
      <c r="E95" s="67"/>
      <c r="F95" s="67"/>
      <c r="G95" s="67"/>
      <c r="H95" s="67"/>
      <c r="J95" s="67"/>
      <c r="K95" s="67"/>
      <c r="L95" s="67"/>
      <c r="M95" s="67"/>
      <c r="N95" s="67"/>
      <c r="O95" s="67"/>
      <c r="P95" s="67"/>
      <c r="Q95" s="67"/>
      <c r="S95" s="71"/>
      <c r="T95" s="72"/>
      <c r="U95" s="72"/>
      <c r="V95" s="72"/>
      <c r="W95" s="72"/>
      <c r="X95" s="72"/>
      <c r="Y95" s="73"/>
    </row>
    <row r="96" spans="2:25" ht="21" customHeight="1" x14ac:dyDescent="0.2">
      <c r="B96" s="67"/>
      <c r="C96" s="67"/>
      <c r="D96" s="67"/>
      <c r="E96" s="67"/>
      <c r="F96" s="67"/>
      <c r="G96" s="67"/>
      <c r="H96" s="67"/>
      <c r="J96" s="67"/>
      <c r="K96" s="67"/>
      <c r="L96" s="67"/>
      <c r="M96" s="67"/>
      <c r="N96" s="67"/>
      <c r="O96" s="67"/>
      <c r="P96" s="67"/>
      <c r="Q96" s="67"/>
      <c r="S96" s="71"/>
      <c r="T96" s="72"/>
      <c r="U96" s="72"/>
      <c r="V96" s="72"/>
      <c r="W96" s="72"/>
      <c r="X96" s="72"/>
      <c r="Y96" s="73"/>
    </row>
    <row r="97" spans="2:25" ht="21" customHeight="1" x14ac:dyDescent="0.2">
      <c r="B97" s="67"/>
      <c r="C97" s="67"/>
      <c r="D97" s="67"/>
      <c r="E97" s="67"/>
      <c r="F97" s="67"/>
      <c r="G97" s="67"/>
      <c r="H97" s="67"/>
      <c r="J97" s="67"/>
      <c r="K97" s="67"/>
      <c r="L97" s="67"/>
      <c r="M97" s="67"/>
      <c r="N97" s="67"/>
      <c r="O97" s="67"/>
      <c r="P97" s="67"/>
      <c r="Q97" s="67"/>
      <c r="S97" s="71"/>
      <c r="T97" s="72"/>
      <c r="U97" s="72"/>
      <c r="V97" s="72"/>
      <c r="W97" s="72"/>
      <c r="X97" s="72"/>
      <c r="Y97" s="73"/>
    </row>
    <row r="98" spans="2:25" ht="21" customHeight="1" x14ac:dyDescent="0.2">
      <c r="B98" s="67"/>
      <c r="C98" s="67"/>
      <c r="D98" s="67"/>
      <c r="E98" s="67"/>
      <c r="F98" s="67"/>
      <c r="G98" s="67"/>
      <c r="H98" s="67"/>
      <c r="J98" s="67"/>
      <c r="K98" s="67"/>
      <c r="L98" s="67"/>
      <c r="M98" s="67"/>
      <c r="N98" s="67"/>
      <c r="O98" s="67"/>
      <c r="P98" s="67"/>
      <c r="Q98" s="67"/>
      <c r="S98" s="74"/>
      <c r="T98" s="75"/>
      <c r="U98" s="75"/>
      <c r="V98" s="75"/>
      <c r="W98" s="75"/>
      <c r="X98" s="75"/>
      <c r="Y98" s="76"/>
    </row>
    <row r="99" spans="2:25" ht="48" customHeight="1" x14ac:dyDescent="0.2">
      <c r="B99" s="77"/>
      <c r="C99" s="77"/>
      <c r="D99" s="77"/>
      <c r="E99" s="77"/>
      <c r="F99" s="77"/>
      <c r="G99" s="77"/>
      <c r="H99" s="77"/>
      <c r="J99" s="78"/>
      <c r="K99" s="79"/>
      <c r="L99" s="79"/>
      <c r="M99" s="79"/>
      <c r="N99" s="79"/>
      <c r="O99" s="79"/>
      <c r="P99" s="79"/>
      <c r="Q99" s="80"/>
      <c r="S99" s="61"/>
      <c r="T99" s="62"/>
      <c r="U99" s="62"/>
      <c r="V99" s="62"/>
      <c r="W99" s="62"/>
      <c r="X99" s="62"/>
      <c r="Y99" s="63"/>
    </row>
    <row r="100" spans="2:25" ht="48" customHeight="1" x14ac:dyDescent="0.2">
      <c r="B100" s="77"/>
      <c r="C100" s="77"/>
      <c r="D100" s="77"/>
      <c r="E100" s="77"/>
      <c r="F100" s="77"/>
      <c r="G100" s="77"/>
      <c r="H100" s="77"/>
      <c r="J100" s="81"/>
      <c r="K100" s="82"/>
      <c r="L100" s="82"/>
      <c r="M100" s="82"/>
      <c r="N100" s="82"/>
      <c r="O100" s="82"/>
      <c r="P100" s="82"/>
      <c r="Q100" s="83"/>
      <c r="S100" s="64"/>
      <c r="T100" s="65"/>
      <c r="U100" s="65"/>
      <c r="V100" s="65"/>
      <c r="W100" s="65"/>
      <c r="X100" s="65"/>
      <c r="Y100" s="66"/>
    </row>
    <row r="101" spans="2:25" ht="21" customHeight="1" x14ac:dyDescent="0.2"/>
    <row r="102" spans="2:25" ht="21" customHeight="1" x14ac:dyDescent="0.2">
      <c r="B102" s="68"/>
      <c r="C102" s="69"/>
      <c r="D102" s="69"/>
      <c r="E102" s="69"/>
      <c r="F102" s="69"/>
      <c r="G102" s="69"/>
      <c r="H102" s="70"/>
      <c r="J102" s="68"/>
      <c r="K102" s="69"/>
      <c r="L102" s="69"/>
      <c r="M102" s="69"/>
      <c r="N102" s="69"/>
      <c r="O102" s="69"/>
      <c r="P102" s="69"/>
      <c r="Q102" s="70"/>
      <c r="S102" s="68"/>
      <c r="T102" s="69"/>
      <c r="U102" s="69"/>
      <c r="V102" s="69"/>
      <c r="W102" s="69"/>
      <c r="X102" s="69"/>
      <c r="Y102" s="70"/>
    </row>
    <row r="103" spans="2:25" x14ac:dyDescent="0.2">
      <c r="B103" s="71"/>
      <c r="C103" s="72"/>
      <c r="D103" s="72"/>
      <c r="E103" s="72"/>
      <c r="F103" s="72"/>
      <c r="G103" s="72"/>
      <c r="H103" s="73"/>
      <c r="J103" s="71"/>
      <c r="K103" s="72"/>
      <c r="L103" s="72"/>
      <c r="M103" s="72"/>
      <c r="N103" s="72"/>
      <c r="O103" s="72"/>
      <c r="P103" s="72"/>
      <c r="Q103" s="73"/>
      <c r="S103" s="71"/>
      <c r="T103" s="72"/>
      <c r="U103" s="72"/>
      <c r="V103" s="72"/>
      <c r="W103" s="72"/>
      <c r="X103" s="72"/>
      <c r="Y103" s="73"/>
    </row>
    <row r="104" spans="2:25" x14ac:dyDescent="0.2">
      <c r="B104" s="71"/>
      <c r="C104" s="72"/>
      <c r="D104" s="72"/>
      <c r="E104" s="72"/>
      <c r="F104" s="72"/>
      <c r="G104" s="72"/>
      <c r="H104" s="73"/>
      <c r="J104" s="71"/>
      <c r="K104" s="72"/>
      <c r="L104" s="72"/>
      <c r="M104" s="72"/>
      <c r="N104" s="72"/>
      <c r="O104" s="72"/>
      <c r="P104" s="72"/>
      <c r="Q104" s="73"/>
      <c r="S104" s="71"/>
      <c r="T104" s="72"/>
      <c r="U104" s="72"/>
      <c r="V104" s="72"/>
      <c r="W104" s="72"/>
      <c r="X104" s="72"/>
      <c r="Y104" s="73"/>
    </row>
    <row r="105" spans="2:25" ht="21" customHeight="1" x14ac:dyDescent="0.2">
      <c r="B105" s="71"/>
      <c r="C105" s="72"/>
      <c r="D105" s="72"/>
      <c r="E105" s="72"/>
      <c r="F105" s="72"/>
      <c r="G105" s="72"/>
      <c r="H105" s="73"/>
      <c r="J105" s="71"/>
      <c r="K105" s="72"/>
      <c r="L105" s="72"/>
      <c r="M105" s="72"/>
      <c r="N105" s="72"/>
      <c r="O105" s="72"/>
      <c r="P105" s="72"/>
      <c r="Q105" s="73"/>
      <c r="S105" s="71"/>
      <c r="T105" s="72"/>
      <c r="U105" s="72"/>
      <c r="V105" s="72"/>
      <c r="W105" s="72"/>
      <c r="X105" s="72"/>
      <c r="Y105" s="73"/>
    </row>
    <row r="106" spans="2:25" ht="21" customHeight="1" x14ac:dyDescent="0.2">
      <c r="B106" s="71"/>
      <c r="C106" s="72"/>
      <c r="D106" s="72"/>
      <c r="E106" s="72"/>
      <c r="F106" s="72"/>
      <c r="G106" s="72"/>
      <c r="H106" s="73"/>
      <c r="J106" s="71"/>
      <c r="K106" s="72"/>
      <c r="L106" s="72"/>
      <c r="M106" s="72"/>
      <c r="N106" s="72"/>
      <c r="O106" s="72"/>
      <c r="P106" s="72"/>
      <c r="Q106" s="73"/>
      <c r="S106" s="71"/>
      <c r="T106" s="72"/>
      <c r="U106" s="72"/>
      <c r="V106" s="72"/>
      <c r="W106" s="72"/>
      <c r="X106" s="72"/>
      <c r="Y106" s="73"/>
    </row>
    <row r="107" spans="2:25" ht="21" customHeight="1" x14ac:dyDescent="0.2">
      <c r="B107" s="71"/>
      <c r="C107" s="72"/>
      <c r="D107" s="72"/>
      <c r="E107" s="72"/>
      <c r="F107" s="72"/>
      <c r="G107" s="72"/>
      <c r="H107" s="73"/>
      <c r="J107" s="71"/>
      <c r="K107" s="72"/>
      <c r="L107" s="72"/>
      <c r="M107" s="72"/>
      <c r="N107" s="72"/>
      <c r="O107" s="72"/>
      <c r="P107" s="72"/>
      <c r="Q107" s="73"/>
      <c r="S107" s="71"/>
      <c r="T107" s="72"/>
      <c r="U107" s="72"/>
      <c r="V107" s="72"/>
      <c r="W107" s="72"/>
      <c r="X107" s="72"/>
      <c r="Y107" s="73"/>
    </row>
    <row r="108" spans="2:25" ht="24" customHeight="1" x14ac:dyDescent="0.2">
      <c r="B108" s="71"/>
      <c r="C108" s="72"/>
      <c r="D108" s="72"/>
      <c r="E108" s="72"/>
      <c r="F108" s="72"/>
      <c r="G108" s="72"/>
      <c r="H108" s="73"/>
      <c r="J108" s="71"/>
      <c r="K108" s="72"/>
      <c r="L108" s="72"/>
      <c r="M108" s="72"/>
      <c r="N108" s="72"/>
      <c r="O108" s="72"/>
      <c r="P108" s="72"/>
      <c r="Q108" s="73"/>
      <c r="S108" s="71"/>
      <c r="T108" s="72"/>
      <c r="U108" s="72"/>
      <c r="V108" s="72"/>
      <c r="W108" s="72"/>
      <c r="X108" s="72"/>
      <c r="Y108" s="73"/>
    </row>
    <row r="109" spans="2:25" ht="24" customHeight="1" x14ac:dyDescent="0.2">
      <c r="B109" s="71"/>
      <c r="C109" s="72"/>
      <c r="D109" s="72"/>
      <c r="E109" s="72"/>
      <c r="F109" s="72"/>
      <c r="G109" s="72"/>
      <c r="H109" s="73"/>
      <c r="J109" s="71"/>
      <c r="K109" s="72"/>
      <c r="L109" s="72"/>
      <c r="M109" s="72"/>
      <c r="N109" s="72"/>
      <c r="O109" s="72"/>
      <c r="P109" s="72"/>
      <c r="Q109" s="73"/>
      <c r="S109" s="71"/>
      <c r="T109" s="72"/>
      <c r="U109" s="72"/>
      <c r="V109" s="72"/>
      <c r="W109" s="72"/>
      <c r="X109" s="72"/>
      <c r="Y109" s="73"/>
    </row>
    <row r="110" spans="2:25" ht="24" customHeight="1" x14ac:dyDescent="0.2">
      <c r="B110" s="71"/>
      <c r="C110" s="72"/>
      <c r="D110" s="72"/>
      <c r="E110" s="72"/>
      <c r="F110" s="72"/>
      <c r="G110" s="72"/>
      <c r="H110" s="73"/>
      <c r="J110" s="71"/>
      <c r="K110" s="72"/>
      <c r="L110" s="72"/>
      <c r="M110" s="72"/>
      <c r="N110" s="72"/>
      <c r="O110" s="72"/>
      <c r="P110" s="72"/>
      <c r="Q110" s="73"/>
      <c r="S110" s="71"/>
      <c r="T110" s="72"/>
      <c r="U110" s="72"/>
      <c r="V110" s="72"/>
      <c r="W110" s="72"/>
      <c r="X110" s="72"/>
      <c r="Y110" s="73"/>
    </row>
    <row r="111" spans="2:25" x14ac:dyDescent="0.2">
      <c r="B111" s="74"/>
      <c r="C111" s="75"/>
      <c r="D111" s="75"/>
      <c r="E111" s="75"/>
      <c r="F111" s="75"/>
      <c r="G111" s="75"/>
      <c r="H111" s="76"/>
      <c r="J111" s="74"/>
      <c r="K111" s="75"/>
      <c r="L111" s="75"/>
      <c r="M111" s="75"/>
      <c r="N111" s="75"/>
      <c r="O111" s="75"/>
      <c r="P111" s="75"/>
      <c r="Q111" s="76"/>
      <c r="S111" s="74"/>
      <c r="T111" s="75"/>
      <c r="U111" s="75"/>
      <c r="V111" s="75"/>
      <c r="W111" s="75"/>
      <c r="X111" s="75"/>
      <c r="Y111" s="76"/>
    </row>
    <row r="112" spans="2:25" ht="48" customHeight="1" x14ac:dyDescent="0.2">
      <c r="B112" s="61"/>
      <c r="C112" s="62"/>
      <c r="D112" s="62"/>
      <c r="E112" s="62"/>
      <c r="F112" s="62"/>
      <c r="G112" s="62"/>
      <c r="H112" s="63"/>
      <c r="J112" s="61"/>
      <c r="K112" s="62"/>
      <c r="L112" s="62"/>
      <c r="M112" s="62"/>
      <c r="N112" s="62"/>
      <c r="O112" s="62"/>
      <c r="P112" s="62"/>
      <c r="Q112" s="63"/>
      <c r="S112" s="61"/>
      <c r="T112" s="62"/>
      <c r="U112" s="62"/>
      <c r="V112" s="62"/>
      <c r="W112" s="62"/>
      <c r="X112" s="62"/>
      <c r="Y112" s="63"/>
    </row>
    <row r="113" spans="2:25" ht="48" customHeight="1" x14ac:dyDescent="0.2">
      <c r="B113" s="64"/>
      <c r="C113" s="65"/>
      <c r="D113" s="65"/>
      <c r="E113" s="65"/>
      <c r="F113" s="65"/>
      <c r="G113" s="65"/>
      <c r="H113" s="66"/>
      <c r="J113" s="64"/>
      <c r="K113" s="65"/>
      <c r="L113" s="65"/>
      <c r="M113" s="65"/>
      <c r="N113" s="65"/>
      <c r="O113" s="65"/>
      <c r="P113" s="65"/>
      <c r="Q113" s="66"/>
      <c r="S113" s="64"/>
      <c r="T113" s="65"/>
      <c r="U113" s="65"/>
      <c r="V113" s="65"/>
      <c r="W113" s="65"/>
      <c r="X113" s="65"/>
      <c r="Y113" s="66"/>
    </row>
    <row r="116" spans="2:25" ht="24" customHeight="1" x14ac:dyDescent="0.2">
      <c r="E116" s="8" t="s">
        <v>28</v>
      </c>
      <c r="F116" s="58"/>
      <c r="G116" s="58"/>
      <c r="H116" s="58"/>
      <c r="I116" s="58"/>
      <c r="J116" s="58"/>
      <c r="Q116" s="8" t="s">
        <v>29</v>
      </c>
      <c r="R116" s="58"/>
      <c r="S116" s="58"/>
      <c r="T116" s="58"/>
      <c r="U116" s="58"/>
      <c r="V116" s="58"/>
      <c r="W116" s="58"/>
    </row>
    <row r="117" spans="2:25" ht="24" customHeight="1" x14ac:dyDescent="0.2">
      <c r="E117" s="8" t="s">
        <v>30</v>
      </c>
      <c r="F117" s="59"/>
      <c r="G117" s="59"/>
      <c r="H117" s="59"/>
      <c r="I117" s="59"/>
      <c r="J117" s="59"/>
      <c r="K117" s="2" t="s">
        <v>31</v>
      </c>
      <c r="Q117" s="8" t="s">
        <v>30</v>
      </c>
      <c r="R117" s="58"/>
      <c r="S117" s="58"/>
      <c r="T117" s="58"/>
      <c r="U117" s="58"/>
      <c r="V117" s="58"/>
      <c r="W117" s="58"/>
      <c r="X117" s="2" t="s">
        <v>31</v>
      </c>
    </row>
    <row r="118" spans="2:25" ht="24" customHeight="1" x14ac:dyDescent="0.2">
      <c r="E118" s="8" t="s">
        <v>32</v>
      </c>
      <c r="F118" s="59"/>
      <c r="G118" s="59"/>
      <c r="H118" s="59"/>
      <c r="I118" s="59"/>
      <c r="J118" s="59"/>
      <c r="Q118" s="60"/>
      <c r="R118" s="60"/>
      <c r="S118" s="60"/>
      <c r="T118" s="60"/>
      <c r="U118" s="60"/>
      <c r="V118" s="60"/>
      <c r="W118" s="60"/>
      <c r="X118" s="60"/>
    </row>
    <row r="119" spans="2:25" ht="24" customHeight="1" x14ac:dyDescent="0.2">
      <c r="E119" s="8" t="s">
        <v>33</v>
      </c>
      <c r="F119" s="55"/>
      <c r="G119" s="55"/>
      <c r="H119" s="55"/>
      <c r="I119" s="55"/>
      <c r="J119" s="55"/>
      <c r="Q119" s="8" t="s">
        <v>33</v>
      </c>
      <c r="R119" s="56"/>
      <c r="S119" s="56"/>
      <c r="T119" s="56"/>
      <c r="U119" s="56"/>
      <c r="V119" s="56"/>
      <c r="W119" s="56"/>
    </row>
    <row r="120" spans="2:25" ht="24" customHeight="1" x14ac:dyDescent="0.2">
      <c r="E120" s="8" t="s">
        <v>34</v>
      </c>
      <c r="F120" s="57"/>
      <c r="G120" s="57"/>
      <c r="H120" s="57"/>
      <c r="I120" s="57"/>
      <c r="J120" s="57"/>
    </row>
    <row r="121" spans="2:25" ht="24" customHeight="1" x14ac:dyDescent="0.2"/>
  </sheetData>
  <sheetProtection algorithmName="SHA-512" hashValue="du+zvNGMJDCRHGyUhxhuJWEgux15u0voHO5h4exZ3Up1OJw0P0vskfyt/r+iP6HT2PaXMZNtai0v/STjwM1T1Q==" saltValue="p9FjxL5NjimP32JNw/dbsQ==" spinCount="100000" sheet="1" formatCells="0"/>
  <protectedRanges>
    <protectedRange sqref="K26:S26" name="ช่วง2"/>
    <protectedRange sqref="X11628 X24 K30:S31 K33:S34 K37:S37 B43:Z46 B48:Z51 B53:Z56 B61:Z64 B68 B76 B86 J76 J86 S76 S86 B89 B99 J89 J99 S89 S99 B102 B112 J102 J112 S102 S112 F116:F117" name="ช่วง1"/>
  </protectedRanges>
  <mergeCells count="249">
    <mergeCell ref="A1:Z1"/>
    <mergeCell ref="J2:Q2"/>
    <mergeCell ref="A3:Z3"/>
    <mergeCell ref="A4:Z4"/>
    <mergeCell ref="M7:P7"/>
    <mergeCell ref="A10:A11"/>
    <mergeCell ref="A23:Z23"/>
    <mergeCell ref="B24:G24"/>
    <mergeCell ref="H24:J24"/>
    <mergeCell ref="K24:M24"/>
    <mergeCell ref="N24:P24"/>
    <mergeCell ref="Q24:S24"/>
    <mergeCell ref="T24:U24"/>
    <mergeCell ref="V24:W24"/>
    <mergeCell ref="H8:J8"/>
    <mergeCell ref="B10:J11"/>
    <mergeCell ref="K10:R10"/>
    <mergeCell ref="S10:Z10"/>
    <mergeCell ref="K11:M11"/>
    <mergeCell ref="N11:P11"/>
    <mergeCell ref="B14:J14"/>
    <mergeCell ref="K14:M14"/>
    <mergeCell ref="N14:P14"/>
    <mergeCell ref="Q11:R11"/>
    <mergeCell ref="K25:M25"/>
    <mergeCell ref="N25:P25"/>
    <mergeCell ref="Q25:S25"/>
    <mergeCell ref="B32:G32"/>
    <mergeCell ref="K17:M17"/>
    <mergeCell ref="N17:P17"/>
    <mergeCell ref="Q17:R17"/>
    <mergeCell ref="S13:U17"/>
    <mergeCell ref="V13:X17"/>
    <mergeCell ref="B27:G27"/>
    <mergeCell ref="V27:W27"/>
    <mergeCell ref="T25:U25"/>
    <mergeCell ref="V25:W25"/>
    <mergeCell ref="B26:G26"/>
    <mergeCell ref="H26:J26"/>
    <mergeCell ref="K26:M26"/>
    <mergeCell ref="N26:P26"/>
    <mergeCell ref="Q26:S26"/>
    <mergeCell ref="T26:U26"/>
    <mergeCell ref="V26:W26"/>
    <mergeCell ref="N15:P15"/>
    <mergeCell ref="Q15:R15"/>
    <mergeCell ref="S11:U11"/>
    <mergeCell ref="V11:X11"/>
    <mergeCell ref="B35:G35"/>
    <mergeCell ref="H27:J27"/>
    <mergeCell ref="K27:M27"/>
    <mergeCell ref="N27:P27"/>
    <mergeCell ref="Q27:S27"/>
    <mergeCell ref="T27:U27"/>
    <mergeCell ref="A19:Z19"/>
    <mergeCell ref="B22:G22"/>
    <mergeCell ref="H22:J22"/>
    <mergeCell ref="K22:M22"/>
    <mergeCell ref="N22:P22"/>
    <mergeCell ref="Q22:S22"/>
    <mergeCell ref="T22:U22"/>
    <mergeCell ref="V22:W22"/>
    <mergeCell ref="X22:Z22"/>
    <mergeCell ref="A20:Z20"/>
    <mergeCell ref="B34:G34"/>
    <mergeCell ref="B33:G33"/>
    <mergeCell ref="B25:G25"/>
    <mergeCell ref="H25:J25"/>
    <mergeCell ref="Q29:S29"/>
    <mergeCell ref="Q28:S28"/>
    <mergeCell ref="N37:P37"/>
    <mergeCell ref="N35:P35"/>
    <mergeCell ref="N34:P34"/>
    <mergeCell ref="N33:P33"/>
    <mergeCell ref="Y11:Z11"/>
    <mergeCell ref="A12:Z12"/>
    <mergeCell ref="B13:J13"/>
    <mergeCell ref="K13:M13"/>
    <mergeCell ref="N13:P13"/>
    <mergeCell ref="Q13:R13"/>
    <mergeCell ref="A18:P18"/>
    <mergeCell ref="Q18:R18"/>
    <mergeCell ref="S18:U18"/>
    <mergeCell ref="V18:X18"/>
    <mergeCell ref="Y18:Z18"/>
    <mergeCell ref="B16:J16"/>
    <mergeCell ref="K16:M16"/>
    <mergeCell ref="N16:P16"/>
    <mergeCell ref="Q16:R16"/>
    <mergeCell ref="B17:J17"/>
    <mergeCell ref="Y13:Z17"/>
    <mergeCell ref="Q14:R14"/>
    <mergeCell ref="B15:J15"/>
    <mergeCell ref="K15:M15"/>
    <mergeCell ref="A38:S38"/>
    <mergeCell ref="Q35:S35"/>
    <mergeCell ref="Q34:S34"/>
    <mergeCell ref="Q33:S33"/>
    <mergeCell ref="Q32:S32"/>
    <mergeCell ref="Q31:S31"/>
    <mergeCell ref="Q30:S30"/>
    <mergeCell ref="N28:P28"/>
    <mergeCell ref="H37:J37"/>
    <mergeCell ref="H35:J35"/>
    <mergeCell ref="H34:J34"/>
    <mergeCell ref="H33:J33"/>
    <mergeCell ref="H32:J32"/>
    <mergeCell ref="H31:J31"/>
    <mergeCell ref="H30:J30"/>
    <mergeCell ref="H29:J29"/>
    <mergeCell ref="H28:J28"/>
    <mergeCell ref="H36:J36"/>
    <mergeCell ref="K37:M37"/>
    <mergeCell ref="K35:M35"/>
    <mergeCell ref="K34:M34"/>
    <mergeCell ref="K33:M33"/>
    <mergeCell ref="K32:M32"/>
    <mergeCell ref="K31:M31"/>
    <mergeCell ref="Q36:S36"/>
    <mergeCell ref="B31:G31"/>
    <mergeCell ref="B30:G30"/>
    <mergeCell ref="B29:G29"/>
    <mergeCell ref="B28:G28"/>
    <mergeCell ref="N30:P30"/>
    <mergeCell ref="N29:P29"/>
    <mergeCell ref="N32:P32"/>
    <mergeCell ref="N31:P31"/>
    <mergeCell ref="K30:M30"/>
    <mergeCell ref="K29:M29"/>
    <mergeCell ref="K28:M28"/>
    <mergeCell ref="T38:U38"/>
    <mergeCell ref="V38:W38"/>
    <mergeCell ref="B36:G36"/>
    <mergeCell ref="B46:L46"/>
    <mergeCell ref="M46:X46"/>
    <mergeCell ref="Y46:Z46"/>
    <mergeCell ref="X38:Z38"/>
    <mergeCell ref="A39:Z39"/>
    <mergeCell ref="B41:L41"/>
    <mergeCell ref="M41:X41"/>
    <mergeCell ref="Y41:Z41"/>
    <mergeCell ref="A42:Z42"/>
    <mergeCell ref="B43:L43"/>
    <mergeCell ref="M43:X43"/>
    <mergeCell ref="Y43:Z43"/>
    <mergeCell ref="B44:L44"/>
    <mergeCell ref="M44:X44"/>
    <mergeCell ref="Y44:Z44"/>
    <mergeCell ref="B45:L45"/>
    <mergeCell ref="M45:X45"/>
    <mergeCell ref="Y45:Z45"/>
    <mergeCell ref="Q37:S37"/>
    <mergeCell ref="K36:M36"/>
    <mergeCell ref="N36:P36"/>
    <mergeCell ref="B50:L50"/>
    <mergeCell ref="M50:X50"/>
    <mergeCell ref="Y50:Z50"/>
    <mergeCell ref="B51:L51"/>
    <mergeCell ref="M51:X51"/>
    <mergeCell ref="Y51:Z51"/>
    <mergeCell ref="A47:Z47"/>
    <mergeCell ref="B48:L48"/>
    <mergeCell ref="M48:X48"/>
    <mergeCell ref="Y48:Z48"/>
    <mergeCell ref="B49:L49"/>
    <mergeCell ref="M49:X49"/>
    <mergeCell ref="Y49:Z49"/>
    <mergeCell ref="B54:L54"/>
    <mergeCell ref="M54:X54"/>
    <mergeCell ref="Y54:Z54"/>
    <mergeCell ref="B55:L55"/>
    <mergeCell ref="M55:X55"/>
    <mergeCell ref="Y55:Z55"/>
    <mergeCell ref="A52:Z52"/>
    <mergeCell ref="B53:L53"/>
    <mergeCell ref="M53:X53"/>
    <mergeCell ref="Y53:Z53"/>
    <mergeCell ref="B60:G60"/>
    <mergeCell ref="H60:P60"/>
    <mergeCell ref="Q60:X60"/>
    <mergeCell ref="Y60:Z60"/>
    <mergeCell ref="B61:G61"/>
    <mergeCell ref="H61:P61"/>
    <mergeCell ref="Q61:X61"/>
    <mergeCell ref="Y61:Z61"/>
    <mergeCell ref="B56:L56"/>
    <mergeCell ref="M56:X56"/>
    <mergeCell ref="Y56:Z56"/>
    <mergeCell ref="B64:G64"/>
    <mergeCell ref="H64:P64"/>
    <mergeCell ref="Q64:X64"/>
    <mergeCell ref="Y64:Z64"/>
    <mergeCell ref="B62:G62"/>
    <mergeCell ref="H62:P62"/>
    <mergeCell ref="Q62:X62"/>
    <mergeCell ref="Y62:Z62"/>
    <mergeCell ref="B63:G63"/>
    <mergeCell ref="H63:P63"/>
    <mergeCell ref="Q63:X63"/>
    <mergeCell ref="Y63:Z63"/>
    <mergeCell ref="B76:H85"/>
    <mergeCell ref="J76:Q85"/>
    <mergeCell ref="S76:Y85"/>
    <mergeCell ref="B86:H87"/>
    <mergeCell ref="J86:Q87"/>
    <mergeCell ref="S86:Y87"/>
    <mergeCell ref="B68:Y72"/>
    <mergeCell ref="B102:H111"/>
    <mergeCell ref="J102:Q111"/>
    <mergeCell ref="S102:Y111"/>
    <mergeCell ref="B112:H113"/>
    <mergeCell ref="J112:Q113"/>
    <mergeCell ref="S112:Y113"/>
    <mergeCell ref="B89:H98"/>
    <mergeCell ref="J89:Q98"/>
    <mergeCell ref="S89:Y98"/>
    <mergeCell ref="B99:H100"/>
    <mergeCell ref="J99:Q100"/>
    <mergeCell ref="S99:Y100"/>
    <mergeCell ref="F119:J119"/>
    <mergeCell ref="R119:W119"/>
    <mergeCell ref="F120:J120"/>
    <mergeCell ref="F116:J116"/>
    <mergeCell ref="R116:W116"/>
    <mergeCell ref="F117:J117"/>
    <mergeCell ref="R117:W117"/>
    <mergeCell ref="F118:J118"/>
    <mergeCell ref="Q118:X118"/>
    <mergeCell ref="T36:U36"/>
    <mergeCell ref="V36:W36"/>
    <mergeCell ref="X24:Z37"/>
    <mergeCell ref="V37:W37"/>
    <mergeCell ref="V35:W35"/>
    <mergeCell ref="V34:W34"/>
    <mergeCell ref="V33:W33"/>
    <mergeCell ref="V32:W32"/>
    <mergeCell ref="V31:W31"/>
    <mergeCell ref="V30:W30"/>
    <mergeCell ref="V29:W29"/>
    <mergeCell ref="V28:W28"/>
    <mergeCell ref="T37:U37"/>
    <mergeCell ref="T35:U35"/>
    <mergeCell ref="T34:U34"/>
    <mergeCell ref="T33:U33"/>
    <mergeCell ref="T32:U32"/>
    <mergeCell ref="T31:U31"/>
    <mergeCell ref="T30:U30"/>
    <mergeCell ref="T29:U29"/>
    <mergeCell ref="T28:U28"/>
  </mergeCells>
  <dataValidations count="4">
    <dataValidation type="whole" allowBlank="1" showInputMessage="1" showErrorMessage="1" error="กรุณากรอกข้อมูลเป็นตัวเลข_x000a_เรียงลำดับปัญหาที่ต้องแก้ไขอย่างเร่งด่วน 3 ลำดับ (ลำดับที่ 1 - 3)" sqref="Y48:Z51 Y53:Z56 Y43:Z46 Y61:Z64" xr:uid="{2B57BE45-7E8F-44F3-9EE9-5CA963EAFBF3}">
      <formula1>1</formula1>
      <formula2>3</formula2>
    </dataValidation>
    <dataValidation type="decimal" allowBlank="1" showInputMessage="1" showErrorMessage="1" error="กรุณากรอกข้อมูลเป็นตัวเลข" sqref="V13" xr:uid="{2334FD1F-BE9C-4344-A1D0-9D3FCDE0C1C9}">
      <formula1>0</formula1>
      <formula2>S13</formula2>
    </dataValidation>
    <dataValidation type="whole" operator="greaterThanOrEqual" allowBlank="1" showInputMessage="1" showErrorMessage="1" error="กรุณากรอกข้อมูลเป็นตัวเลข" sqref="L26:M26 O26:P26 R26:S26 K24:S24 K26:K37 N26:N37 Q26:Q37" xr:uid="{5C696CFD-77B1-4F22-B39E-179345B1A2AE}">
      <formula1>0</formula1>
    </dataValidation>
    <dataValidation type="decimal" operator="greaterThanOrEqual" allowBlank="1" showInputMessage="1" showErrorMessage="1" error="กรุณากรอกข้อมูลเป็นตัวเลข" sqref="K25:S25" xr:uid="{DCA7C37B-1A52-4103-8867-99C515DF225F}">
      <formula1>0</formula1>
    </dataValidation>
  </dataValidations>
  <pageMargins left="0.23622047244094491" right="0.23622047244094491" top="0.74803149606299213" bottom="0.39370078740157483" header="0.31496062992125984" footer="0.31496062992125984"/>
  <pageSetup paperSize="9" scale="62" fitToHeight="0" orientation="landscape" r:id="rId1"/>
  <rowBreaks count="6" manualBreakCount="6">
    <brk id="19" max="16383" man="1"/>
    <brk id="39" max="16383" man="1"/>
    <brk id="51" max="16383" man="1"/>
    <brk id="65" max="16383" man="1"/>
    <brk id="88" max="16383" man="1"/>
    <brk id="120" max="16383" man="1"/>
  </rowBreaks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 error="กรุณาเลือกข้อมูลตามที่กำหนดให้" xr:uid="{E563AE7C-D6A9-41C0-9362-F4C2A567A9E4}">
          <x14:formula1>
            <xm:f>LIST!$G$2:$G$10</xm:f>
          </x14:formula1>
          <xm:sqref>B61:G64</xm:sqref>
        </x14:dataValidation>
        <x14:dataValidation type="list" allowBlank="1" showInputMessage="1" showErrorMessage="1" error="กรุณาเลือกข้อมูลตามที่กำหนดให้" xr:uid="{76556C44-5A25-43EA-8536-6E14C0D48855}">
          <x14:formula1>
            <xm:f>LIST!$A$2:$A$6</xm:f>
          </x14:formula1>
          <xm:sqref>B43:L46</xm:sqref>
        </x14:dataValidation>
        <x14:dataValidation type="list" allowBlank="1" showInputMessage="1" showErrorMessage="1" error="กรุณาเลือกข้อมูลตามที่กำหนดให้" xr:uid="{0A7492C1-237E-4EF6-86FE-5F062182D96F}">
          <x14:formula1>
            <xm:f>LIST!$C$2:$C$10</xm:f>
          </x14:formula1>
          <xm:sqref>B48:L51</xm:sqref>
        </x14:dataValidation>
        <x14:dataValidation type="list" allowBlank="1" showInputMessage="1" showErrorMessage="1" error="กรุณาเลือกข้อมูลตามที่กำหนดให้" xr:uid="{E579C049-BF76-48AC-8758-71BB24A7C7B5}">
          <x14:formula1>
            <xm:f>LIST!$E$2:$E$9</xm:f>
          </x14:formula1>
          <xm:sqref>B53:L56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เวิร์กชีต</vt:lpstr>
      </vt:variant>
      <vt:variant>
        <vt:i4>2</vt:i4>
      </vt:variant>
      <vt:variant>
        <vt:lpstr>ช่วงที่มีชื่อ</vt:lpstr>
      </vt:variant>
      <vt:variant>
        <vt:i4>1</vt:i4>
      </vt:variant>
    </vt:vector>
  </HeadingPairs>
  <TitlesOfParts>
    <vt:vector size="3" baseType="lpstr">
      <vt:lpstr>LIST</vt:lpstr>
      <vt:lpstr>สจป.ที่ 5 (สบ)</vt:lpstr>
      <vt:lpstr>'สจป.ที่ 5 (สบ)'!Print_Area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Pattranit worachewasaringkan</cp:lastModifiedBy>
  <cp:lastPrinted>2025-01-04T05:12:58Z</cp:lastPrinted>
  <dcterms:created xsi:type="dcterms:W3CDTF">2021-11-29T04:23:48Z</dcterms:created>
  <dcterms:modified xsi:type="dcterms:W3CDTF">2025-06-26T03:52:09Z</dcterms:modified>
</cp:coreProperties>
</file>