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0. ฟอร์มแบบติดตามผล ฯ 2568 (รายหน่วยเบิกจ่าย)\รอบระหว่างปี\7. สจป.ที่ 8 นม\"/>
    </mc:Choice>
  </mc:AlternateContent>
  <xr:revisionPtr revIDLastSave="0" documentId="13_ncr:1_{3604A212-D96B-4FDE-99EC-4F86152D820E}" xr6:coauthVersionLast="47" xr6:coauthVersionMax="47" xr10:uidLastSave="{00000000-0000-0000-0000-000000000000}"/>
  <workbookProtection workbookAlgorithmName="SHA-512" workbookHashValue="14pIG1V7DdPAg1lnC3Oax65c4VHpxsMFiRxPVF298idTlDxd4FYelYXt7fWqWQhJ/1DCKn4j82Juq+YU21IEmw==" workbookSaltValue="6v6p3XziLCRoUDeiQFZAMw==" workbookSpinCount="100000" lockStructure="1"/>
  <bookViews>
    <workbookView xWindow="8190" yWindow="0" windowWidth="15915" windowHeight="12885" tabRatio="922" firstSheet="1" activeTab="1" xr2:uid="{00000000-000D-0000-FFFF-FFFF00000000}"/>
  </bookViews>
  <sheets>
    <sheet name="LIST" sheetId="24" state="hidden" r:id="rId1"/>
    <sheet name="สจป.ที่ 8 (นม)" sheetId="14" r:id="rId2"/>
  </sheets>
  <externalReferences>
    <externalReference r:id="rId3"/>
  </externalReferences>
  <definedNames>
    <definedName name="_xlnm.Print_Area" localSheetId="1">'สจป.ที่ 8 (นม)'!#REF!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4" l="1"/>
  <c r="K23" i="14"/>
  <c r="Q20" i="14"/>
  <c r="N20" i="14"/>
  <c r="K20" i="14"/>
  <c r="A48" i="14"/>
  <c r="Y13" i="14"/>
  <c r="N13" i="14"/>
  <c r="T33" i="14"/>
  <c r="N26" i="14"/>
  <c r="Q26" i="14"/>
  <c r="N23" i="14"/>
  <c r="Q23" i="14"/>
  <c r="H21" i="14"/>
  <c r="V21" i="14" s="1"/>
  <c r="H22" i="14"/>
  <c r="V22" i="14" s="1"/>
  <c r="H23" i="14"/>
  <c r="H24" i="14"/>
  <c r="V24" i="14" s="1"/>
  <c r="H25" i="14"/>
  <c r="V25" i="14" s="1"/>
  <c r="H26" i="14"/>
  <c r="H27" i="14"/>
  <c r="V27" i="14" s="1"/>
  <c r="H28" i="14"/>
  <c r="V28" i="14" s="1"/>
  <c r="H29" i="14"/>
  <c r="V29" i="14" s="1"/>
  <c r="H30" i="14"/>
  <c r="V30" i="14" s="1"/>
  <c r="H31" i="14"/>
  <c r="V31" i="14" s="1"/>
  <c r="H32" i="14"/>
  <c r="V32" i="14" s="1"/>
  <c r="H20" i="14"/>
  <c r="V14" i="14"/>
  <c r="V23" i="14" l="1"/>
  <c r="V20" i="14"/>
  <c r="V26" i="14"/>
  <c r="V33" i="14" l="1"/>
  <c r="Q14" i="14"/>
  <c r="Q13" i="14"/>
  <c r="A59" i="14"/>
  <c r="A58" i="14"/>
  <c r="A57" i="14"/>
  <c r="A56" i="14"/>
  <c r="A51" i="14"/>
  <c r="A50" i="14"/>
  <c r="A49" i="14"/>
  <c r="A46" i="14"/>
  <c r="A45" i="14"/>
  <c r="A44" i="14"/>
  <c r="A43" i="14"/>
  <c r="A41" i="14"/>
  <c r="A40" i="14"/>
  <c r="A39" i="14"/>
  <c r="A38" i="14"/>
  <c r="S14" i="14"/>
  <c r="Y14" i="14" s="1"/>
</calcChain>
</file>

<file path=xl/sharedStrings.xml><?xml version="1.0" encoding="utf-8"?>
<sst xmlns="http://schemas.openxmlformats.org/spreadsheetml/2006/main" count="104" uniqueCount="88">
  <si>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</si>
  <si>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</si>
  <si>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</si>
  <si>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</si>
  <si>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</si>
  <si>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</si>
  <si>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</si>
  <si>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</si>
  <si>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</si>
  <si>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</si>
  <si>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8 (นครราชสีมา)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</si>
  <si>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</si>
  <si>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</si>
  <si>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</si>
  <si>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</si>
  <si>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</si>
  <si>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</si>
  <si>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</si>
  <si>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</si>
  <si>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</si>
  <si>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</si>
  <si>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</si>
  <si>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</si>
  <si>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</si>
  <si>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</si>
  <si>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</si>
  <si>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</si>
  <si>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</si>
  <si>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</si>
  <si>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</si>
  <si>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</si>
  <si>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</si>
  <si>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</si>
  <si>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</si>
  <si>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</si>
  <si>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</si>
  <si>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</si>
  <si>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</si>
  <si>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</si>
  <si>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</si>
  <si>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</si>
  <si>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</si>
  <si>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</si>
  <si>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</si>
  <si>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</si>
  <si>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</si>
  <si>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</si>
  <si>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</si>
  <si>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</si>
  <si>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</si>
  <si>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</si>
  <si>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</si>
  <si>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</si>
  <si>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</si>
  <si>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</si>
  <si>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</si>
  <si>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</si>
  <si>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</si>
  <si>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</si>
  <si>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</si>
  <si>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</si>
  <si>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</si>
  <si>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</si>
  <si>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</si>
  <si>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</si>
  <si>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</si>
  <si>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</si>
  <si>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</si>
  <si>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</si>
  <si>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จัดทำแผนการจัดการทรัพยากรที่ดินและป่าไม้ระดับพื้นที่ (หมู่บ้าน)</t>
  </si>
  <si>
    <t xml:space="preserve">งานจัดทำแผนการจัดการทรัพยากรที่ดินและป่าไม้ระดับพื้นที่ (หมู่บ้าน) 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</si>
  <si>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</si>
  <si>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</si>
  <si>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เตรียมความพร้อมก่อนออกปฏิบัติงาน (หมู่บ้าน)</t>
  </si>
  <si>
    <t>จัดทำคำสั่งให้เจ้าหน้าที่ปฏิบัติงาน และรายงานกรมป่าไม้ (หมู่บ้าน)</t>
  </si>
  <si>
    <t>จัดประชุมเจ้าหน้าที่ เพื่อวางแผนก่อนออกปฏิบัติงาน (หมู่บ้าน)</t>
  </si>
  <si>
    <t>กำหนดขอบเขตพื้นที่ดำเนินการ (หมู่บ้าน)</t>
  </si>
  <si>
    <t>สำรวจตรวจสอบขอบเขตพื้นที่ดำเนินการในแต่ละกรอบมาตรการในพื้นที่จริง รวมทั้งวิเคราะห์สภาพทรัพยากรที่ดินและป่าไม้ระดับพื้นที่กำหนดขอบเขตร่องรอยการทำประโยชน์ (หมู่บ้าน)</t>
  </si>
  <si>
    <t>กำหนดพื้นที่เป้าหมายตามกลุ่มมาตรการ (หมู่บ้าน)</t>
  </si>
  <si>
    <t>จัดทำโครงการแก้ไขปัญหาการอยู่อาศัยทำกินในเขตป่าสงวนแห่งชาติ ตามมาตรา 19 พระราชบัญญัติป่าสงวนแห่งชาติ พ.ศ. 2507 (หมู่บ้าน)</t>
  </si>
  <si>
    <t>รวบรวมผลสำรวจข้อมูลการถือครองที่ดินป่าไม้ตามโครงการสำรวจต่างๆ ของกรมป่าไม้ (หมู่บ้าน)</t>
  </si>
  <si>
    <t>จัดประชุมชี้แจงทำความเข้าใจราษฎรและคณะกรรมการหมู่บ้าน เพื่อสร้างการมีส่วนร่วมในการนำมาตรการลงสู่การปฏิบัติ รวมทั้งนัดหมายราษฎรก่อนเข้าปฏิบัติงาน และรายงานกรมป่าไม้ (หมู่บ้าน)</t>
  </si>
  <si>
    <t>คัดกรองคุณสมบัติของราษฎร ซึ่งจะต้องเป็นบุคคลธรรมดาที่มีคุณสมบัติและไม่มีลักษณะต้องห้าม ตามที่กรมป่าไม้กำหนด (หมู่บ้าน)</t>
  </si>
  <si>
    <t>จัดทำข้อมูลรูปแปลงที่ดิน (Shapefile) ในระบบ GIS (หมู่บ้าน)</t>
  </si>
  <si>
    <t>แผนการปฏิบัติงาน/ขั้นตอนการดำเนินงาน (หน่วยนับ)</t>
  </si>
  <si>
    <t>รอบระหว่างปี</t>
  </si>
  <si>
    <t>กิจกรรมจัดทำแผนการจัดการทรัพยากรที่ดินและป่าไม้ระดับพื้นที่</t>
  </si>
  <si>
    <t xml:space="preserve">งานจัดทำแผนการจัดการทรัพยากรที่ดินและป่าไม้ระดับพื้นที่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</si>
</sst>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3" fillId="4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2" fillId="3" borderId="15" xfId="0" applyFont="1" applyFill="1" applyBorder="1" applyAlignment="1" applyProtection="1">
      <alignment horizontal="left" vertical="center" wrapText="1"/>
      <protection hidden="1"/>
    </xf>
    <xf numFmtId="3" fontId="10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5" xfId="0" applyFont="1" applyFill="1" applyBorder="1" applyAlignment="1" applyProtection="1">
      <alignment horizontal="left" vertical="center" wrapText="1"/>
      <protection hidden="1"/>
    </xf>
    <xf numFmtId="3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15" xfId="0" applyNumberFormat="1" applyFont="1" applyFill="1" applyBorder="1" applyAlignment="1" applyProtection="1">
      <alignment horizontal="center" vertical="center" wrapText="1"/>
      <protection hidden="1"/>
    </xf>
    <xf numFmtId="2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3" borderId="15" xfId="0" applyFont="1" applyFill="1" applyBorder="1" applyAlignment="1" applyProtection="1">
      <alignment horizontal="left" vertical="center" wrapText="1"/>
      <protection hidden="1"/>
    </xf>
    <xf numFmtId="3" fontId="11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2" fontId="11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0" applyFont="1" applyFill="1" applyBorder="1" applyAlignment="1" applyProtection="1">
      <alignment horizontal="right" vertical="top"/>
      <protection hidden="1"/>
    </xf>
    <xf numFmtId="189" fontId="3" fillId="5" borderId="15" xfId="1" applyNumberFormat="1" applyFont="1" applyFill="1" applyBorder="1" applyAlignment="1" applyProtection="1">
      <alignment horizontal="center" vertical="top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left" vertical="top" wrapText="1"/>
      <protection hidden="1"/>
    </xf>
    <xf numFmtId="187" fontId="3" fillId="5" borderId="15" xfId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3" fillId="3" borderId="0" xfId="0" applyFont="1" applyFill="1" applyAlignment="1">
      <alignment horizontal="center" vertical="center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lef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center" vertical="center" wrapText="1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7" sqref="E7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">
      <c r="A2" s="19" t="s">
        <v>38</v>
      </c>
      <c r="C2" s="19" t="s">
        <v>39</v>
      </c>
      <c r="E2" s="19" t="s">
        <v>40</v>
      </c>
      <c r="G2" s="19" t="s">
        <v>61</v>
      </c>
    </row>
    <row r="3" spans="1:7" x14ac:dyDescent="0.2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">
      <c r="A4" s="19" t="s">
        <v>47</v>
      </c>
      <c r="C4" s="19" t="s">
        <v>62</v>
      </c>
      <c r="E4" s="19" t="s">
        <v>45</v>
      </c>
      <c r="G4" s="19" t="s">
        <v>46</v>
      </c>
    </row>
    <row r="5" spans="1:7" x14ac:dyDescent="0.2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">
      <c r="C6" s="19" t="s">
        <v>63</v>
      </c>
      <c r="E6" s="19" t="s">
        <v>52</v>
      </c>
      <c r="G6" s="19" t="s">
        <v>64</v>
      </c>
    </row>
    <row r="7" spans="1:7" ht="40.5" x14ac:dyDescent="0.2">
      <c r="C7" s="19" t="s">
        <v>65</v>
      </c>
      <c r="E7" s="19" t="s">
        <v>53</v>
      </c>
      <c r="G7" s="19" t="s">
        <v>54</v>
      </c>
    </row>
    <row r="8" spans="1:7" ht="40.5" x14ac:dyDescent="0.2">
      <c r="C8" s="19" t="s">
        <v>66</v>
      </c>
      <c r="E8" s="19" t="s">
        <v>55</v>
      </c>
      <c r="G8" s="19" t="s">
        <v>56</v>
      </c>
    </row>
    <row r="9" spans="1:7" x14ac:dyDescent="0.2">
      <c r="C9" s="19" t="s">
        <v>51</v>
      </c>
      <c r="E9" s="19" t="s">
        <v>51</v>
      </c>
      <c r="G9" s="19" t="s">
        <v>57</v>
      </c>
    </row>
    <row r="10" spans="1:7" x14ac:dyDescent="0.2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6"/>
  <sheetViews>
    <sheetView tabSelected="1" view="pageBreakPreview" topLeftCell="A7" zoomScale="85" zoomScaleNormal="85" zoomScaleSheetLayoutView="85" workbookViewId="0">
      <selection activeCell="H21" sqref="H21:J21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06" t="s">
        <v>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21" customHeight="1" x14ac:dyDescent="0.2">
      <c r="A2" s="106" t="s">
        <v>85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21" customHeight="1" x14ac:dyDescent="0.2">
      <c r="A3" s="106" t="s">
        <v>10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21" customHeight="1" x14ac:dyDescent="0.2">
      <c r="A4" s="106" t="s">
        <v>86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26"/>
      <c r="N7" s="27"/>
      <c r="O7" s="27"/>
      <c r="P7" s="28"/>
    </row>
    <row r="8" spans="1:26" ht="21" customHeight="1" x14ac:dyDescent="0.2">
      <c r="A8" s="5" t="s">
        <v>14</v>
      </c>
      <c r="G8" s="6"/>
      <c r="H8" s="26"/>
      <c r="I8" s="27"/>
      <c r="J8" s="28"/>
    </row>
    <row r="9" spans="1:26" ht="9" customHeight="1" x14ac:dyDescent="0.2"/>
    <row r="10" spans="1:26" s="4" customFormat="1" ht="30" customHeight="1" x14ac:dyDescent="0.2">
      <c r="A10" s="44" t="s">
        <v>5</v>
      </c>
      <c r="B10" s="44" t="s">
        <v>11</v>
      </c>
      <c r="C10" s="44"/>
      <c r="D10" s="44"/>
      <c r="E10" s="44"/>
      <c r="F10" s="44"/>
      <c r="G10" s="44"/>
      <c r="H10" s="44"/>
      <c r="I10" s="44"/>
      <c r="J10" s="44"/>
      <c r="K10" s="44" t="s">
        <v>12</v>
      </c>
      <c r="L10" s="44"/>
      <c r="M10" s="44"/>
      <c r="N10" s="44"/>
      <c r="O10" s="44"/>
      <c r="P10" s="44"/>
      <c r="Q10" s="44"/>
      <c r="R10" s="44"/>
      <c r="S10" s="44" t="s">
        <v>4</v>
      </c>
      <c r="T10" s="44"/>
      <c r="U10" s="44"/>
      <c r="V10" s="44"/>
      <c r="W10" s="44"/>
      <c r="X10" s="44"/>
      <c r="Y10" s="44"/>
      <c r="Z10" s="44"/>
    </row>
    <row r="11" spans="1:26" s="4" customFormat="1" ht="30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 t="s">
        <v>1</v>
      </c>
      <c r="L11" s="44"/>
      <c r="M11" s="44"/>
      <c r="N11" s="44" t="s">
        <v>2</v>
      </c>
      <c r="O11" s="44"/>
      <c r="P11" s="44"/>
      <c r="Q11" s="44" t="s">
        <v>3</v>
      </c>
      <c r="R11" s="44"/>
      <c r="S11" s="44" t="s">
        <v>1</v>
      </c>
      <c r="T11" s="44"/>
      <c r="U11" s="44"/>
      <c r="V11" s="44" t="s">
        <v>2</v>
      </c>
      <c r="W11" s="44"/>
      <c r="X11" s="44"/>
      <c r="Y11" s="44" t="s">
        <v>3</v>
      </c>
      <c r="Z11" s="44"/>
    </row>
    <row r="12" spans="1:26" ht="24" customHeight="1" x14ac:dyDescent="0.2">
      <c r="A12" s="107" t="s">
        <v>87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9"/>
    </row>
    <row r="13" spans="1:26" ht="24" customHeight="1" x14ac:dyDescent="0.2">
      <c r="A13" s="7">
        <v>1</v>
      </c>
      <c r="B13" s="110" t="s">
        <v>69</v>
      </c>
      <c r="C13" s="110"/>
      <c r="D13" s="110"/>
      <c r="E13" s="110"/>
      <c r="F13" s="110"/>
      <c r="G13" s="110"/>
      <c r="H13" s="110"/>
      <c r="I13" s="110"/>
      <c r="J13" s="110"/>
      <c r="K13" s="111">
        <v>182</v>
      </c>
      <c r="L13" s="111"/>
      <c r="M13" s="111"/>
      <c r="N13" s="112">
        <f>Q32</f>
        <v>0</v>
      </c>
      <c r="O13" s="112"/>
      <c r="P13" s="112"/>
      <c r="Q13" s="113">
        <f>V33</f>
        <v>0</v>
      </c>
      <c r="R13" s="113"/>
      <c r="S13" s="114">
        <v>6839500</v>
      </c>
      <c r="T13" s="115"/>
      <c r="U13" s="116"/>
      <c r="V13" s="117"/>
      <c r="W13" s="118"/>
      <c r="X13" s="119"/>
      <c r="Y13" s="120">
        <f>V13/S13*100</f>
        <v>0</v>
      </c>
      <c r="Z13" s="121"/>
    </row>
    <row r="14" spans="1:26" s="4" customFormat="1" ht="24" customHeight="1" x14ac:dyDescent="0.2">
      <c r="A14" s="129" t="s">
        <v>15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128">
        <f>V33</f>
        <v>0</v>
      </c>
      <c r="R14" s="128"/>
      <c r="S14" s="123">
        <f>SUM(S13)</f>
        <v>6839500</v>
      </c>
      <c r="T14" s="123"/>
      <c r="U14" s="123"/>
      <c r="V14" s="123">
        <f>SUM(V13)</f>
        <v>0</v>
      </c>
      <c r="W14" s="123"/>
      <c r="X14" s="123"/>
      <c r="Y14" s="124">
        <f>V14/S14*100</f>
        <v>0</v>
      </c>
      <c r="Z14" s="124"/>
    </row>
    <row r="15" spans="1:26" ht="9.9499999999999993" customHeight="1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ht="9.9499999999999993" customHeight="1" x14ac:dyDescent="0.2">
      <c r="A17" s="2"/>
      <c r="H17" s="10"/>
      <c r="I17" s="10"/>
      <c r="J17" s="10"/>
      <c r="K17" s="10"/>
      <c r="L17" s="10"/>
      <c r="M17" s="10"/>
    </row>
    <row r="18" spans="1:26" ht="72" customHeight="1" x14ac:dyDescent="0.2">
      <c r="A18" s="22" t="s">
        <v>5</v>
      </c>
      <c r="B18" s="126" t="s">
        <v>84</v>
      </c>
      <c r="C18" s="126"/>
      <c r="D18" s="126"/>
      <c r="E18" s="126"/>
      <c r="F18" s="126"/>
      <c r="G18" s="126"/>
      <c r="H18" s="126" t="s">
        <v>16</v>
      </c>
      <c r="I18" s="126"/>
      <c r="J18" s="126"/>
      <c r="K18" s="126" t="s">
        <v>13</v>
      </c>
      <c r="L18" s="126"/>
      <c r="M18" s="126"/>
      <c r="N18" s="126" t="s">
        <v>17</v>
      </c>
      <c r="O18" s="126"/>
      <c r="P18" s="126"/>
      <c r="Q18" s="126" t="s">
        <v>18</v>
      </c>
      <c r="R18" s="126"/>
      <c r="S18" s="126"/>
      <c r="T18" s="126" t="s">
        <v>19</v>
      </c>
      <c r="U18" s="126"/>
      <c r="V18" s="127" t="s">
        <v>7</v>
      </c>
      <c r="W18" s="127"/>
      <c r="X18" s="126" t="s">
        <v>8</v>
      </c>
      <c r="Y18" s="126"/>
      <c r="Z18" s="126"/>
    </row>
    <row r="19" spans="1:26" ht="24" customHeight="1" x14ac:dyDescent="0.2">
      <c r="A19" s="122" t="s">
        <v>70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26" s="21" customFormat="1" ht="24" customHeight="1" x14ac:dyDescent="0.2">
      <c r="A20" s="23">
        <v>1</v>
      </c>
      <c r="B20" s="34" t="s">
        <v>73</v>
      </c>
      <c r="C20" s="34"/>
      <c r="D20" s="34"/>
      <c r="E20" s="34"/>
      <c r="F20" s="34"/>
      <c r="G20" s="34"/>
      <c r="H20" s="35">
        <f>$K$13</f>
        <v>182</v>
      </c>
      <c r="I20" s="35"/>
      <c r="J20" s="35"/>
      <c r="K20" s="36">
        <f>K22</f>
        <v>0</v>
      </c>
      <c r="L20" s="36"/>
      <c r="M20" s="36"/>
      <c r="N20" s="36">
        <f>N22</f>
        <v>0</v>
      </c>
      <c r="O20" s="36"/>
      <c r="P20" s="36"/>
      <c r="Q20" s="36">
        <f>Q22</f>
        <v>0</v>
      </c>
      <c r="R20" s="36"/>
      <c r="S20" s="36"/>
      <c r="T20" s="37">
        <v>10</v>
      </c>
      <c r="U20" s="37"/>
      <c r="V20" s="38">
        <f>SUM(V21:W22)</f>
        <v>0</v>
      </c>
      <c r="W20" s="38"/>
      <c r="X20" s="103"/>
      <c r="Y20" s="103"/>
      <c r="Z20" s="103"/>
    </row>
    <row r="21" spans="1:26" s="12" customFormat="1" ht="48" customHeight="1" x14ac:dyDescent="0.2">
      <c r="A21" s="24">
        <v>1.1000000000000001</v>
      </c>
      <c r="B21" s="29" t="s">
        <v>74</v>
      </c>
      <c r="C21" s="29"/>
      <c r="D21" s="29"/>
      <c r="E21" s="29"/>
      <c r="F21" s="29"/>
      <c r="G21" s="29"/>
      <c r="H21" s="30">
        <f t="shared" ref="H21:H29" si="0">$K$13</f>
        <v>182</v>
      </c>
      <c r="I21" s="30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2">
        <v>5</v>
      </c>
      <c r="U21" s="32"/>
      <c r="V21" s="33">
        <f>(T21*((K21*0)+(N21*50)+(Q21*100)))/(H21*100)</f>
        <v>0</v>
      </c>
      <c r="W21" s="33"/>
      <c r="X21" s="103"/>
      <c r="Y21" s="103"/>
      <c r="Z21" s="103"/>
    </row>
    <row r="22" spans="1:26" s="12" customFormat="1" ht="24" customHeight="1" x14ac:dyDescent="0.2">
      <c r="A22" s="24">
        <v>1.2</v>
      </c>
      <c r="B22" s="29" t="s">
        <v>75</v>
      </c>
      <c r="C22" s="29"/>
      <c r="D22" s="29"/>
      <c r="E22" s="29"/>
      <c r="F22" s="29"/>
      <c r="G22" s="29"/>
      <c r="H22" s="30">
        <f t="shared" si="0"/>
        <v>182</v>
      </c>
      <c r="I22" s="30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2">
        <v>5</v>
      </c>
      <c r="U22" s="32"/>
      <c r="V22" s="33">
        <f>(T22*((K22*0)+(N22*50)+(Q22*100)))/(H22*100)</f>
        <v>0</v>
      </c>
      <c r="W22" s="33"/>
      <c r="X22" s="103"/>
      <c r="Y22" s="103"/>
      <c r="Z22" s="103"/>
    </row>
    <row r="23" spans="1:26" s="21" customFormat="1" ht="24" customHeight="1" x14ac:dyDescent="0.2">
      <c r="A23" s="23">
        <v>2</v>
      </c>
      <c r="B23" s="34" t="s">
        <v>76</v>
      </c>
      <c r="C23" s="34"/>
      <c r="D23" s="34"/>
      <c r="E23" s="34"/>
      <c r="F23" s="34"/>
      <c r="G23" s="34"/>
      <c r="H23" s="35">
        <f t="shared" si="0"/>
        <v>182</v>
      </c>
      <c r="I23" s="35"/>
      <c r="J23" s="35"/>
      <c r="K23" s="36">
        <f>K25</f>
        <v>0</v>
      </c>
      <c r="L23" s="36"/>
      <c r="M23" s="36"/>
      <c r="N23" s="36">
        <f t="shared" ref="N23" si="1">N25</f>
        <v>0</v>
      </c>
      <c r="O23" s="36"/>
      <c r="P23" s="36"/>
      <c r="Q23" s="36">
        <f t="shared" ref="Q23" si="2">Q25</f>
        <v>0</v>
      </c>
      <c r="R23" s="36"/>
      <c r="S23" s="36"/>
      <c r="T23" s="37">
        <v>10</v>
      </c>
      <c r="U23" s="37"/>
      <c r="V23" s="38">
        <f>SUM(V24:W25)</f>
        <v>0</v>
      </c>
      <c r="W23" s="38"/>
      <c r="X23" s="103"/>
      <c r="Y23" s="103"/>
      <c r="Z23" s="103"/>
    </row>
    <row r="24" spans="1:26" s="12" customFormat="1" ht="72" customHeight="1" x14ac:dyDescent="0.2">
      <c r="A24" s="24">
        <v>2.1</v>
      </c>
      <c r="B24" s="29" t="s">
        <v>77</v>
      </c>
      <c r="C24" s="29"/>
      <c r="D24" s="29"/>
      <c r="E24" s="29"/>
      <c r="F24" s="29"/>
      <c r="G24" s="29"/>
      <c r="H24" s="30">
        <f t="shared" si="0"/>
        <v>182</v>
      </c>
      <c r="I24" s="30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2">
        <v>5</v>
      </c>
      <c r="U24" s="32"/>
      <c r="V24" s="33">
        <f>(T24*((K24*0)+(N24*50)+(Q24*100)))/(H24*100)</f>
        <v>0</v>
      </c>
      <c r="W24" s="33"/>
      <c r="X24" s="103"/>
      <c r="Y24" s="103"/>
      <c r="Z24" s="103"/>
    </row>
    <row r="25" spans="1:26" s="12" customFormat="1" ht="24" customHeight="1" x14ac:dyDescent="0.2">
      <c r="A25" s="24">
        <v>2.2000000000000002</v>
      </c>
      <c r="B25" s="29" t="s">
        <v>78</v>
      </c>
      <c r="C25" s="29"/>
      <c r="D25" s="29"/>
      <c r="E25" s="29"/>
      <c r="F25" s="29"/>
      <c r="G25" s="29"/>
      <c r="H25" s="30">
        <f t="shared" si="0"/>
        <v>182</v>
      </c>
      <c r="I25" s="30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2">
        <v>5</v>
      </c>
      <c r="U25" s="32"/>
      <c r="V25" s="33">
        <f>(T25*((K25*0)+(N25*50)+(Q25*100)))/(H25*100)</f>
        <v>0</v>
      </c>
      <c r="W25" s="33"/>
      <c r="X25" s="103"/>
      <c r="Y25" s="103"/>
      <c r="Z25" s="103"/>
    </row>
    <row r="26" spans="1:26" s="21" customFormat="1" ht="48" customHeight="1" x14ac:dyDescent="0.2">
      <c r="A26" s="23">
        <v>3</v>
      </c>
      <c r="B26" s="34" t="s">
        <v>69</v>
      </c>
      <c r="C26" s="34"/>
      <c r="D26" s="34"/>
      <c r="E26" s="34"/>
      <c r="F26" s="34"/>
      <c r="G26" s="34"/>
      <c r="H26" s="35">
        <f t="shared" si="0"/>
        <v>182</v>
      </c>
      <c r="I26" s="35"/>
      <c r="J26" s="35"/>
      <c r="K26" s="36">
        <f>K31</f>
        <v>0</v>
      </c>
      <c r="L26" s="36"/>
      <c r="M26" s="36"/>
      <c r="N26" s="36">
        <f t="shared" ref="N26" si="3">N31</f>
        <v>0</v>
      </c>
      <c r="O26" s="36"/>
      <c r="P26" s="36"/>
      <c r="Q26" s="36">
        <f t="shared" ref="Q26" si="4">Q31</f>
        <v>0</v>
      </c>
      <c r="R26" s="36"/>
      <c r="S26" s="36"/>
      <c r="T26" s="37">
        <v>70</v>
      </c>
      <c r="U26" s="37"/>
      <c r="V26" s="38">
        <f>SUM(V27:W31)</f>
        <v>0</v>
      </c>
      <c r="W26" s="38"/>
      <c r="X26" s="103"/>
      <c r="Y26" s="103"/>
      <c r="Z26" s="103"/>
    </row>
    <row r="27" spans="1:26" s="12" customFormat="1" ht="72" customHeight="1" x14ac:dyDescent="0.2">
      <c r="A27" s="24">
        <v>3.1</v>
      </c>
      <c r="B27" s="29" t="s">
        <v>79</v>
      </c>
      <c r="C27" s="29"/>
      <c r="D27" s="29"/>
      <c r="E27" s="29"/>
      <c r="F27" s="29"/>
      <c r="G27" s="29"/>
      <c r="H27" s="30">
        <f t="shared" si="0"/>
        <v>182</v>
      </c>
      <c r="I27" s="30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2">
        <v>20</v>
      </c>
      <c r="U27" s="32"/>
      <c r="V27" s="33">
        <f t="shared" ref="V27:V32" si="5">(T27*((K27*0)+(N27*50)+(Q27*100)))/(H27*100)</f>
        <v>0</v>
      </c>
      <c r="W27" s="33"/>
      <c r="X27" s="103"/>
      <c r="Y27" s="103"/>
      <c r="Z27" s="103"/>
    </row>
    <row r="28" spans="1:26" s="12" customFormat="1" ht="48" customHeight="1" x14ac:dyDescent="0.2">
      <c r="A28" s="24">
        <v>3.2</v>
      </c>
      <c r="B28" s="29" t="s">
        <v>80</v>
      </c>
      <c r="C28" s="29"/>
      <c r="D28" s="29"/>
      <c r="E28" s="29"/>
      <c r="F28" s="29"/>
      <c r="G28" s="29"/>
      <c r="H28" s="30">
        <f t="shared" si="0"/>
        <v>182</v>
      </c>
      <c r="I28" s="30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2">
        <v>15</v>
      </c>
      <c r="U28" s="32"/>
      <c r="V28" s="33">
        <f t="shared" si="5"/>
        <v>0</v>
      </c>
      <c r="W28" s="33"/>
      <c r="X28" s="103"/>
      <c r="Y28" s="103"/>
      <c r="Z28" s="103"/>
    </row>
    <row r="29" spans="1:26" s="12" customFormat="1" ht="96" customHeight="1" x14ac:dyDescent="0.2">
      <c r="A29" s="24">
        <v>3.3</v>
      </c>
      <c r="B29" s="29" t="s">
        <v>81</v>
      </c>
      <c r="C29" s="29"/>
      <c r="D29" s="29"/>
      <c r="E29" s="29"/>
      <c r="F29" s="29"/>
      <c r="G29" s="29"/>
      <c r="H29" s="30">
        <f t="shared" si="0"/>
        <v>182</v>
      </c>
      <c r="I29" s="30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2">
        <v>15</v>
      </c>
      <c r="U29" s="32"/>
      <c r="V29" s="33">
        <f t="shared" si="5"/>
        <v>0</v>
      </c>
      <c r="W29" s="33"/>
      <c r="X29" s="103"/>
      <c r="Y29" s="103"/>
      <c r="Z29" s="103"/>
    </row>
    <row r="30" spans="1:26" s="12" customFormat="1" ht="72" customHeight="1" x14ac:dyDescent="0.2">
      <c r="A30" s="24">
        <v>3.4</v>
      </c>
      <c r="B30" s="29" t="s">
        <v>82</v>
      </c>
      <c r="C30" s="29"/>
      <c r="D30" s="29"/>
      <c r="E30" s="29"/>
      <c r="F30" s="29"/>
      <c r="G30" s="29"/>
      <c r="H30" s="30">
        <f t="shared" ref="H30:H32" si="6">$K$13</f>
        <v>182</v>
      </c>
      <c r="I30" s="30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2">
        <v>15</v>
      </c>
      <c r="U30" s="32"/>
      <c r="V30" s="33">
        <f t="shared" si="5"/>
        <v>0</v>
      </c>
      <c r="W30" s="33"/>
      <c r="X30" s="103"/>
      <c r="Y30" s="103"/>
      <c r="Z30" s="103"/>
    </row>
    <row r="31" spans="1:26" s="12" customFormat="1" ht="48" customHeight="1" x14ac:dyDescent="0.2">
      <c r="A31" s="24">
        <v>3.5</v>
      </c>
      <c r="B31" s="29" t="s">
        <v>67</v>
      </c>
      <c r="C31" s="29"/>
      <c r="D31" s="29"/>
      <c r="E31" s="29"/>
      <c r="F31" s="29"/>
      <c r="G31" s="29"/>
      <c r="H31" s="30">
        <f t="shared" si="6"/>
        <v>182</v>
      </c>
      <c r="I31" s="30"/>
      <c r="J31" s="30"/>
      <c r="K31" s="31"/>
      <c r="L31" s="31"/>
      <c r="M31" s="31"/>
      <c r="N31" s="31"/>
      <c r="O31" s="31"/>
      <c r="P31" s="31"/>
      <c r="Q31" s="31"/>
      <c r="R31" s="31"/>
      <c r="S31" s="31"/>
      <c r="T31" s="32">
        <v>5</v>
      </c>
      <c r="U31" s="32"/>
      <c r="V31" s="33">
        <f t="shared" si="5"/>
        <v>0</v>
      </c>
      <c r="W31" s="33"/>
      <c r="X31" s="103"/>
      <c r="Y31" s="103"/>
      <c r="Z31" s="103"/>
    </row>
    <row r="32" spans="1:26" s="20" customFormat="1" ht="24" customHeight="1" x14ac:dyDescent="0.2">
      <c r="A32" s="25">
        <v>4</v>
      </c>
      <c r="B32" s="95" t="s">
        <v>83</v>
      </c>
      <c r="C32" s="95"/>
      <c r="D32" s="95"/>
      <c r="E32" s="95"/>
      <c r="F32" s="95"/>
      <c r="G32" s="95"/>
      <c r="H32" s="96">
        <f t="shared" si="6"/>
        <v>182</v>
      </c>
      <c r="I32" s="96"/>
      <c r="J32" s="96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9">
        <f t="shared" si="5"/>
        <v>0</v>
      </c>
      <c r="W32" s="99"/>
      <c r="X32" s="103"/>
      <c r="Y32" s="103"/>
      <c r="Z32" s="103"/>
    </row>
    <row r="33" spans="1:26" ht="24" customHeight="1" x14ac:dyDescent="0.2">
      <c r="A33" s="100" t="s">
        <v>9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>
        <f>SUM(T20,T23,T26,T32)</f>
        <v>100</v>
      </c>
      <c r="U33" s="101"/>
      <c r="V33" s="102">
        <f>SUM(V20,V23,V26,V32)</f>
        <v>0</v>
      </c>
      <c r="W33" s="102"/>
      <c r="X33" s="104"/>
      <c r="Y33" s="104"/>
      <c r="Z33" s="104"/>
    </row>
    <row r="34" spans="1:26" ht="9.9499999999999993" customHeight="1" x14ac:dyDescent="0.2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ht="24" customHeight="1" x14ac:dyDescent="0.2">
      <c r="A35" s="13" t="s">
        <v>58</v>
      </c>
    </row>
    <row r="36" spans="1:26" ht="60" customHeight="1" x14ac:dyDescent="0.2">
      <c r="A36" s="11" t="s">
        <v>5</v>
      </c>
      <c r="B36" s="44" t="s">
        <v>20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5" t="s">
        <v>21</v>
      </c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7"/>
      <c r="Y36" s="48" t="s">
        <v>22</v>
      </c>
      <c r="Z36" s="48"/>
    </row>
    <row r="37" spans="1:26" ht="24" customHeight="1" x14ac:dyDescent="0.2">
      <c r="A37" s="92" t="s">
        <v>23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</row>
    <row r="38" spans="1:26" ht="72" customHeight="1" x14ac:dyDescent="0.2">
      <c r="A38" s="1" t="str">
        <f>IF(B38&lt;&gt;"","2.1.1","")</f>
        <v/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0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2"/>
      <c r="Y38" s="43"/>
      <c r="Z38" s="43"/>
    </row>
    <row r="39" spans="1:26" ht="72" customHeight="1" x14ac:dyDescent="0.2">
      <c r="A39" s="1" t="str">
        <f>IF(B39&lt;&gt;"","2.1.2","")</f>
        <v/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3"/>
      <c r="Z39" s="43"/>
    </row>
    <row r="40" spans="1:26" ht="72" customHeight="1" x14ac:dyDescent="0.2">
      <c r="A40" s="1" t="str">
        <f>IF(B40&lt;&gt;"","2.1.3","")</f>
        <v/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40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2"/>
      <c r="Y40" s="43"/>
      <c r="Z40" s="43"/>
    </row>
    <row r="41" spans="1:26" ht="72" customHeight="1" x14ac:dyDescent="0.2">
      <c r="A41" s="1" t="str">
        <f>IF(B41&lt;&gt;"","2.1.4","")</f>
        <v/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0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3"/>
    </row>
    <row r="42" spans="1:26" ht="24" customHeight="1" x14ac:dyDescent="0.2">
      <c r="A42" s="92" t="s">
        <v>24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</row>
    <row r="43" spans="1:26" ht="72" customHeight="1" x14ac:dyDescent="0.2">
      <c r="A43" s="1" t="str">
        <f>IF(B43&lt;&gt;"","2.2.1","")</f>
        <v/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40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3"/>
    </row>
    <row r="44" spans="1:26" ht="72" customHeight="1" x14ac:dyDescent="0.2">
      <c r="A44" s="1" t="str">
        <f>IF(B44&lt;&gt;"","2.2.2","")</f>
        <v/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40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2"/>
      <c r="Y44" s="43"/>
      <c r="Z44" s="43"/>
    </row>
    <row r="45" spans="1:26" ht="72" customHeight="1" x14ac:dyDescent="0.2">
      <c r="A45" s="1" t="str">
        <f>IF(B45&lt;&gt;"","2.2.3","")</f>
        <v/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40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3"/>
      <c r="Z45" s="43"/>
    </row>
    <row r="46" spans="1:26" ht="72" customHeight="1" x14ac:dyDescent="0.2">
      <c r="A46" s="1" t="str">
        <f>IF(B46&lt;&gt;"","2.2.4","")</f>
        <v/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4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2"/>
      <c r="Y46" s="43"/>
      <c r="Z46" s="43"/>
    </row>
    <row r="47" spans="1:26" ht="24" customHeight="1" x14ac:dyDescent="0.2">
      <c r="A47" s="92" t="s">
        <v>25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</row>
    <row r="48" spans="1:26" ht="72" customHeight="1" x14ac:dyDescent="0.2">
      <c r="A48" s="1" t="str">
        <f>IF(B48&lt;&gt;"","2.3.1","")</f>
        <v/>
      </c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40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2"/>
      <c r="Y48" s="90"/>
      <c r="Z48" s="91"/>
    </row>
    <row r="49" spans="1:26" ht="72" customHeight="1" x14ac:dyDescent="0.2">
      <c r="A49" s="1" t="str">
        <f>IF(B49&lt;&gt;"","2.3.2","")</f>
        <v/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40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  <c r="Y49" s="43"/>
      <c r="Z49" s="43"/>
    </row>
    <row r="50" spans="1:26" ht="72" customHeight="1" x14ac:dyDescent="0.2">
      <c r="A50" s="1" t="str">
        <f>IF(B50&lt;&gt;"","2.3.3","")</f>
        <v/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40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2"/>
      <c r="Y50" s="43"/>
      <c r="Z50" s="43"/>
    </row>
    <row r="51" spans="1:26" ht="72" customHeight="1" x14ac:dyDescent="0.2">
      <c r="A51" s="1" t="str">
        <f>IF(B51&lt;&gt;"","2.3.4","")</f>
        <v/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  <c r="Y51" s="43"/>
      <c r="Z51" s="43"/>
    </row>
    <row r="52" spans="1:26" ht="15.75" customHeight="1" x14ac:dyDescent="0.2"/>
    <row r="53" spans="1:26" ht="24" customHeight="1" x14ac:dyDescent="0.2">
      <c r="A53" s="2" t="s">
        <v>59</v>
      </c>
    </row>
    <row r="54" spans="1:26" ht="9.9499999999999993" customHeight="1" x14ac:dyDescent="0.2"/>
    <row r="55" spans="1:26" ht="60" customHeight="1" x14ac:dyDescent="0.2">
      <c r="A55" s="11" t="s">
        <v>5</v>
      </c>
      <c r="B55" s="44" t="s">
        <v>26</v>
      </c>
      <c r="C55" s="44"/>
      <c r="D55" s="44"/>
      <c r="E55" s="44"/>
      <c r="F55" s="44"/>
      <c r="G55" s="44"/>
      <c r="H55" s="44" t="s">
        <v>21</v>
      </c>
      <c r="I55" s="44"/>
      <c r="J55" s="44"/>
      <c r="K55" s="44"/>
      <c r="L55" s="44"/>
      <c r="M55" s="44"/>
      <c r="N55" s="44"/>
      <c r="O55" s="44"/>
      <c r="P55" s="44"/>
      <c r="Q55" s="45" t="s">
        <v>27</v>
      </c>
      <c r="R55" s="46"/>
      <c r="S55" s="46"/>
      <c r="T55" s="46"/>
      <c r="U55" s="46"/>
      <c r="V55" s="46"/>
      <c r="W55" s="46"/>
      <c r="X55" s="47"/>
      <c r="Y55" s="48" t="s">
        <v>22</v>
      </c>
      <c r="Z55" s="48"/>
    </row>
    <row r="56" spans="1:26" ht="72" customHeight="1" x14ac:dyDescent="0.2">
      <c r="A56" s="1" t="str">
        <f>IF(B56&lt;&gt;"","3.1","")</f>
        <v/>
      </c>
      <c r="B56" s="39"/>
      <c r="C56" s="39"/>
      <c r="D56" s="39"/>
      <c r="E56" s="39"/>
      <c r="F56" s="39"/>
      <c r="G56" s="39"/>
      <c r="H56" s="86"/>
      <c r="I56" s="86"/>
      <c r="J56" s="86"/>
      <c r="K56" s="86"/>
      <c r="L56" s="86"/>
      <c r="M56" s="86"/>
      <c r="N56" s="86"/>
      <c r="O56" s="86"/>
      <c r="P56" s="86"/>
      <c r="Q56" s="40"/>
      <c r="R56" s="41"/>
      <c r="S56" s="41"/>
      <c r="T56" s="41"/>
      <c r="U56" s="41"/>
      <c r="V56" s="41"/>
      <c r="W56" s="41"/>
      <c r="X56" s="42"/>
      <c r="Y56" s="43"/>
      <c r="Z56" s="43"/>
    </row>
    <row r="57" spans="1:26" ht="72" customHeight="1" x14ac:dyDescent="0.2">
      <c r="A57" s="1" t="str">
        <f>IF(B57&lt;&gt;"","3.2","")</f>
        <v/>
      </c>
      <c r="B57" s="39"/>
      <c r="C57" s="39"/>
      <c r="D57" s="39"/>
      <c r="E57" s="39"/>
      <c r="F57" s="39"/>
      <c r="G57" s="39"/>
      <c r="H57" s="86"/>
      <c r="I57" s="86"/>
      <c r="J57" s="86"/>
      <c r="K57" s="86"/>
      <c r="L57" s="86"/>
      <c r="M57" s="86"/>
      <c r="N57" s="86"/>
      <c r="O57" s="86"/>
      <c r="P57" s="86"/>
      <c r="Q57" s="40"/>
      <c r="R57" s="41"/>
      <c r="S57" s="41"/>
      <c r="T57" s="41"/>
      <c r="U57" s="41"/>
      <c r="V57" s="41"/>
      <c r="W57" s="41"/>
      <c r="X57" s="42"/>
      <c r="Y57" s="43"/>
      <c r="Z57" s="43"/>
    </row>
    <row r="58" spans="1:26" ht="72" customHeight="1" x14ac:dyDescent="0.2">
      <c r="A58" s="1" t="str">
        <f>IF(B58&lt;&gt;"","3.3","")</f>
        <v/>
      </c>
      <c r="B58" s="39"/>
      <c r="C58" s="39"/>
      <c r="D58" s="39"/>
      <c r="E58" s="39"/>
      <c r="F58" s="39"/>
      <c r="G58" s="39"/>
      <c r="H58" s="86"/>
      <c r="I58" s="86"/>
      <c r="J58" s="86"/>
      <c r="K58" s="86"/>
      <c r="L58" s="86"/>
      <c r="M58" s="86"/>
      <c r="N58" s="86"/>
      <c r="O58" s="86"/>
      <c r="P58" s="86"/>
      <c r="Q58" s="40"/>
      <c r="R58" s="41"/>
      <c r="S58" s="41"/>
      <c r="T58" s="41"/>
      <c r="U58" s="41"/>
      <c r="V58" s="41"/>
      <c r="W58" s="41"/>
      <c r="X58" s="42"/>
      <c r="Y58" s="43"/>
      <c r="Z58" s="43"/>
    </row>
    <row r="59" spans="1:26" ht="72" customHeight="1" x14ac:dyDescent="0.2">
      <c r="A59" s="1" t="str">
        <f>IF(B59&lt;&gt;"","3.4","")</f>
        <v/>
      </c>
      <c r="B59" s="39"/>
      <c r="C59" s="39"/>
      <c r="D59" s="39"/>
      <c r="E59" s="39"/>
      <c r="F59" s="39"/>
      <c r="G59" s="39"/>
      <c r="H59" s="86"/>
      <c r="I59" s="86"/>
      <c r="J59" s="86"/>
      <c r="K59" s="86"/>
      <c r="L59" s="86"/>
      <c r="M59" s="86"/>
      <c r="N59" s="86"/>
      <c r="O59" s="86"/>
      <c r="P59" s="86"/>
      <c r="Q59" s="40"/>
      <c r="R59" s="41"/>
      <c r="S59" s="41"/>
      <c r="T59" s="41"/>
      <c r="U59" s="41"/>
      <c r="V59" s="41"/>
      <c r="W59" s="41"/>
      <c r="X59" s="42"/>
      <c r="Y59" s="43"/>
      <c r="Z59" s="43"/>
    </row>
    <row r="60" spans="1:26" s="14" customFormat="1" ht="9.9499999999999993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">
      <c r="A61" s="2" t="s">
        <v>60</v>
      </c>
    </row>
    <row r="62" spans="1:26" ht="9.9499999999999993" customHeight="1" x14ac:dyDescent="0.2">
      <c r="A62" s="2"/>
    </row>
    <row r="63" spans="1:26" ht="48" customHeight="1" x14ac:dyDescent="0.2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6" ht="48" customHeight="1" x14ac:dyDescent="0.2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ht="48" customHeight="1" x14ac:dyDescent="0.2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ht="48" customHeight="1" x14ac:dyDescent="0.2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ht="48" customHeight="1" x14ac:dyDescent="0.2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ht="13.5" customHeight="1" x14ac:dyDescent="0.2">
      <c r="A68" s="2"/>
    </row>
    <row r="69" spans="1:25" ht="21" customHeight="1" x14ac:dyDescent="0.2">
      <c r="A69" s="2" t="s">
        <v>68</v>
      </c>
    </row>
    <row r="71" spans="1:25" ht="21" customHeight="1" x14ac:dyDescent="0.2">
      <c r="B71" s="65"/>
      <c r="C71" s="65"/>
      <c r="D71" s="65"/>
      <c r="E71" s="65"/>
      <c r="F71" s="65"/>
      <c r="G71" s="65"/>
      <c r="H71" s="65"/>
      <c r="J71" s="65"/>
      <c r="K71" s="65"/>
      <c r="L71" s="65"/>
      <c r="M71" s="65"/>
      <c r="N71" s="65"/>
      <c r="O71" s="65"/>
      <c r="P71" s="65"/>
      <c r="Q71" s="65"/>
      <c r="S71" s="66"/>
      <c r="T71" s="67"/>
      <c r="U71" s="67"/>
      <c r="V71" s="67"/>
      <c r="W71" s="67"/>
      <c r="X71" s="67"/>
      <c r="Y71" s="68"/>
    </row>
    <row r="72" spans="1:25" ht="10.15" customHeight="1" x14ac:dyDescent="0.2">
      <c r="B72" s="65"/>
      <c r="C72" s="65"/>
      <c r="D72" s="65"/>
      <c r="E72" s="65"/>
      <c r="F72" s="65"/>
      <c r="G72" s="65"/>
      <c r="H72" s="65"/>
      <c r="J72" s="65"/>
      <c r="K72" s="65"/>
      <c r="L72" s="65"/>
      <c r="M72" s="65"/>
      <c r="N72" s="65"/>
      <c r="O72" s="65"/>
      <c r="P72" s="65"/>
      <c r="Q72" s="65"/>
      <c r="S72" s="69"/>
      <c r="T72" s="70"/>
      <c r="U72" s="70"/>
      <c r="V72" s="70"/>
      <c r="W72" s="70"/>
      <c r="X72" s="70"/>
      <c r="Y72" s="71"/>
    </row>
    <row r="73" spans="1:25" ht="10.15" customHeight="1" x14ac:dyDescent="0.2">
      <c r="B73" s="65"/>
      <c r="C73" s="65"/>
      <c r="D73" s="65"/>
      <c r="E73" s="65"/>
      <c r="F73" s="65"/>
      <c r="G73" s="65"/>
      <c r="H73" s="65"/>
      <c r="J73" s="65"/>
      <c r="K73" s="65"/>
      <c r="L73" s="65"/>
      <c r="M73" s="65"/>
      <c r="N73" s="65"/>
      <c r="O73" s="65"/>
      <c r="P73" s="65"/>
      <c r="Q73" s="65"/>
      <c r="S73" s="69"/>
      <c r="T73" s="70"/>
      <c r="U73" s="70"/>
      <c r="V73" s="70"/>
      <c r="W73" s="70"/>
      <c r="X73" s="70"/>
      <c r="Y73" s="71"/>
    </row>
    <row r="74" spans="1:25" ht="21" customHeight="1" x14ac:dyDescent="0.2">
      <c r="B74" s="65"/>
      <c r="C74" s="65"/>
      <c r="D74" s="65"/>
      <c r="E74" s="65"/>
      <c r="F74" s="65"/>
      <c r="G74" s="65"/>
      <c r="H74" s="65"/>
      <c r="J74" s="65"/>
      <c r="K74" s="65"/>
      <c r="L74" s="65"/>
      <c r="M74" s="65"/>
      <c r="N74" s="65"/>
      <c r="O74" s="65"/>
      <c r="P74" s="65"/>
      <c r="Q74" s="65"/>
      <c r="S74" s="69"/>
      <c r="T74" s="70"/>
      <c r="U74" s="70"/>
      <c r="V74" s="70"/>
      <c r="W74" s="70"/>
      <c r="X74" s="70"/>
      <c r="Y74" s="71"/>
    </row>
    <row r="75" spans="1:25" ht="35.25" customHeight="1" x14ac:dyDescent="0.2">
      <c r="B75" s="65"/>
      <c r="C75" s="65"/>
      <c r="D75" s="65"/>
      <c r="E75" s="65"/>
      <c r="F75" s="65"/>
      <c r="G75" s="65"/>
      <c r="H75" s="65"/>
      <c r="J75" s="65"/>
      <c r="K75" s="65"/>
      <c r="L75" s="65"/>
      <c r="M75" s="65"/>
      <c r="N75" s="65"/>
      <c r="O75" s="65"/>
      <c r="P75" s="65"/>
      <c r="Q75" s="65"/>
      <c r="S75" s="69"/>
      <c r="T75" s="70"/>
      <c r="U75" s="70"/>
      <c r="V75" s="70"/>
      <c r="W75" s="70"/>
      <c r="X75" s="70"/>
      <c r="Y75" s="71"/>
    </row>
    <row r="76" spans="1:25" ht="21" customHeight="1" x14ac:dyDescent="0.2">
      <c r="B76" s="65"/>
      <c r="C76" s="65"/>
      <c r="D76" s="65"/>
      <c r="E76" s="65"/>
      <c r="F76" s="65"/>
      <c r="G76" s="65"/>
      <c r="H76" s="65"/>
      <c r="J76" s="65"/>
      <c r="K76" s="65"/>
      <c r="L76" s="65"/>
      <c r="M76" s="65"/>
      <c r="N76" s="65"/>
      <c r="O76" s="65"/>
      <c r="P76" s="65"/>
      <c r="Q76" s="65"/>
      <c r="S76" s="69"/>
      <c r="T76" s="70"/>
      <c r="U76" s="70"/>
      <c r="V76" s="70"/>
      <c r="W76" s="70"/>
      <c r="X76" s="70"/>
      <c r="Y76" s="71"/>
    </row>
    <row r="77" spans="1:25" ht="21" customHeight="1" x14ac:dyDescent="0.2">
      <c r="B77" s="65"/>
      <c r="C77" s="65"/>
      <c r="D77" s="65"/>
      <c r="E77" s="65"/>
      <c r="F77" s="65"/>
      <c r="G77" s="65"/>
      <c r="H77" s="65"/>
      <c r="J77" s="65"/>
      <c r="K77" s="65"/>
      <c r="L77" s="65"/>
      <c r="M77" s="65"/>
      <c r="N77" s="65"/>
      <c r="O77" s="65"/>
      <c r="P77" s="65"/>
      <c r="Q77" s="65"/>
      <c r="S77" s="69"/>
      <c r="T77" s="70"/>
      <c r="U77" s="70"/>
      <c r="V77" s="70"/>
      <c r="W77" s="70"/>
      <c r="X77" s="70"/>
      <c r="Y77" s="71"/>
    </row>
    <row r="78" spans="1:25" ht="21" customHeight="1" x14ac:dyDescent="0.2">
      <c r="B78" s="65"/>
      <c r="C78" s="65"/>
      <c r="D78" s="65"/>
      <c r="E78" s="65"/>
      <c r="F78" s="65"/>
      <c r="G78" s="65"/>
      <c r="H78" s="65"/>
      <c r="J78" s="65"/>
      <c r="K78" s="65"/>
      <c r="L78" s="65"/>
      <c r="M78" s="65"/>
      <c r="N78" s="65"/>
      <c r="O78" s="65"/>
      <c r="P78" s="65"/>
      <c r="Q78" s="65"/>
      <c r="S78" s="69"/>
      <c r="T78" s="70"/>
      <c r="U78" s="70"/>
      <c r="V78" s="70"/>
      <c r="W78" s="70"/>
      <c r="X78" s="70"/>
      <c r="Y78" s="71"/>
    </row>
    <row r="79" spans="1:25" ht="21" customHeight="1" x14ac:dyDescent="0.2">
      <c r="B79" s="65"/>
      <c r="C79" s="65"/>
      <c r="D79" s="65"/>
      <c r="E79" s="65"/>
      <c r="F79" s="65"/>
      <c r="G79" s="65"/>
      <c r="H79" s="65"/>
      <c r="J79" s="65"/>
      <c r="K79" s="65"/>
      <c r="L79" s="65"/>
      <c r="M79" s="65"/>
      <c r="N79" s="65"/>
      <c r="O79" s="65"/>
      <c r="P79" s="65"/>
      <c r="Q79" s="65"/>
      <c r="S79" s="69"/>
      <c r="T79" s="70"/>
      <c r="U79" s="70"/>
      <c r="V79" s="70"/>
      <c r="W79" s="70"/>
      <c r="X79" s="70"/>
      <c r="Y79" s="71"/>
    </row>
    <row r="80" spans="1:25" ht="21" customHeight="1" x14ac:dyDescent="0.2">
      <c r="B80" s="65"/>
      <c r="C80" s="65"/>
      <c r="D80" s="65"/>
      <c r="E80" s="65"/>
      <c r="F80" s="65"/>
      <c r="G80" s="65"/>
      <c r="H80" s="65"/>
      <c r="J80" s="65"/>
      <c r="K80" s="65"/>
      <c r="L80" s="65"/>
      <c r="M80" s="65"/>
      <c r="N80" s="65"/>
      <c r="O80" s="65"/>
      <c r="P80" s="65"/>
      <c r="Q80" s="65"/>
      <c r="S80" s="72"/>
      <c r="T80" s="73"/>
      <c r="U80" s="73"/>
      <c r="V80" s="73"/>
      <c r="W80" s="73"/>
      <c r="X80" s="73"/>
      <c r="Y80" s="74"/>
    </row>
    <row r="81" spans="2:25" ht="48" customHeight="1" x14ac:dyDescent="0.2">
      <c r="B81" s="75"/>
      <c r="C81" s="75"/>
      <c r="D81" s="75"/>
      <c r="E81" s="75"/>
      <c r="F81" s="75"/>
      <c r="G81" s="75"/>
      <c r="H81" s="75"/>
      <c r="J81" s="76"/>
      <c r="K81" s="77"/>
      <c r="L81" s="77"/>
      <c r="M81" s="77"/>
      <c r="N81" s="77"/>
      <c r="O81" s="77"/>
      <c r="P81" s="77"/>
      <c r="Q81" s="78"/>
      <c r="S81" s="76"/>
      <c r="T81" s="77"/>
      <c r="U81" s="77"/>
      <c r="V81" s="77"/>
      <c r="W81" s="77"/>
      <c r="X81" s="77"/>
      <c r="Y81" s="78"/>
    </row>
    <row r="82" spans="2:25" ht="48" customHeight="1" x14ac:dyDescent="0.2">
      <c r="B82" s="75"/>
      <c r="C82" s="75"/>
      <c r="D82" s="75"/>
      <c r="E82" s="75"/>
      <c r="F82" s="75"/>
      <c r="G82" s="75"/>
      <c r="H82" s="75"/>
      <c r="J82" s="79"/>
      <c r="K82" s="80"/>
      <c r="L82" s="80"/>
      <c r="M82" s="80"/>
      <c r="N82" s="80"/>
      <c r="O82" s="80"/>
      <c r="P82" s="80"/>
      <c r="Q82" s="81"/>
      <c r="S82" s="79"/>
      <c r="T82" s="80"/>
      <c r="U82" s="80"/>
      <c r="V82" s="80"/>
      <c r="W82" s="80"/>
      <c r="X82" s="80"/>
      <c r="Y82" s="81"/>
    </row>
    <row r="84" spans="2:25" ht="21" customHeight="1" x14ac:dyDescent="0.2">
      <c r="B84" s="65"/>
      <c r="C84" s="65"/>
      <c r="D84" s="65"/>
      <c r="E84" s="65"/>
      <c r="F84" s="65"/>
      <c r="G84" s="65"/>
      <c r="H84" s="65"/>
      <c r="J84" s="65"/>
      <c r="K84" s="65"/>
      <c r="L84" s="65"/>
      <c r="M84" s="65"/>
      <c r="N84" s="65"/>
      <c r="O84" s="65"/>
      <c r="P84" s="65"/>
      <c r="Q84" s="65"/>
      <c r="S84" s="66"/>
      <c r="T84" s="67"/>
      <c r="U84" s="67"/>
      <c r="V84" s="67"/>
      <c r="W84" s="67"/>
      <c r="X84" s="67"/>
      <c r="Y84" s="68"/>
    </row>
    <row r="85" spans="2:25" ht="21" customHeight="1" x14ac:dyDescent="0.2">
      <c r="B85" s="65"/>
      <c r="C85" s="65"/>
      <c r="D85" s="65"/>
      <c r="E85" s="65"/>
      <c r="F85" s="65"/>
      <c r="G85" s="65"/>
      <c r="H85" s="65"/>
      <c r="J85" s="65"/>
      <c r="K85" s="65"/>
      <c r="L85" s="65"/>
      <c r="M85" s="65"/>
      <c r="N85" s="65"/>
      <c r="O85" s="65"/>
      <c r="P85" s="65"/>
      <c r="Q85" s="65"/>
      <c r="S85" s="69"/>
      <c r="T85" s="70"/>
      <c r="U85" s="70"/>
      <c r="V85" s="70"/>
      <c r="W85" s="70"/>
      <c r="X85" s="70"/>
      <c r="Y85" s="71"/>
    </row>
    <row r="86" spans="2:25" ht="21" customHeight="1" x14ac:dyDescent="0.2">
      <c r="B86" s="65"/>
      <c r="C86" s="65"/>
      <c r="D86" s="65"/>
      <c r="E86" s="65"/>
      <c r="F86" s="65"/>
      <c r="G86" s="65"/>
      <c r="H86" s="65"/>
      <c r="J86" s="65"/>
      <c r="K86" s="65"/>
      <c r="L86" s="65"/>
      <c r="M86" s="65"/>
      <c r="N86" s="65"/>
      <c r="O86" s="65"/>
      <c r="P86" s="65"/>
      <c r="Q86" s="65"/>
      <c r="S86" s="69"/>
      <c r="T86" s="70"/>
      <c r="U86" s="70"/>
      <c r="V86" s="70"/>
      <c r="W86" s="70"/>
      <c r="X86" s="70"/>
      <c r="Y86" s="71"/>
    </row>
    <row r="87" spans="2:25" ht="21" customHeight="1" x14ac:dyDescent="0.2">
      <c r="B87" s="65"/>
      <c r="C87" s="65"/>
      <c r="D87" s="65"/>
      <c r="E87" s="65"/>
      <c r="F87" s="65"/>
      <c r="G87" s="65"/>
      <c r="H87" s="65"/>
      <c r="J87" s="65"/>
      <c r="K87" s="65"/>
      <c r="L87" s="65"/>
      <c r="M87" s="65"/>
      <c r="N87" s="65"/>
      <c r="O87" s="65"/>
      <c r="P87" s="65"/>
      <c r="Q87" s="65"/>
      <c r="S87" s="69"/>
      <c r="T87" s="70"/>
      <c r="U87" s="70"/>
      <c r="V87" s="70"/>
      <c r="W87" s="70"/>
      <c r="X87" s="70"/>
      <c r="Y87" s="71"/>
    </row>
    <row r="88" spans="2:25" ht="21" customHeight="1" x14ac:dyDescent="0.2">
      <c r="B88" s="65"/>
      <c r="C88" s="65"/>
      <c r="D88" s="65"/>
      <c r="E88" s="65"/>
      <c r="F88" s="65"/>
      <c r="G88" s="65"/>
      <c r="H88" s="65"/>
      <c r="J88" s="65"/>
      <c r="K88" s="65"/>
      <c r="L88" s="65"/>
      <c r="M88" s="65"/>
      <c r="N88" s="65"/>
      <c r="O88" s="65"/>
      <c r="P88" s="65"/>
      <c r="Q88" s="65"/>
      <c r="S88" s="69"/>
      <c r="T88" s="70"/>
      <c r="U88" s="70"/>
      <c r="V88" s="70"/>
      <c r="W88" s="70"/>
      <c r="X88" s="70"/>
      <c r="Y88" s="71"/>
    </row>
    <row r="89" spans="2:25" ht="21" customHeight="1" x14ac:dyDescent="0.2">
      <c r="B89" s="65"/>
      <c r="C89" s="65"/>
      <c r="D89" s="65"/>
      <c r="E89" s="65"/>
      <c r="F89" s="65"/>
      <c r="G89" s="65"/>
      <c r="H89" s="65"/>
      <c r="J89" s="65"/>
      <c r="K89" s="65"/>
      <c r="L89" s="65"/>
      <c r="M89" s="65"/>
      <c r="N89" s="65"/>
      <c r="O89" s="65"/>
      <c r="P89" s="65"/>
      <c r="Q89" s="65"/>
      <c r="S89" s="69"/>
      <c r="T89" s="70"/>
      <c r="U89" s="70"/>
      <c r="V89" s="70"/>
      <c r="W89" s="70"/>
      <c r="X89" s="70"/>
      <c r="Y89" s="71"/>
    </row>
    <row r="90" spans="2:25" ht="21" customHeight="1" x14ac:dyDescent="0.2">
      <c r="B90" s="65"/>
      <c r="C90" s="65"/>
      <c r="D90" s="65"/>
      <c r="E90" s="65"/>
      <c r="F90" s="65"/>
      <c r="G90" s="65"/>
      <c r="H90" s="65"/>
      <c r="J90" s="65"/>
      <c r="K90" s="65"/>
      <c r="L90" s="65"/>
      <c r="M90" s="65"/>
      <c r="N90" s="65"/>
      <c r="O90" s="65"/>
      <c r="P90" s="65"/>
      <c r="Q90" s="65"/>
      <c r="S90" s="69"/>
      <c r="T90" s="70"/>
      <c r="U90" s="70"/>
      <c r="V90" s="70"/>
      <c r="W90" s="70"/>
      <c r="X90" s="70"/>
      <c r="Y90" s="71"/>
    </row>
    <row r="91" spans="2:25" ht="21" customHeight="1" x14ac:dyDescent="0.2">
      <c r="B91" s="65"/>
      <c r="C91" s="65"/>
      <c r="D91" s="65"/>
      <c r="E91" s="65"/>
      <c r="F91" s="65"/>
      <c r="G91" s="65"/>
      <c r="H91" s="65"/>
      <c r="J91" s="65"/>
      <c r="K91" s="65"/>
      <c r="L91" s="65"/>
      <c r="M91" s="65"/>
      <c r="N91" s="65"/>
      <c r="O91" s="65"/>
      <c r="P91" s="65"/>
      <c r="Q91" s="65"/>
      <c r="S91" s="69"/>
      <c r="T91" s="70"/>
      <c r="U91" s="70"/>
      <c r="V91" s="70"/>
      <c r="W91" s="70"/>
      <c r="X91" s="70"/>
      <c r="Y91" s="71"/>
    </row>
    <row r="92" spans="2:25" ht="21" customHeight="1" x14ac:dyDescent="0.2">
      <c r="B92" s="65"/>
      <c r="C92" s="65"/>
      <c r="D92" s="65"/>
      <c r="E92" s="65"/>
      <c r="F92" s="65"/>
      <c r="G92" s="65"/>
      <c r="H92" s="65"/>
      <c r="J92" s="65"/>
      <c r="K92" s="65"/>
      <c r="L92" s="65"/>
      <c r="M92" s="65"/>
      <c r="N92" s="65"/>
      <c r="O92" s="65"/>
      <c r="P92" s="65"/>
      <c r="Q92" s="65"/>
      <c r="S92" s="69"/>
      <c r="T92" s="70"/>
      <c r="U92" s="70"/>
      <c r="V92" s="70"/>
      <c r="W92" s="70"/>
      <c r="X92" s="70"/>
      <c r="Y92" s="71"/>
    </row>
    <row r="93" spans="2:25" ht="21" customHeight="1" x14ac:dyDescent="0.2">
      <c r="B93" s="65"/>
      <c r="C93" s="65"/>
      <c r="D93" s="65"/>
      <c r="E93" s="65"/>
      <c r="F93" s="65"/>
      <c r="G93" s="65"/>
      <c r="H93" s="65"/>
      <c r="J93" s="65"/>
      <c r="K93" s="65"/>
      <c r="L93" s="65"/>
      <c r="M93" s="65"/>
      <c r="N93" s="65"/>
      <c r="O93" s="65"/>
      <c r="P93" s="65"/>
      <c r="Q93" s="65"/>
      <c r="S93" s="72"/>
      <c r="T93" s="73"/>
      <c r="U93" s="73"/>
      <c r="V93" s="73"/>
      <c r="W93" s="73"/>
      <c r="X93" s="73"/>
      <c r="Y93" s="74"/>
    </row>
    <row r="94" spans="2:25" ht="48" customHeight="1" x14ac:dyDescent="0.2">
      <c r="B94" s="85"/>
      <c r="C94" s="85"/>
      <c r="D94" s="85"/>
      <c r="E94" s="85"/>
      <c r="F94" s="85"/>
      <c r="G94" s="85"/>
      <c r="H94" s="85"/>
      <c r="J94" s="76"/>
      <c r="K94" s="77"/>
      <c r="L94" s="77"/>
      <c r="M94" s="77"/>
      <c r="N94" s="77"/>
      <c r="O94" s="77"/>
      <c r="P94" s="77"/>
      <c r="Q94" s="78"/>
      <c r="S94" s="53"/>
      <c r="T94" s="54"/>
      <c r="U94" s="54"/>
      <c r="V94" s="54"/>
      <c r="W94" s="54"/>
      <c r="X94" s="54"/>
      <c r="Y94" s="55"/>
    </row>
    <row r="95" spans="2:25" ht="48" customHeight="1" x14ac:dyDescent="0.2">
      <c r="B95" s="85"/>
      <c r="C95" s="85"/>
      <c r="D95" s="85"/>
      <c r="E95" s="85"/>
      <c r="F95" s="85"/>
      <c r="G95" s="85"/>
      <c r="H95" s="85"/>
      <c r="J95" s="79"/>
      <c r="K95" s="80"/>
      <c r="L95" s="80"/>
      <c r="M95" s="80"/>
      <c r="N95" s="80"/>
      <c r="O95" s="80"/>
      <c r="P95" s="80"/>
      <c r="Q95" s="81"/>
      <c r="S95" s="56"/>
      <c r="T95" s="57"/>
      <c r="U95" s="57"/>
      <c r="V95" s="57"/>
      <c r="W95" s="57"/>
      <c r="X95" s="57"/>
      <c r="Y95" s="58"/>
    </row>
    <row r="97" spans="2:25" ht="21" customHeight="1" x14ac:dyDescent="0.2">
      <c r="B97" s="66"/>
      <c r="C97" s="67"/>
      <c r="D97" s="67"/>
      <c r="E97" s="67"/>
      <c r="F97" s="67"/>
      <c r="G97" s="67"/>
      <c r="H97" s="68"/>
      <c r="J97" s="66"/>
      <c r="K97" s="67"/>
      <c r="L97" s="67"/>
      <c r="M97" s="67"/>
      <c r="N97" s="67"/>
      <c r="O97" s="67"/>
      <c r="P97" s="67"/>
      <c r="Q97" s="68"/>
      <c r="S97" s="66"/>
      <c r="T97" s="67"/>
      <c r="U97" s="67"/>
      <c r="V97" s="67"/>
      <c r="W97" s="67"/>
      <c r="X97" s="67"/>
      <c r="Y97" s="68"/>
    </row>
    <row r="98" spans="2:25" ht="21" customHeight="1" x14ac:dyDescent="0.2">
      <c r="B98" s="69"/>
      <c r="C98" s="70"/>
      <c r="D98" s="70"/>
      <c r="E98" s="70"/>
      <c r="F98" s="70"/>
      <c r="G98" s="70"/>
      <c r="H98" s="71"/>
      <c r="J98" s="69"/>
      <c r="K98" s="70"/>
      <c r="L98" s="70"/>
      <c r="M98" s="70"/>
      <c r="N98" s="70"/>
      <c r="O98" s="70"/>
      <c r="P98" s="70"/>
      <c r="Q98" s="71"/>
      <c r="S98" s="69"/>
      <c r="T98" s="70"/>
      <c r="U98" s="70"/>
      <c r="V98" s="70"/>
      <c r="W98" s="70"/>
      <c r="X98" s="70"/>
      <c r="Y98" s="71"/>
    </row>
    <row r="99" spans="2:25" ht="21" customHeight="1" x14ac:dyDescent="0.2">
      <c r="B99" s="69"/>
      <c r="C99" s="70"/>
      <c r="D99" s="70"/>
      <c r="E99" s="70"/>
      <c r="F99" s="70"/>
      <c r="G99" s="70"/>
      <c r="H99" s="71"/>
      <c r="J99" s="69"/>
      <c r="K99" s="70"/>
      <c r="L99" s="70"/>
      <c r="M99" s="70"/>
      <c r="N99" s="70"/>
      <c r="O99" s="70"/>
      <c r="P99" s="70"/>
      <c r="Q99" s="71"/>
      <c r="S99" s="69"/>
      <c r="T99" s="70"/>
      <c r="U99" s="70"/>
      <c r="V99" s="70"/>
      <c r="W99" s="70"/>
      <c r="X99" s="70"/>
      <c r="Y99" s="71"/>
    </row>
    <row r="100" spans="2:25" ht="21" customHeight="1" x14ac:dyDescent="0.2">
      <c r="B100" s="69"/>
      <c r="C100" s="70"/>
      <c r="D100" s="70"/>
      <c r="E100" s="70"/>
      <c r="F100" s="70"/>
      <c r="G100" s="70"/>
      <c r="H100" s="71"/>
      <c r="J100" s="69"/>
      <c r="K100" s="70"/>
      <c r="L100" s="70"/>
      <c r="M100" s="70"/>
      <c r="N100" s="70"/>
      <c r="O100" s="70"/>
      <c r="P100" s="70"/>
      <c r="Q100" s="71"/>
      <c r="S100" s="69"/>
      <c r="T100" s="70"/>
      <c r="U100" s="70"/>
      <c r="V100" s="70"/>
      <c r="W100" s="70"/>
      <c r="X100" s="70"/>
      <c r="Y100" s="71"/>
    </row>
    <row r="101" spans="2:25" ht="21" customHeight="1" x14ac:dyDescent="0.2">
      <c r="B101" s="69"/>
      <c r="C101" s="70"/>
      <c r="D101" s="70"/>
      <c r="E101" s="70"/>
      <c r="F101" s="70"/>
      <c r="G101" s="70"/>
      <c r="H101" s="71"/>
      <c r="J101" s="69"/>
      <c r="K101" s="70"/>
      <c r="L101" s="70"/>
      <c r="M101" s="70"/>
      <c r="N101" s="70"/>
      <c r="O101" s="70"/>
      <c r="P101" s="70"/>
      <c r="Q101" s="71"/>
      <c r="S101" s="69"/>
      <c r="T101" s="70"/>
      <c r="U101" s="70"/>
      <c r="V101" s="70"/>
      <c r="W101" s="70"/>
      <c r="X101" s="70"/>
      <c r="Y101" s="71"/>
    </row>
    <row r="102" spans="2:25" ht="21" customHeight="1" x14ac:dyDescent="0.2">
      <c r="B102" s="69"/>
      <c r="C102" s="70"/>
      <c r="D102" s="70"/>
      <c r="E102" s="70"/>
      <c r="F102" s="70"/>
      <c r="G102" s="70"/>
      <c r="H102" s="71"/>
      <c r="J102" s="69"/>
      <c r="K102" s="70"/>
      <c r="L102" s="70"/>
      <c r="M102" s="70"/>
      <c r="N102" s="70"/>
      <c r="O102" s="70"/>
      <c r="P102" s="70"/>
      <c r="Q102" s="71"/>
      <c r="S102" s="69"/>
      <c r="T102" s="70"/>
      <c r="U102" s="70"/>
      <c r="V102" s="70"/>
      <c r="W102" s="70"/>
      <c r="X102" s="70"/>
      <c r="Y102" s="71"/>
    </row>
    <row r="103" spans="2:25" ht="21" customHeight="1" x14ac:dyDescent="0.2">
      <c r="B103" s="69"/>
      <c r="C103" s="70"/>
      <c r="D103" s="70"/>
      <c r="E103" s="70"/>
      <c r="F103" s="70"/>
      <c r="G103" s="70"/>
      <c r="H103" s="71"/>
      <c r="J103" s="69"/>
      <c r="K103" s="70"/>
      <c r="L103" s="70"/>
      <c r="M103" s="70"/>
      <c r="N103" s="70"/>
      <c r="O103" s="70"/>
      <c r="P103" s="70"/>
      <c r="Q103" s="71"/>
      <c r="S103" s="69"/>
      <c r="T103" s="70"/>
      <c r="U103" s="70"/>
      <c r="V103" s="70"/>
      <c r="W103" s="70"/>
      <c r="X103" s="70"/>
      <c r="Y103" s="71"/>
    </row>
    <row r="104" spans="2:25" ht="21" customHeight="1" x14ac:dyDescent="0.2">
      <c r="B104" s="69"/>
      <c r="C104" s="70"/>
      <c r="D104" s="70"/>
      <c r="E104" s="70"/>
      <c r="F104" s="70"/>
      <c r="G104" s="70"/>
      <c r="H104" s="71"/>
      <c r="J104" s="69"/>
      <c r="K104" s="70"/>
      <c r="L104" s="70"/>
      <c r="M104" s="70"/>
      <c r="N104" s="70"/>
      <c r="O104" s="70"/>
      <c r="P104" s="70"/>
      <c r="Q104" s="71"/>
      <c r="S104" s="69"/>
      <c r="T104" s="70"/>
      <c r="U104" s="70"/>
      <c r="V104" s="70"/>
      <c r="W104" s="70"/>
      <c r="X104" s="70"/>
      <c r="Y104" s="71"/>
    </row>
    <row r="105" spans="2:25" ht="21" customHeight="1" x14ac:dyDescent="0.2">
      <c r="B105" s="69"/>
      <c r="C105" s="70"/>
      <c r="D105" s="70"/>
      <c r="E105" s="70"/>
      <c r="F105" s="70"/>
      <c r="G105" s="70"/>
      <c r="H105" s="71"/>
      <c r="J105" s="69"/>
      <c r="K105" s="70"/>
      <c r="L105" s="70"/>
      <c r="M105" s="70"/>
      <c r="N105" s="70"/>
      <c r="O105" s="70"/>
      <c r="P105" s="70"/>
      <c r="Q105" s="71"/>
      <c r="S105" s="69"/>
      <c r="T105" s="70"/>
      <c r="U105" s="70"/>
      <c r="V105" s="70"/>
      <c r="W105" s="70"/>
      <c r="X105" s="70"/>
      <c r="Y105" s="71"/>
    </row>
    <row r="106" spans="2:25" ht="21" customHeight="1" x14ac:dyDescent="0.2">
      <c r="B106" s="72"/>
      <c r="C106" s="73"/>
      <c r="D106" s="73"/>
      <c r="E106" s="73"/>
      <c r="F106" s="73"/>
      <c r="G106" s="73"/>
      <c r="H106" s="74"/>
      <c r="J106" s="72"/>
      <c r="K106" s="73"/>
      <c r="L106" s="73"/>
      <c r="M106" s="73"/>
      <c r="N106" s="73"/>
      <c r="O106" s="73"/>
      <c r="P106" s="73"/>
      <c r="Q106" s="74"/>
      <c r="S106" s="72"/>
      <c r="T106" s="73"/>
      <c r="U106" s="73"/>
      <c r="V106" s="73"/>
      <c r="W106" s="73"/>
      <c r="X106" s="73"/>
      <c r="Y106" s="74"/>
    </row>
    <row r="107" spans="2:25" ht="48" customHeight="1" x14ac:dyDescent="0.2">
      <c r="B107" s="53"/>
      <c r="C107" s="54"/>
      <c r="D107" s="54"/>
      <c r="E107" s="54"/>
      <c r="F107" s="54"/>
      <c r="G107" s="54"/>
      <c r="H107" s="55"/>
      <c r="J107" s="59"/>
      <c r="K107" s="60"/>
      <c r="L107" s="60"/>
      <c r="M107" s="60"/>
      <c r="N107" s="60"/>
      <c r="O107" s="60"/>
      <c r="P107" s="60"/>
      <c r="Q107" s="61"/>
      <c r="S107" s="53"/>
      <c r="T107" s="54"/>
      <c r="U107" s="54"/>
      <c r="V107" s="54"/>
      <c r="W107" s="54"/>
      <c r="X107" s="54"/>
      <c r="Y107" s="55"/>
    </row>
    <row r="108" spans="2:25" ht="48" customHeight="1" x14ac:dyDescent="0.2">
      <c r="B108" s="56"/>
      <c r="C108" s="57"/>
      <c r="D108" s="57"/>
      <c r="E108" s="57"/>
      <c r="F108" s="57"/>
      <c r="G108" s="57"/>
      <c r="H108" s="58"/>
      <c r="J108" s="62"/>
      <c r="K108" s="63"/>
      <c r="L108" s="63"/>
      <c r="M108" s="63"/>
      <c r="N108" s="63"/>
      <c r="O108" s="63"/>
      <c r="P108" s="63"/>
      <c r="Q108" s="64"/>
      <c r="S108" s="56"/>
      <c r="T108" s="57"/>
      <c r="U108" s="57"/>
      <c r="V108" s="57"/>
      <c r="W108" s="57"/>
      <c r="X108" s="57"/>
      <c r="Y108" s="58"/>
    </row>
    <row r="111" spans="2:25" ht="21" customHeight="1" x14ac:dyDescent="0.2">
      <c r="E111" s="15" t="s">
        <v>28</v>
      </c>
      <c r="F111" s="51"/>
      <c r="G111" s="51"/>
      <c r="H111" s="51"/>
      <c r="I111" s="51"/>
      <c r="J111" s="51"/>
      <c r="Q111" s="15" t="s">
        <v>29</v>
      </c>
      <c r="R111" s="51"/>
      <c r="S111" s="51"/>
      <c r="T111" s="51"/>
      <c r="U111" s="51"/>
      <c r="V111" s="51"/>
      <c r="W111" s="51"/>
    </row>
    <row r="112" spans="2:25" ht="21" customHeight="1" x14ac:dyDescent="0.2">
      <c r="E112" s="15" t="s">
        <v>30</v>
      </c>
      <c r="F112" s="52"/>
      <c r="G112" s="52"/>
      <c r="H112" s="52"/>
      <c r="I112" s="52"/>
      <c r="J112" s="52"/>
      <c r="K112" s="2" t="s">
        <v>31</v>
      </c>
      <c r="Q112" s="15" t="s">
        <v>30</v>
      </c>
      <c r="R112" s="51"/>
      <c r="S112" s="51"/>
      <c r="T112" s="51"/>
      <c r="U112" s="51"/>
      <c r="V112" s="51"/>
      <c r="W112" s="51"/>
      <c r="X112" s="2" t="s">
        <v>31</v>
      </c>
    </row>
    <row r="113" spans="5:24" ht="21" customHeight="1" x14ac:dyDescent="0.2">
      <c r="E113" s="15" t="s">
        <v>32</v>
      </c>
      <c r="F113" s="52"/>
      <c r="G113" s="52"/>
      <c r="H113" s="52"/>
      <c r="I113" s="52"/>
      <c r="J113" s="52"/>
      <c r="Q113" s="82"/>
      <c r="R113" s="82"/>
      <c r="S113" s="82"/>
      <c r="T113" s="82"/>
      <c r="U113" s="82"/>
      <c r="V113" s="82"/>
      <c r="W113" s="82"/>
      <c r="X113" s="82"/>
    </row>
    <row r="114" spans="5:24" ht="24" customHeight="1" x14ac:dyDescent="0.2">
      <c r="E114" s="15" t="s">
        <v>33</v>
      </c>
      <c r="F114" s="83"/>
      <c r="G114" s="83"/>
      <c r="H114" s="83"/>
      <c r="I114" s="83"/>
      <c r="J114" s="83"/>
      <c r="Q114" s="15" t="s">
        <v>33</v>
      </c>
      <c r="R114" s="84"/>
      <c r="S114" s="84"/>
      <c r="T114" s="84"/>
      <c r="U114" s="84"/>
      <c r="V114" s="84"/>
      <c r="W114" s="84"/>
    </row>
    <row r="115" spans="5:24" ht="24" customHeight="1" x14ac:dyDescent="0.2">
      <c r="E115" s="15" t="s">
        <v>34</v>
      </c>
      <c r="F115" s="49"/>
      <c r="G115" s="49"/>
      <c r="H115" s="49"/>
      <c r="I115" s="49"/>
      <c r="J115" s="49"/>
    </row>
    <row r="116" spans="5:24" ht="24" customHeight="1" x14ac:dyDescent="0.2"/>
  </sheetData>
  <sheetProtection algorithmName="SHA-512" hashValue="QwWDs8oKbxMxAiAgKu3z7I+R6iTRxRXlqagj0WKbSke4HxE30oD+nNQ0qKLheVsZfgkb6qxHuklPVn/4q1+1SA==" saltValue="kuguef6bZ/sWMeBoccegEQ==" spinCount="100000" sheet="1" formatCells="0"/>
  <protectedRanges>
    <protectedRange sqref="M7 H8 V13 X20 K21:S22 K24:S25 K27:S32 B38:Z41 B43:Z46 B48:Z51 B56:Z59 B63 B71 J71 S71 S81 J81 B81 B84 J84 S84 S94 J94 B94 B97 J97 S97 S107 J107 B107 F111:J115 R111:W112" name="Range1"/>
  </protectedRanges>
  <mergeCells count="226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33:S33"/>
    <mergeCell ref="T33:U33"/>
    <mergeCell ref="V33:W33"/>
    <mergeCell ref="M38:X38"/>
    <mergeCell ref="X20:Z32"/>
    <mergeCell ref="X33:Z33"/>
    <mergeCell ref="A34:Z34"/>
    <mergeCell ref="B36:L36"/>
    <mergeCell ref="M36:X36"/>
    <mergeCell ref="Y36:Z36"/>
    <mergeCell ref="A37:Z37"/>
    <mergeCell ref="B31:G31"/>
    <mergeCell ref="H31:J31"/>
    <mergeCell ref="K31:M31"/>
    <mergeCell ref="N31:P31"/>
    <mergeCell ref="Q31:S31"/>
    <mergeCell ref="T31:U31"/>
    <mergeCell ref="V31:W31"/>
    <mergeCell ref="B20:G20"/>
    <mergeCell ref="H20:J20"/>
    <mergeCell ref="K20:M20"/>
    <mergeCell ref="N20:P20"/>
    <mergeCell ref="Q20:S20"/>
    <mergeCell ref="T20:U20"/>
    <mergeCell ref="B32:G32"/>
    <mergeCell ref="H32:J32"/>
    <mergeCell ref="K32:M32"/>
    <mergeCell ref="N32:P32"/>
    <mergeCell ref="Q32:S32"/>
    <mergeCell ref="T32:U32"/>
    <mergeCell ref="V32:W32"/>
    <mergeCell ref="B30:G30"/>
    <mergeCell ref="H30:J30"/>
    <mergeCell ref="K30:M30"/>
    <mergeCell ref="N30:P30"/>
    <mergeCell ref="Q30:S30"/>
    <mergeCell ref="T30:U30"/>
    <mergeCell ref="V30:W30"/>
    <mergeCell ref="Y38:Z38"/>
    <mergeCell ref="B39:L39"/>
    <mergeCell ref="M39:X39"/>
    <mergeCell ref="Y39:Z39"/>
    <mergeCell ref="B40:L40"/>
    <mergeCell ref="M40:X40"/>
    <mergeCell ref="Y40:Z40"/>
    <mergeCell ref="B46:L46"/>
    <mergeCell ref="M46:X46"/>
    <mergeCell ref="Y46:Z46"/>
    <mergeCell ref="B41:L41"/>
    <mergeCell ref="M41:X41"/>
    <mergeCell ref="Y41:Z41"/>
    <mergeCell ref="M43:X43"/>
    <mergeCell ref="Y43:Z43"/>
    <mergeCell ref="B38:L38"/>
    <mergeCell ref="A42:Z42"/>
    <mergeCell ref="M50:X50"/>
    <mergeCell ref="Y50:Z50"/>
    <mergeCell ref="B48:L48"/>
    <mergeCell ref="M48:X48"/>
    <mergeCell ref="Y48:Z48"/>
    <mergeCell ref="B43:L43"/>
    <mergeCell ref="Y45:Z45"/>
    <mergeCell ref="B44:L44"/>
    <mergeCell ref="M44:X44"/>
    <mergeCell ref="Y44:Z44"/>
    <mergeCell ref="B45:L45"/>
    <mergeCell ref="M45:X45"/>
    <mergeCell ref="A47:Z47"/>
    <mergeCell ref="B49:L49"/>
    <mergeCell ref="M49:X49"/>
    <mergeCell ref="Y49:Z49"/>
    <mergeCell ref="B50:L50"/>
    <mergeCell ref="S97:Y106"/>
    <mergeCell ref="Q56:X56"/>
    <mergeCell ref="Y57:Z57"/>
    <mergeCell ref="Y58:Z58"/>
    <mergeCell ref="B57:G57"/>
    <mergeCell ref="H57:P57"/>
    <mergeCell ref="B56:G56"/>
    <mergeCell ref="H56:P56"/>
    <mergeCell ref="Q57:X57"/>
    <mergeCell ref="B58:G58"/>
    <mergeCell ref="H58:P58"/>
    <mergeCell ref="Q58:X58"/>
    <mergeCell ref="B59:G59"/>
    <mergeCell ref="S81:Y82"/>
    <mergeCell ref="B84:H93"/>
    <mergeCell ref="Y56:Z56"/>
    <mergeCell ref="H59:P59"/>
    <mergeCell ref="Q59:X59"/>
    <mergeCell ref="Y59:Z59"/>
    <mergeCell ref="S84:Y93"/>
    <mergeCell ref="F115:J115"/>
    <mergeCell ref="B63:Y67"/>
    <mergeCell ref="F111:J111"/>
    <mergeCell ref="R111:W111"/>
    <mergeCell ref="F112:J112"/>
    <mergeCell ref="R112:W112"/>
    <mergeCell ref="B107:H108"/>
    <mergeCell ref="J107:Q108"/>
    <mergeCell ref="S107:Y108"/>
    <mergeCell ref="B71:H80"/>
    <mergeCell ref="J71:Q80"/>
    <mergeCell ref="S71:Y80"/>
    <mergeCell ref="B81:H82"/>
    <mergeCell ref="J81:Q82"/>
    <mergeCell ref="F113:J113"/>
    <mergeCell ref="Q113:X113"/>
    <mergeCell ref="F114:J114"/>
    <mergeCell ref="R114:W114"/>
    <mergeCell ref="J84:Q93"/>
    <mergeCell ref="B94:H95"/>
    <mergeCell ref="J94:Q95"/>
    <mergeCell ref="S94:Y95"/>
    <mergeCell ref="B97:H106"/>
    <mergeCell ref="J97:Q106"/>
    <mergeCell ref="B51:L51"/>
    <mergeCell ref="M51:X51"/>
    <mergeCell ref="Y51:Z51"/>
    <mergeCell ref="B55:G55"/>
    <mergeCell ref="H55:P55"/>
    <mergeCell ref="Q55:X55"/>
    <mergeCell ref="Y55:Z55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M7:P7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5:G25"/>
    <mergeCell ref="H25:J25"/>
  </mergeCells>
  <dataValidations count="4">
    <dataValidation type="decimal" operator="greaterThanOrEqual" allowBlank="1" showInputMessage="1" showErrorMessage="1" error="กรุณากรอกข้อมูลเป็นตัวเลข" sqref="N29:N31 O29:P30 Q29:Q31 R29:S30 N21:S22 N24:S25 N27:S28" xr:uid="{CF086B9A-670F-4D39-B201-EE7DAB1763C6}">
      <formula1>0</formula1>
    </dataValidation>
    <dataValidation type="whole" operator="greaterThanOrEqual" allowBlank="1" showInputMessage="1" showErrorMessage="1" error="กรุณากรอกข้อมูลเป็นตัวเลข" sqref="H29:K31 L29:M30 H32:S32 H21:M28 H20:S20 N23:S23 N26:S26" xr:uid="{AF0DFA06-D208-47E4-806E-837199B8D820}">
      <formula1>0</formula1>
    </dataValidation>
    <dataValidation type="decimal" allowBlank="1" showInputMessage="1" showErrorMessage="1" error="กรุณากรอกข้อมูลเป็นตัวเลข" sqref="V13" xr:uid="{C0E5AC0B-88F7-4330-8FE2-98A44A6F2C9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6 Y48:Z51 Y38:Y41 Z38:Z41 Y56:Y59 Z56:Z59" xr:uid="{9EED4405-9728-4A13-A4FA-B15C023443A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5" max="16383" man="1"/>
    <brk id="34" max="16383" man="1"/>
    <brk id="52" max="16383" man="1"/>
    <brk id="68" max="16383" man="1"/>
    <brk id="9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D7E642-7FD7-4F83-89A4-9DC3BF784319}">
          <x14:formula1>
            <xm:f>LIST!$E$2:$E$9</xm:f>
          </x14:formula1>
          <xm:sqref>B48:L51</xm:sqref>
        </x14:dataValidation>
        <x14:dataValidation type="list" allowBlank="1" showInputMessage="1" showErrorMessage="1" error="กรุณาเลือกข้อมูลตามที่กำหนดให้" xr:uid="{03D69360-7EE3-4939-A8CD-8640C5F511B1}">
          <x14:formula1>
            <xm:f>LIST!$C$2:$C$10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1F776806-35F5-4670-9852-F5323DBB793C}">
          <x14:formula1>
            <xm:f>LIST!$A$2:$A$6</xm:f>
          </x14:formula1>
          <xm:sqref>B38:L41</xm:sqref>
        </x14:dataValidation>
        <x14:dataValidation type="list" allowBlank="1" showInputMessage="1" showErrorMessage="1" error="กรุณาเลือกข้อมูลตามที่กำหนดให้" xr:uid="{30D86A28-1B7A-4073-AD25-31A37E147E3F}">
          <x14:formula1>
            <xm:f>LIST!$G$2:$G$10</xm:f>
          </x14:formula1>
          <xm:sqref>B56:B59 C56:G59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LIST</vt:lpstr>
      <vt:lpstr>สจป.ที่ 8 (นม)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2024-02-17T03:41:02Z</cp:lastPrinted>
  <dcterms:created xsi:type="dcterms:W3CDTF">2021-11-29T04:23:48Z</dcterms:created>
  <dcterms:modified xsi:type="dcterms:W3CDTF">2025-02-04T07:15:59Z</dcterms:modified>
</cp:coreProperties>
</file>