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4.(สคร.) กค.ปลูกไม้ใช้สอยฯกค.พัฒนาป่าไม้อันเนื่องฯ ปี 68\"/>
    </mc:Choice>
  </mc:AlternateContent>
  <xr:revisionPtr revIDLastSave="0" documentId="13_ncr:1_{FA744165-E111-40B2-AB23-CF9AB4B54420}" xr6:coauthVersionLast="47" xr6:coauthVersionMax="47" xr10:uidLastSave="{00000000-0000-0000-0000-000000000000}"/>
  <workbookProtection workbookAlgorithmName="SHA-512" workbookHashValue="0u1L43sWWdSfGt0Huff+vlN47BRdOYmUarT4MsvrK7zClTt1JO6QYv+pyPnvX6gNFKIY81xFqV1lE02HZfGvYQ==" workbookSaltValue="4HT2naZ3c8RqVD0LEWvHEQ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4 (ตก)" sheetId="5" r:id="rId2"/>
  </sheets>
  <definedNames>
    <definedName name="_xlnm.Print_Area" localSheetId="1">'สจป.ที่ 4 (ตก)'!$A$1:$Z$116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5" l="1"/>
  <c r="Q20" i="5"/>
  <c r="N20" i="5"/>
  <c r="K20" i="5"/>
  <c r="Q22" i="5"/>
  <c r="N22" i="5"/>
  <c r="K22" i="5"/>
  <c r="Q26" i="5"/>
  <c r="N26" i="5"/>
  <c r="K26" i="5"/>
  <c r="Q30" i="5"/>
  <c r="N30" i="5"/>
  <c r="K30" i="5"/>
  <c r="V14" i="5"/>
  <c r="N13" i="5"/>
  <c r="H27" i="5"/>
  <c r="V27" i="5" s="1"/>
  <c r="H28" i="5"/>
  <c r="V28" i="5" s="1"/>
  <c r="H32" i="5"/>
  <c r="V32" i="5" s="1"/>
  <c r="H31" i="5"/>
  <c r="V31" i="5" s="1"/>
  <c r="H30" i="5"/>
  <c r="H29" i="5"/>
  <c r="V29" i="5" s="1"/>
  <c r="H26" i="5"/>
  <c r="H24" i="5"/>
  <c r="V24" i="5" s="1"/>
  <c r="H25" i="5"/>
  <c r="V25" i="5" s="1"/>
  <c r="H23" i="5"/>
  <c r="V23" i="5" s="1"/>
  <c r="H22" i="5"/>
  <c r="H21" i="5"/>
  <c r="V21" i="5" s="1"/>
  <c r="V20" i="5" s="1"/>
  <c r="H20" i="5"/>
  <c r="V22" i="5" l="1"/>
  <c r="V30" i="5"/>
  <c r="V33" i="5" s="1"/>
  <c r="Q13" i="5" s="1"/>
  <c r="V26" i="5"/>
  <c r="Q14" i="5" l="1"/>
  <c r="T33" i="5" l="1"/>
  <c r="A59" i="5"/>
  <c r="A58" i="5"/>
  <c r="A57" i="5"/>
  <c r="A56" i="5"/>
  <c r="A51" i="5"/>
  <c r="A50" i="5"/>
  <c r="A49" i="5"/>
  <c r="A48" i="5"/>
  <c r="A46" i="5"/>
  <c r="A45" i="5"/>
  <c r="A44" i="5"/>
  <c r="A43" i="5"/>
  <c r="A41" i="5"/>
  <c r="A40" i="5"/>
  <c r="A39" i="5"/>
  <c r="A38" i="5"/>
  <c r="S14" i="5"/>
  <c r="Y14" i="5" s="1"/>
</calcChain>
</file>

<file path=xl/sharedStrings.xml><?xml version="1.0" encoding="utf-8"?>
<sst xmlns="http://schemas.openxmlformats.org/spreadsheetml/2006/main" count="104" uniqueCount="88">
  <si>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</si>
  <si>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</si>
  <si>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</si>
  <si>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</si>
  <si>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</si>
  <si>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</si>
  <si>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</si>
  <si>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</si>
  <si>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</si>
  <si>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</si>
  <si>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</si>
  <si>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</si>
  <si>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</si>
  <si>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</si>
  <si>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</si>
  <si>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</si>
  <si>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</si>
  <si>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</si>
  <si>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</si>
  <si>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</si>
  <si>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</si>
  <si>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</si>
  <si>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</si>
  <si>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</si>
  <si>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</si>
  <si>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</si>
  <si>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</si>
  <si>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</si>
  <si>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</si>
  <si>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</si>
  <si>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</si>
  <si>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</si>
  <si>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</si>
  <si>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</si>
  <si>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</si>
  <si>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</si>
  <si>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</si>
  <si>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</si>
  <si>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</si>
  <si>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</si>
  <si>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</si>
  <si>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</si>
  <si>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</si>
  <si>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</si>
  <si>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</si>
  <si>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</si>
  <si>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</si>
  <si>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</si>
  <si>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</si>
  <si>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</si>
  <si>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</si>
  <si>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</si>
  <si>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</si>
  <si>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</si>
  <si>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</si>
  <si>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</si>
  <si>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</si>
  <si>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</si>
  <si>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ปลูกไม้ใช้สอย (ไร่)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</si>
  <si>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</si>
  <si>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</si>
  <si>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</si>
  <si>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</si>
  <si>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</si>
  <si>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</si>
  <si>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</si>
  <si>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</si>
  <si>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</si>
  <si>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กิจกรรมปลูกไม้ใช้สอยในพื้นที่โครงการพัฒนาป่าไม้อันเนื่องมาจากพระราชดำริ</t>
  </si>
  <si>
    <t>งานปลูกไม้ใช้สอยในพื้นที่โครงการพัฒนาป่าไม้อันเนื่องมาจากพระราชดำริ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</si>
  <si>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</si>
  <si>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</si>
  <si>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>เตรียมพื้นที่ (ไร่)</t>
  </si>
  <si>
    <t>จัดทำทางตรวจการ (ไร่)</t>
  </si>
  <si>
    <t>จัดทำแนวกันไฟ (ไร่)</t>
  </si>
  <si>
    <t>ถาง เก็บ ริบ สุม (ไร่)</t>
  </si>
  <si>
    <t>ทำหลักและปักหลักหมายแนวปลูก (ไร่)</t>
  </si>
  <si>
    <t>ขนกล้าไม้ (ไร่)</t>
  </si>
  <si>
    <t>ขุดหลุมและปลูก (ไร่)</t>
  </si>
  <si>
    <t>บำรุงหลังปลูกและการปลูกซ่อม (ไร่)</t>
  </si>
  <si>
    <t>ดายวัชพืช ใส่ปุ๋ยและปลูกซ่อม (ไร่)</t>
  </si>
  <si>
    <t>ตรวจนับอัตราการรอดตาย (ไร่)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</si>
  <si>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</si>
  <si>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4 (ตาก)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</si>
  <si>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</si>
  <si>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</si>
  <si>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งานปลูกไม้ใช้สอย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</si>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</sst>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_ ;\-#,##0\ "/>
    <numFmt numFmtId="188" formatCode="[$-187041E]d\ mmmm\ yyyy;@"/>
    <numFmt numFmtId="189" formatCode="0##\ \-\ ####\ \-\ ####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4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0" fontId="5" fillId="6" borderId="18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88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188" fontId="4" fillId="3" borderId="14" xfId="0" applyNumberFormat="1" applyFont="1" applyFill="1" applyBorder="1" applyAlignment="1" applyProtection="1">
      <alignment horizontal="center" vertical="center"/>
      <protection locked="0"/>
    </xf>
    <xf numFmtId="188" fontId="4" fillId="3" borderId="13" xfId="0" applyNumberFormat="1" applyFont="1" applyFill="1" applyBorder="1" applyAlignment="1" applyProtection="1">
      <alignment horizontal="center" vertical="center"/>
      <protection locked="0"/>
    </xf>
    <xf numFmtId="189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8" xfId="0" applyFont="1" applyFill="1" applyBorder="1" applyAlignment="1" applyProtection="1">
      <alignment horizontal="right" vertical="center"/>
      <protection hidden="1"/>
    </xf>
    <xf numFmtId="187" fontId="5" fillId="5" borderId="18" xfId="1" applyNumberFormat="1" applyFont="1" applyFill="1" applyBorder="1" applyAlignment="1" applyProtection="1">
      <alignment horizontal="center" vertical="center"/>
      <protection hidden="1"/>
    </xf>
    <xf numFmtId="4" fontId="5" fillId="5" borderId="18" xfId="1" applyNumberFormat="1" applyFont="1" applyFill="1" applyBorder="1" applyAlignment="1" applyProtection="1">
      <alignment horizontal="center" vertical="center"/>
      <protection hidden="1"/>
    </xf>
    <xf numFmtId="43" fontId="5" fillId="5" borderId="18" xfId="1" applyFont="1" applyFill="1" applyBorder="1" applyAlignment="1">
      <alignment horizontal="center" vertical="center"/>
    </xf>
    <xf numFmtId="4" fontId="4" fillId="3" borderId="18" xfId="1" applyNumberFormat="1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left" vertical="center"/>
      <protection hidden="1"/>
    </xf>
    <xf numFmtId="3" fontId="4" fillId="3" borderId="18" xfId="1" applyNumberFormat="1" applyFont="1" applyFill="1" applyBorder="1" applyAlignment="1" applyProtection="1">
      <alignment horizontal="center" vertical="center"/>
      <protection hidden="1"/>
    </xf>
    <xf numFmtId="3" fontId="4" fillId="3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left" vertical="center" wrapText="1"/>
      <protection hidden="1"/>
    </xf>
    <xf numFmtId="0" fontId="5" fillId="6" borderId="18" xfId="0" applyFont="1" applyFill="1" applyBorder="1" applyAlignment="1" applyProtection="1">
      <alignment horizontal="left" vertical="center" wrapText="1"/>
      <protection hidden="1"/>
    </xf>
    <xf numFmtId="3" fontId="5" fillId="6" borderId="18" xfId="1" applyNumberFormat="1" applyFont="1" applyFill="1" applyBorder="1" applyAlignment="1" applyProtection="1">
      <alignment horizontal="center" vertical="center"/>
      <protection hidden="1"/>
    </xf>
    <xf numFmtId="3" fontId="5" fillId="6" borderId="18" xfId="1" applyNumberFormat="1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4" fontId="4" fillId="6" borderId="18" xfId="1" applyNumberFormat="1" applyFont="1" applyFill="1" applyBorder="1" applyAlignment="1" applyProtection="1">
      <alignment horizontal="center" vertical="center"/>
      <protection hidden="1"/>
    </xf>
    <xf numFmtId="3" fontId="4" fillId="0" borderId="18" xfId="1" applyNumberFormat="1" applyFont="1" applyFill="1" applyBorder="1" applyAlignment="1" applyProtection="1">
      <alignment horizontal="center" vertical="center"/>
      <protection locked="0"/>
    </xf>
    <xf numFmtId="4" fontId="5" fillId="6" borderId="18" xfId="1" applyNumberFormat="1" applyFont="1" applyFill="1" applyBorder="1" applyAlignment="1" applyProtection="1">
      <alignment horizontal="center" vertical="center"/>
      <protection hidden="1"/>
    </xf>
    <xf numFmtId="0" fontId="5" fillId="6" borderId="18" xfId="0" applyFont="1" applyFill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>
      <alignment horizontal="center" vertical="center"/>
    </xf>
    <xf numFmtId="187" fontId="4" fillId="3" borderId="18" xfId="1" applyNumberFormat="1" applyFont="1" applyFill="1" applyBorder="1" applyAlignment="1" applyProtection="1">
      <alignment horizontal="center" vertical="center"/>
      <protection hidden="1"/>
    </xf>
    <xf numFmtId="2" fontId="4" fillId="3" borderId="18" xfId="1" applyNumberFormat="1" applyFont="1" applyFill="1" applyBorder="1" applyAlignment="1" applyProtection="1">
      <alignment horizontal="center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9" xfId="1" applyNumberFormat="1" applyFont="1" applyFill="1" applyBorder="1" applyAlignment="1" applyProtection="1">
      <alignment horizontal="right" vertical="center"/>
      <protection hidden="1"/>
    </xf>
    <xf numFmtId="2" fontId="4" fillId="0" borderId="18" xfId="0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43" fontId="6" fillId="5" borderId="18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88" fontId="4" fillId="3" borderId="9" xfId="0" applyNumberFormat="1" applyFont="1" applyFill="1" applyBorder="1" applyAlignment="1" applyProtection="1">
      <alignment horizontal="center" vertical="center"/>
      <protection locked="0"/>
    </xf>
    <xf numFmtId="188" fontId="4" fillId="3" borderId="12" xfId="0" applyNumberFormat="1" applyFont="1" applyFill="1" applyBorder="1" applyAlignment="1" applyProtection="1">
      <alignment horizontal="center" vertical="center"/>
      <protection locked="0"/>
    </xf>
    <xf numFmtId="188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2" fontId="5" fillId="5" borderId="18" xfId="1" applyNumberFormat="1" applyFont="1" applyFill="1" applyBorder="1" applyAlignment="1" applyProtection="1">
      <alignment horizontal="center" vertical="center"/>
      <protection hidden="1"/>
    </xf>
    <xf numFmtId="4" fontId="5" fillId="5" borderId="18" xfId="1" applyNumberFormat="1" applyFont="1" applyFill="1" applyBorder="1" applyAlignment="1" applyProtection="1">
      <alignment horizontal="right" vertical="center"/>
      <protection hidden="1"/>
    </xf>
    <xf numFmtId="4" fontId="5" fillId="5" borderId="19" xfId="1" applyNumberFormat="1" applyFont="1" applyFill="1" applyBorder="1" applyAlignment="1" applyProtection="1">
      <alignment horizontal="right" vertical="center"/>
      <protection hidden="1"/>
    </xf>
    <xf numFmtId="2" fontId="5" fillId="5" borderId="18" xfId="0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workbookViewId="0">
      <selection sqref="A1:XFD1048576"/>
    </sheetView>
  </sheetViews>
  <sheetFormatPr defaultColWidth="8.875" defaultRowHeight="20.25" x14ac:dyDescent="0.2"/>
  <cols>
    <col min="1" max="1" width="33.25" style="6" customWidth="1"/>
    <col min="2" max="2" width="3.375" style="5" customWidth="1"/>
    <col min="3" max="3" width="76.25" style="6" customWidth="1"/>
    <col min="4" max="4" width="4.25" style="5" customWidth="1"/>
    <col min="5" max="5" width="65" style="6" customWidth="1"/>
    <col min="6" max="6" width="3.375" style="5" customWidth="1"/>
    <col min="7" max="7" width="89.125" style="6" customWidth="1"/>
    <col min="8" max="16384" width="8.875" style="6"/>
  </cols>
  <sheetData>
    <row r="1" spans="1:7" x14ac:dyDescent="0.2">
      <c r="A1" s="4" t="s">
        <v>35</v>
      </c>
      <c r="C1" s="4" t="s">
        <v>36</v>
      </c>
      <c r="E1" s="4" t="s">
        <v>37</v>
      </c>
      <c r="G1" s="4" t="s">
        <v>8</v>
      </c>
    </row>
    <row r="2" spans="1:7" x14ac:dyDescent="0.2">
      <c r="A2" s="7" t="s">
        <v>38</v>
      </c>
      <c r="C2" s="7" t="s">
        <v>39</v>
      </c>
      <c r="E2" s="7" t="s">
        <v>40</v>
      </c>
      <c r="G2" s="7" t="s">
        <v>62</v>
      </c>
    </row>
    <row r="3" spans="1:7" x14ac:dyDescent="0.2">
      <c r="A3" s="7" t="s">
        <v>44</v>
      </c>
      <c r="C3" s="7" t="s">
        <v>41</v>
      </c>
      <c r="E3" s="7" t="s">
        <v>42</v>
      </c>
      <c r="G3" s="7" t="s">
        <v>43</v>
      </c>
    </row>
    <row r="4" spans="1:7" ht="40.5" x14ac:dyDescent="0.2">
      <c r="A4" s="7" t="s">
        <v>47</v>
      </c>
      <c r="C4" s="7" t="s">
        <v>63</v>
      </c>
      <c r="E4" s="7" t="s">
        <v>45</v>
      </c>
      <c r="G4" s="7" t="s">
        <v>46</v>
      </c>
    </row>
    <row r="5" spans="1:7" x14ac:dyDescent="0.2">
      <c r="A5" s="7" t="s">
        <v>51</v>
      </c>
      <c r="C5" s="7" t="s">
        <v>48</v>
      </c>
      <c r="E5" s="7" t="s">
        <v>49</v>
      </c>
      <c r="G5" s="7" t="s">
        <v>50</v>
      </c>
    </row>
    <row r="6" spans="1:7" ht="40.5" x14ac:dyDescent="0.2">
      <c r="C6" s="7" t="s">
        <v>64</v>
      </c>
      <c r="E6" s="7" t="s">
        <v>52</v>
      </c>
      <c r="G6" s="7" t="s">
        <v>65</v>
      </c>
    </row>
    <row r="7" spans="1:7" ht="40.5" x14ac:dyDescent="0.2">
      <c r="C7" s="7" t="s">
        <v>66</v>
      </c>
      <c r="E7" s="7" t="s">
        <v>53</v>
      </c>
      <c r="G7" s="7" t="s">
        <v>54</v>
      </c>
    </row>
    <row r="8" spans="1:7" ht="40.5" x14ac:dyDescent="0.2">
      <c r="C8" s="7" t="s">
        <v>67</v>
      </c>
      <c r="E8" s="7" t="s">
        <v>55</v>
      </c>
      <c r="G8" s="7" t="s">
        <v>56</v>
      </c>
    </row>
    <row r="9" spans="1:7" x14ac:dyDescent="0.2">
      <c r="C9" s="7" t="s">
        <v>51</v>
      </c>
      <c r="E9" s="7" t="s">
        <v>51</v>
      </c>
      <c r="G9" s="7" t="s">
        <v>57</v>
      </c>
    </row>
    <row r="10" spans="1:7" x14ac:dyDescent="0.2">
      <c r="G10" s="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F421-CC81-407B-B436-48F754231797}">
  <sheetPr>
    <tabColor rgb="FF00B0F0"/>
    <pageSetUpPr fitToPage="1"/>
  </sheetPr>
  <dimension ref="A1:Z121"/>
  <sheetViews>
    <sheetView tabSelected="1" view="pageBreakPreview" zoomScale="55" zoomScaleNormal="100" zoomScaleSheetLayoutView="55" workbookViewId="0">
      <selection activeCell="N30" sqref="N30:P30"/>
    </sheetView>
  </sheetViews>
  <sheetFormatPr defaultColWidth="8.75" defaultRowHeight="21" x14ac:dyDescent="0.2"/>
  <cols>
    <col min="1" max="1" width="8.75" style="1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9" width="8.75" style="2"/>
    <col min="20" max="20" width="10.875" style="2" bestFit="1" customWidth="1"/>
    <col min="21" max="16384" width="8.75" style="2"/>
  </cols>
  <sheetData>
    <row r="1" spans="1:26" ht="21" customHeight="1" x14ac:dyDescent="0.2">
      <c r="A1" s="91" t="s">
        <v>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21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91" t="s">
        <v>87</v>
      </c>
      <c r="K2" s="91"/>
      <c r="L2" s="91"/>
      <c r="M2" s="91"/>
      <c r="N2" s="91"/>
      <c r="O2" s="91"/>
      <c r="P2" s="91"/>
      <c r="Q2" s="91"/>
      <c r="R2" s="11"/>
      <c r="S2" s="11"/>
      <c r="T2" s="11"/>
      <c r="U2" s="11"/>
      <c r="V2" s="11"/>
      <c r="W2" s="11"/>
      <c r="X2" s="11"/>
      <c r="Y2" s="11"/>
      <c r="Z2" s="11"/>
    </row>
    <row r="3" spans="1:26" ht="21" customHeight="1" x14ac:dyDescent="0.2">
      <c r="A3" s="91" t="s">
        <v>83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21" customHeight="1" x14ac:dyDescent="0.2">
      <c r="A4" s="91" t="s">
        <v>68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10.15" customHeight="1" x14ac:dyDescent="0.2"/>
    <row r="6" spans="1:26" ht="21" customHeight="1" x14ac:dyDescent="0.2">
      <c r="A6" s="1" t="s">
        <v>16</v>
      </c>
    </row>
    <row r="7" spans="1:26" ht="21" customHeight="1" x14ac:dyDescent="0.2">
      <c r="A7" s="2" t="s">
        <v>85</v>
      </c>
      <c r="L7" s="14"/>
      <c r="M7" s="92"/>
      <c r="N7" s="93"/>
      <c r="O7" s="93"/>
      <c r="P7" s="94"/>
    </row>
    <row r="8" spans="1:26" ht="21" customHeight="1" x14ac:dyDescent="0.2">
      <c r="A8" s="2" t="s">
        <v>17</v>
      </c>
      <c r="G8" s="14"/>
      <c r="H8" s="92"/>
      <c r="I8" s="93"/>
      <c r="J8" s="94"/>
    </row>
    <row r="9" spans="1:26" ht="10.15" customHeight="1" x14ac:dyDescent="0.2"/>
    <row r="10" spans="1:26" s="1" customFormat="1" ht="30" customHeight="1" x14ac:dyDescent="0.2">
      <c r="A10" s="83" t="s">
        <v>7</v>
      </c>
      <c r="B10" s="83" t="s">
        <v>18</v>
      </c>
      <c r="C10" s="83"/>
      <c r="D10" s="83"/>
      <c r="E10" s="83"/>
      <c r="F10" s="83"/>
      <c r="G10" s="83"/>
      <c r="H10" s="83"/>
      <c r="I10" s="83"/>
      <c r="J10" s="83"/>
      <c r="K10" s="83" t="s">
        <v>32</v>
      </c>
      <c r="L10" s="83"/>
      <c r="M10" s="83"/>
      <c r="N10" s="83"/>
      <c r="O10" s="83"/>
      <c r="P10" s="83"/>
      <c r="Q10" s="83"/>
      <c r="R10" s="83"/>
      <c r="S10" s="83" t="s">
        <v>33</v>
      </c>
      <c r="T10" s="83"/>
      <c r="U10" s="83"/>
      <c r="V10" s="83"/>
      <c r="W10" s="83"/>
      <c r="X10" s="83"/>
      <c r="Y10" s="83"/>
      <c r="Z10" s="83"/>
    </row>
    <row r="11" spans="1:26" s="1" customFormat="1" ht="30" customHeight="1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29</v>
      </c>
      <c r="L11" s="83"/>
      <c r="M11" s="83"/>
      <c r="N11" s="83" t="s">
        <v>30</v>
      </c>
      <c r="O11" s="83"/>
      <c r="P11" s="83"/>
      <c r="Q11" s="83" t="s">
        <v>31</v>
      </c>
      <c r="R11" s="83"/>
      <c r="S11" s="83" t="s">
        <v>29</v>
      </c>
      <c r="T11" s="83"/>
      <c r="U11" s="83"/>
      <c r="V11" s="83" t="s">
        <v>30</v>
      </c>
      <c r="W11" s="83"/>
      <c r="X11" s="83"/>
      <c r="Y11" s="83" t="s">
        <v>31</v>
      </c>
      <c r="Z11" s="83"/>
    </row>
    <row r="12" spans="1:26" ht="24" customHeight="1" x14ac:dyDescent="0.2">
      <c r="A12" s="95" t="s">
        <v>69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6"/>
      <c r="W12" s="96"/>
      <c r="X12" s="96"/>
      <c r="Y12" s="96"/>
      <c r="Z12" s="96"/>
    </row>
    <row r="13" spans="1:26" ht="24" customHeight="1" x14ac:dyDescent="0.2">
      <c r="A13" s="9">
        <v>1</v>
      </c>
      <c r="B13" s="69" t="s">
        <v>58</v>
      </c>
      <c r="C13" s="69"/>
      <c r="D13" s="69"/>
      <c r="E13" s="69"/>
      <c r="F13" s="69"/>
      <c r="G13" s="69"/>
      <c r="H13" s="69"/>
      <c r="I13" s="69"/>
      <c r="J13" s="69"/>
      <c r="K13" s="84">
        <v>150</v>
      </c>
      <c r="L13" s="84"/>
      <c r="M13" s="84"/>
      <c r="N13" s="84">
        <f>Q32</f>
        <v>0</v>
      </c>
      <c r="O13" s="84"/>
      <c r="P13" s="84"/>
      <c r="Q13" s="85">
        <f>V33</f>
        <v>0</v>
      </c>
      <c r="R13" s="85"/>
      <c r="S13" s="86">
        <v>841500</v>
      </c>
      <c r="T13" s="86"/>
      <c r="U13" s="87"/>
      <c r="V13" s="86"/>
      <c r="W13" s="86"/>
      <c r="X13" s="87"/>
      <c r="Y13" s="88">
        <f>V13/S13*100</f>
        <v>0</v>
      </c>
      <c r="Z13" s="88"/>
    </row>
    <row r="14" spans="1:26" ht="24" customHeight="1" x14ac:dyDescent="0.2">
      <c r="A14" s="64" t="s">
        <v>20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97">
        <f>V33</f>
        <v>0</v>
      </c>
      <c r="R14" s="97"/>
      <c r="S14" s="98">
        <f>SUM(S13)</f>
        <v>841500</v>
      </c>
      <c r="T14" s="98"/>
      <c r="U14" s="99"/>
      <c r="V14" s="98">
        <f>SUM(V13)</f>
        <v>0</v>
      </c>
      <c r="W14" s="98"/>
      <c r="X14" s="98"/>
      <c r="Y14" s="100">
        <f>V14/S14*100</f>
        <v>0</v>
      </c>
      <c r="Z14" s="100"/>
    </row>
    <row r="15" spans="1:26" ht="9.9499999999999993" customHeight="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4" customHeight="1" x14ac:dyDescent="0.2">
      <c r="A16" s="2" t="s">
        <v>19</v>
      </c>
      <c r="H16" s="12"/>
      <c r="I16" s="12"/>
      <c r="J16" s="12"/>
      <c r="K16" s="12"/>
      <c r="L16" s="12"/>
      <c r="M16" s="12"/>
    </row>
    <row r="17" spans="1:26" s="15" customFormat="1" ht="9.9499999999999993" customHeight="1" x14ac:dyDescent="0.2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72" customHeight="1" x14ac:dyDescent="0.2">
      <c r="A18" s="8" t="s">
        <v>7</v>
      </c>
      <c r="B18" s="83" t="s">
        <v>21</v>
      </c>
      <c r="C18" s="83"/>
      <c r="D18" s="83"/>
      <c r="E18" s="83"/>
      <c r="F18" s="83"/>
      <c r="G18" s="83"/>
      <c r="H18" s="83" t="s">
        <v>22</v>
      </c>
      <c r="I18" s="83"/>
      <c r="J18" s="83"/>
      <c r="K18" s="83" t="s">
        <v>23</v>
      </c>
      <c r="L18" s="83"/>
      <c r="M18" s="83"/>
      <c r="N18" s="83" t="s">
        <v>24</v>
      </c>
      <c r="O18" s="83"/>
      <c r="P18" s="83"/>
      <c r="Q18" s="83" t="s">
        <v>25</v>
      </c>
      <c r="R18" s="83"/>
      <c r="S18" s="83"/>
      <c r="T18" s="83" t="s">
        <v>26</v>
      </c>
      <c r="U18" s="83"/>
      <c r="V18" s="89" t="s">
        <v>28</v>
      </c>
      <c r="W18" s="89"/>
      <c r="X18" s="83" t="s">
        <v>27</v>
      </c>
      <c r="Y18" s="83"/>
      <c r="Z18" s="83"/>
    </row>
    <row r="19" spans="1:26" s="16" customFormat="1" ht="24" customHeight="1" x14ac:dyDescent="0.2">
      <c r="A19" s="90" t="s">
        <v>86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s="17" customFormat="1" ht="24" customHeight="1" x14ac:dyDescent="0.2">
      <c r="A20" s="10">
        <v>1</v>
      </c>
      <c r="B20" s="81" t="s">
        <v>70</v>
      </c>
      <c r="C20" s="81"/>
      <c r="D20" s="81"/>
      <c r="E20" s="81"/>
      <c r="F20" s="81"/>
      <c r="G20" s="81"/>
      <c r="H20" s="75">
        <f>$K$13</f>
        <v>150</v>
      </c>
      <c r="I20" s="75"/>
      <c r="J20" s="75"/>
      <c r="K20" s="76">
        <f>K21</f>
        <v>0</v>
      </c>
      <c r="L20" s="76"/>
      <c r="M20" s="76"/>
      <c r="N20" s="76">
        <f>N21</f>
        <v>0</v>
      </c>
      <c r="O20" s="76"/>
      <c r="P20" s="76"/>
      <c r="Q20" s="76">
        <f>Q21</f>
        <v>0</v>
      </c>
      <c r="R20" s="76"/>
      <c r="S20" s="76"/>
      <c r="T20" s="77">
        <v>10</v>
      </c>
      <c r="U20" s="77"/>
      <c r="V20" s="80">
        <f>SUM(V21)</f>
        <v>0</v>
      </c>
      <c r="W20" s="80"/>
      <c r="X20" s="82"/>
      <c r="Y20" s="82"/>
      <c r="Z20" s="82"/>
    </row>
    <row r="21" spans="1:26" ht="24" customHeight="1" x14ac:dyDescent="0.2">
      <c r="A21" s="9">
        <v>1.1000000000000001</v>
      </c>
      <c r="B21" s="69" t="s">
        <v>71</v>
      </c>
      <c r="C21" s="69"/>
      <c r="D21" s="69"/>
      <c r="E21" s="69"/>
      <c r="F21" s="69"/>
      <c r="G21" s="69"/>
      <c r="H21" s="70">
        <f>$K$13</f>
        <v>150</v>
      </c>
      <c r="I21" s="70"/>
      <c r="J21" s="70"/>
      <c r="K21" s="71"/>
      <c r="L21" s="71"/>
      <c r="M21" s="71"/>
      <c r="N21" s="71"/>
      <c r="O21" s="71"/>
      <c r="P21" s="71"/>
      <c r="Q21" s="71"/>
      <c r="R21" s="71"/>
      <c r="S21" s="71"/>
      <c r="T21" s="72">
        <v>10</v>
      </c>
      <c r="U21" s="72"/>
      <c r="V21" s="68">
        <f>(T21*((K21*0)+(N21*50)+(Q21*100)))/(H21*100)</f>
        <v>0</v>
      </c>
      <c r="W21" s="68"/>
      <c r="X21" s="82"/>
      <c r="Y21" s="82"/>
      <c r="Z21" s="82"/>
    </row>
    <row r="22" spans="1:26" s="17" customFormat="1" ht="24" customHeight="1" x14ac:dyDescent="0.2">
      <c r="A22" s="10">
        <v>2</v>
      </c>
      <c r="B22" s="81" t="s">
        <v>72</v>
      </c>
      <c r="C22" s="81"/>
      <c r="D22" s="81"/>
      <c r="E22" s="81"/>
      <c r="F22" s="81"/>
      <c r="G22" s="81"/>
      <c r="H22" s="75">
        <f>$K$13</f>
        <v>150</v>
      </c>
      <c r="I22" s="75"/>
      <c r="J22" s="75"/>
      <c r="K22" s="76">
        <f>K25</f>
        <v>0</v>
      </c>
      <c r="L22" s="76"/>
      <c r="M22" s="76"/>
      <c r="N22" s="76">
        <f>N25</f>
        <v>0</v>
      </c>
      <c r="O22" s="76"/>
      <c r="P22" s="76"/>
      <c r="Q22" s="76">
        <f>Q25</f>
        <v>0</v>
      </c>
      <c r="R22" s="76"/>
      <c r="S22" s="76"/>
      <c r="T22" s="77">
        <v>30</v>
      </c>
      <c r="U22" s="77"/>
      <c r="V22" s="80">
        <f>SUM(V23:W25)</f>
        <v>0</v>
      </c>
      <c r="W22" s="80"/>
      <c r="X22" s="82"/>
      <c r="Y22" s="82"/>
      <c r="Z22" s="82"/>
    </row>
    <row r="23" spans="1:26" ht="24" customHeight="1" x14ac:dyDescent="0.2">
      <c r="A23" s="9">
        <v>2.1</v>
      </c>
      <c r="B23" s="73" t="s">
        <v>73</v>
      </c>
      <c r="C23" s="73"/>
      <c r="D23" s="73"/>
      <c r="E23" s="73"/>
      <c r="F23" s="73"/>
      <c r="G23" s="73"/>
      <c r="H23" s="70">
        <f>$K$13</f>
        <v>150</v>
      </c>
      <c r="I23" s="70"/>
      <c r="J23" s="70"/>
      <c r="K23" s="71"/>
      <c r="L23" s="71"/>
      <c r="M23" s="71"/>
      <c r="N23" s="71"/>
      <c r="O23" s="71"/>
      <c r="P23" s="71"/>
      <c r="Q23" s="71"/>
      <c r="R23" s="71"/>
      <c r="S23" s="71"/>
      <c r="T23" s="72">
        <v>10</v>
      </c>
      <c r="U23" s="72"/>
      <c r="V23" s="68">
        <f>(T23*((K23*0)+(N23*50)+(Q23*100)))/(H23*100)</f>
        <v>0</v>
      </c>
      <c r="W23" s="68"/>
      <c r="X23" s="82"/>
      <c r="Y23" s="82"/>
      <c r="Z23" s="82"/>
    </row>
    <row r="24" spans="1:26" ht="24" customHeight="1" x14ac:dyDescent="0.2">
      <c r="A24" s="9">
        <v>2.2000000000000002</v>
      </c>
      <c r="B24" s="73" t="s">
        <v>74</v>
      </c>
      <c r="C24" s="73"/>
      <c r="D24" s="73"/>
      <c r="E24" s="73"/>
      <c r="F24" s="73"/>
      <c r="G24" s="73"/>
      <c r="H24" s="70">
        <f t="shared" ref="H24:H25" si="0">$K$13</f>
        <v>150</v>
      </c>
      <c r="I24" s="70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2">
        <v>10</v>
      </c>
      <c r="U24" s="72"/>
      <c r="V24" s="68">
        <f>(T24*((K24*0)+(N24*50)+(Q24*100)))/(H24*100)</f>
        <v>0</v>
      </c>
      <c r="W24" s="68"/>
      <c r="X24" s="82"/>
      <c r="Y24" s="82"/>
      <c r="Z24" s="82"/>
    </row>
    <row r="25" spans="1:26" ht="24" customHeight="1" x14ac:dyDescent="0.2">
      <c r="A25" s="9">
        <v>2.2999999999999998</v>
      </c>
      <c r="B25" s="73" t="s">
        <v>75</v>
      </c>
      <c r="C25" s="73"/>
      <c r="D25" s="73"/>
      <c r="E25" s="73"/>
      <c r="F25" s="73"/>
      <c r="G25" s="73"/>
      <c r="H25" s="70">
        <f t="shared" si="0"/>
        <v>150</v>
      </c>
      <c r="I25" s="70"/>
      <c r="J25" s="70"/>
      <c r="K25" s="71"/>
      <c r="L25" s="71"/>
      <c r="M25" s="71"/>
      <c r="N25" s="71"/>
      <c r="O25" s="71"/>
      <c r="P25" s="71"/>
      <c r="Q25" s="71"/>
      <c r="R25" s="71"/>
      <c r="S25" s="71"/>
      <c r="T25" s="72">
        <v>10</v>
      </c>
      <c r="U25" s="72"/>
      <c r="V25" s="68">
        <f>(T25*((K25*0)+(N25*50)+(Q25*100)))/(H25*100)</f>
        <v>0</v>
      </c>
      <c r="W25" s="68"/>
      <c r="X25" s="82"/>
      <c r="Y25" s="82"/>
      <c r="Z25" s="82"/>
    </row>
    <row r="26" spans="1:26" s="17" customFormat="1" ht="24" customHeight="1" x14ac:dyDescent="0.2">
      <c r="A26" s="10">
        <v>3</v>
      </c>
      <c r="B26" s="74" t="s">
        <v>58</v>
      </c>
      <c r="C26" s="74"/>
      <c r="D26" s="74"/>
      <c r="E26" s="74"/>
      <c r="F26" s="74"/>
      <c r="G26" s="74"/>
      <c r="H26" s="75">
        <f>$K$13</f>
        <v>150</v>
      </c>
      <c r="I26" s="75"/>
      <c r="J26" s="75"/>
      <c r="K26" s="76">
        <f>K29</f>
        <v>0</v>
      </c>
      <c r="L26" s="76"/>
      <c r="M26" s="76"/>
      <c r="N26" s="76">
        <f>N29</f>
        <v>0</v>
      </c>
      <c r="O26" s="76"/>
      <c r="P26" s="76"/>
      <c r="Q26" s="76">
        <f>Q29</f>
        <v>0</v>
      </c>
      <c r="R26" s="76"/>
      <c r="S26" s="76"/>
      <c r="T26" s="77">
        <v>40</v>
      </c>
      <c r="U26" s="77"/>
      <c r="V26" s="80">
        <f>SUM(V27:W29)</f>
        <v>0</v>
      </c>
      <c r="W26" s="80"/>
      <c r="X26" s="82"/>
      <c r="Y26" s="82"/>
      <c r="Z26" s="82"/>
    </row>
    <row r="27" spans="1:26" ht="24" customHeight="1" x14ac:dyDescent="0.2">
      <c r="A27" s="9">
        <v>3.1</v>
      </c>
      <c r="B27" s="73" t="s">
        <v>76</v>
      </c>
      <c r="C27" s="73"/>
      <c r="D27" s="73"/>
      <c r="E27" s="73"/>
      <c r="F27" s="73"/>
      <c r="G27" s="73"/>
      <c r="H27" s="70">
        <f>$K$13</f>
        <v>150</v>
      </c>
      <c r="I27" s="70"/>
      <c r="J27" s="70"/>
      <c r="K27" s="71"/>
      <c r="L27" s="71"/>
      <c r="M27" s="71"/>
      <c r="N27" s="71"/>
      <c r="O27" s="71"/>
      <c r="P27" s="71"/>
      <c r="Q27" s="71"/>
      <c r="R27" s="71"/>
      <c r="S27" s="71"/>
      <c r="T27" s="72">
        <v>10</v>
      </c>
      <c r="U27" s="72"/>
      <c r="V27" s="68">
        <f>(T27*((K27*0)+(N27*50)+(Q27*100)))/(H27*100)</f>
        <v>0</v>
      </c>
      <c r="W27" s="68"/>
      <c r="X27" s="82"/>
      <c r="Y27" s="82"/>
      <c r="Z27" s="82"/>
    </row>
    <row r="28" spans="1:26" ht="24" customHeight="1" x14ac:dyDescent="0.2">
      <c r="A28" s="9">
        <v>3.2</v>
      </c>
      <c r="B28" s="73" t="s">
        <v>77</v>
      </c>
      <c r="C28" s="73"/>
      <c r="D28" s="73"/>
      <c r="E28" s="73"/>
      <c r="F28" s="73"/>
      <c r="G28" s="73"/>
      <c r="H28" s="70">
        <f>$K$13</f>
        <v>150</v>
      </c>
      <c r="I28" s="70"/>
      <c r="J28" s="70"/>
      <c r="K28" s="71"/>
      <c r="L28" s="71"/>
      <c r="M28" s="71"/>
      <c r="N28" s="71"/>
      <c r="O28" s="71"/>
      <c r="P28" s="71"/>
      <c r="Q28" s="71"/>
      <c r="R28" s="71"/>
      <c r="S28" s="71"/>
      <c r="T28" s="72">
        <v>10</v>
      </c>
      <c r="U28" s="72"/>
      <c r="V28" s="68">
        <f>(T28*((K28*0)+(N28*50)+(Q28*100)))/(H28*100)</f>
        <v>0</v>
      </c>
      <c r="W28" s="68"/>
      <c r="X28" s="82"/>
      <c r="Y28" s="82"/>
      <c r="Z28" s="82"/>
    </row>
    <row r="29" spans="1:26" ht="24" customHeight="1" x14ac:dyDescent="0.2">
      <c r="A29" s="9">
        <v>3.3</v>
      </c>
      <c r="B29" s="73" t="s">
        <v>78</v>
      </c>
      <c r="C29" s="73"/>
      <c r="D29" s="73"/>
      <c r="E29" s="73"/>
      <c r="F29" s="73"/>
      <c r="G29" s="73"/>
      <c r="H29" s="70">
        <f t="shared" ref="H29" si="1">$K$13</f>
        <v>150</v>
      </c>
      <c r="I29" s="70"/>
      <c r="J29" s="70"/>
      <c r="K29" s="71"/>
      <c r="L29" s="71"/>
      <c r="M29" s="71"/>
      <c r="N29" s="71"/>
      <c r="O29" s="71"/>
      <c r="P29" s="71"/>
      <c r="Q29" s="79"/>
      <c r="R29" s="79"/>
      <c r="S29" s="79"/>
      <c r="T29" s="72">
        <v>20</v>
      </c>
      <c r="U29" s="72"/>
      <c r="V29" s="68">
        <f>(T29*((K29*0)+(N29*50)+(Q29*100)))/(H29*100)</f>
        <v>0</v>
      </c>
      <c r="W29" s="68"/>
      <c r="X29" s="82"/>
      <c r="Y29" s="82"/>
      <c r="Z29" s="82"/>
    </row>
    <row r="30" spans="1:26" s="17" customFormat="1" ht="24" customHeight="1" x14ac:dyDescent="0.2">
      <c r="A30" s="10">
        <v>4</v>
      </c>
      <c r="B30" s="74" t="s">
        <v>79</v>
      </c>
      <c r="C30" s="74"/>
      <c r="D30" s="74"/>
      <c r="E30" s="74"/>
      <c r="F30" s="74"/>
      <c r="G30" s="74"/>
      <c r="H30" s="75">
        <f>$K$13</f>
        <v>150</v>
      </c>
      <c r="I30" s="75"/>
      <c r="J30" s="75"/>
      <c r="K30" s="76">
        <f>K32</f>
        <v>0</v>
      </c>
      <c r="L30" s="76"/>
      <c r="M30" s="76"/>
      <c r="N30" s="76">
        <f>N32</f>
        <v>0</v>
      </c>
      <c r="O30" s="76"/>
      <c r="P30" s="76"/>
      <c r="Q30" s="76">
        <f>Q32</f>
        <v>0</v>
      </c>
      <c r="R30" s="76"/>
      <c r="S30" s="76"/>
      <c r="T30" s="77">
        <v>20</v>
      </c>
      <c r="U30" s="77"/>
      <c r="V30" s="78">
        <f>SUM(V31:W32)</f>
        <v>0</v>
      </c>
      <c r="W30" s="78"/>
      <c r="X30" s="82"/>
      <c r="Y30" s="82"/>
      <c r="Z30" s="82"/>
    </row>
    <row r="31" spans="1:26" ht="24" customHeight="1" x14ac:dyDescent="0.2">
      <c r="A31" s="9">
        <v>4.0999999999999996</v>
      </c>
      <c r="B31" s="73" t="s">
        <v>80</v>
      </c>
      <c r="C31" s="73"/>
      <c r="D31" s="73"/>
      <c r="E31" s="73"/>
      <c r="F31" s="73"/>
      <c r="G31" s="73"/>
      <c r="H31" s="70">
        <f>$K$13</f>
        <v>150</v>
      </c>
      <c r="I31" s="70"/>
      <c r="J31" s="70"/>
      <c r="K31" s="71"/>
      <c r="L31" s="71"/>
      <c r="M31" s="71"/>
      <c r="N31" s="71"/>
      <c r="O31" s="71"/>
      <c r="P31" s="71"/>
      <c r="Q31" s="71"/>
      <c r="R31" s="71"/>
      <c r="S31" s="71"/>
      <c r="T31" s="72">
        <v>10</v>
      </c>
      <c r="U31" s="72"/>
      <c r="V31" s="68">
        <f>(T31*((K31*0)+(N31*50)+(Q31*100)))/(H31*100)</f>
        <v>0</v>
      </c>
      <c r="W31" s="68"/>
      <c r="X31" s="82"/>
      <c r="Y31" s="82"/>
      <c r="Z31" s="82"/>
    </row>
    <row r="32" spans="1:26" ht="24" customHeight="1" x14ac:dyDescent="0.2">
      <c r="A32" s="9">
        <v>4.2</v>
      </c>
      <c r="B32" s="69" t="s">
        <v>81</v>
      </c>
      <c r="C32" s="69"/>
      <c r="D32" s="69"/>
      <c r="E32" s="69"/>
      <c r="F32" s="69"/>
      <c r="G32" s="69"/>
      <c r="H32" s="70">
        <f>$K$13</f>
        <v>150</v>
      </c>
      <c r="I32" s="70"/>
      <c r="J32" s="70"/>
      <c r="K32" s="71"/>
      <c r="L32" s="71"/>
      <c r="M32" s="71"/>
      <c r="N32" s="70">
        <v>0</v>
      </c>
      <c r="O32" s="70"/>
      <c r="P32" s="70"/>
      <c r="Q32" s="71"/>
      <c r="R32" s="71"/>
      <c r="S32" s="71"/>
      <c r="T32" s="72">
        <v>10</v>
      </c>
      <c r="U32" s="72"/>
      <c r="V32" s="68">
        <f>(T32*((K32*0)+(N32*50)+(Q32*100)))/(H32*100)</f>
        <v>0</v>
      </c>
      <c r="W32" s="68"/>
      <c r="X32" s="82"/>
      <c r="Y32" s="82"/>
      <c r="Z32" s="82"/>
    </row>
    <row r="33" spans="1:26" ht="24" customHeight="1" x14ac:dyDescent="0.2">
      <c r="A33" s="64" t="s">
        <v>34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>
        <f>SUM(T20,T22,T26,T30)</f>
        <v>100</v>
      </c>
      <c r="U33" s="65"/>
      <c r="V33" s="66">
        <f>SUM(V20,V22,V26,V30)</f>
        <v>0</v>
      </c>
      <c r="W33" s="66"/>
      <c r="X33" s="67"/>
      <c r="Y33" s="67"/>
      <c r="Z33" s="67"/>
    </row>
    <row r="34" spans="1:26" ht="9.9499999999999993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4" customHeight="1" x14ac:dyDescent="0.2">
      <c r="A35" s="18" t="s">
        <v>59</v>
      </c>
    </row>
    <row r="36" spans="1:26" ht="60" customHeight="1" x14ac:dyDescent="0.2">
      <c r="A36" s="3" t="s">
        <v>7</v>
      </c>
      <c r="B36" s="56" t="s">
        <v>15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7" t="s">
        <v>9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60" t="s">
        <v>11</v>
      </c>
      <c r="Z36" s="60"/>
    </row>
    <row r="37" spans="1:26" ht="24" customHeight="1" x14ac:dyDescent="0.2">
      <c r="A37" s="61" t="s">
        <v>14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3"/>
    </row>
    <row r="38" spans="1:26" ht="72" customHeight="1" x14ac:dyDescent="0.2">
      <c r="A38" s="19" t="str">
        <f>IF(B38&lt;&gt;"","2.1.1","")</f>
        <v/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5"/>
      <c r="Y38" s="35"/>
      <c r="Z38" s="35"/>
    </row>
    <row r="39" spans="1:26" ht="72" customHeight="1" x14ac:dyDescent="0.2">
      <c r="A39" s="19" t="str">
        <f>IF(B39&lt;&gt;"","2.1.2","")</f>
        <v/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5"/>
      <c r="Y39" s="35"/>
      <c r="Z39" s="35"/>
    </row>
    <row r="40" spans="1:26" ht="72" customHeight="1" x14ac:dyDescent="0.2">
      <c r="A40" s="19" t="str">
        <f>IF(B40&lt;&gt;"","2.1.3","")</f>
        <v/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5"/>
      <c r="Y40" s="35"/>
      <c r="Z40" s="35"/>
    </row>
    <row r="41" spans="1:26" ht="72" customHeight="1" x14ac:dyDescent="0.2">
      <c r="A41" s="19" t="str">
        <f>IF(B41&lt;&gt;"","2.1.4","")</f>
        <v/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5"/>
      <c r="Y41" s="35"/>
      <c r="Z41" s="35"/>
    </row>
    <row r="42" spans="1:26" ht="24" customHeight="1" x14ac:dyDescent="0.2">
      <c r="A42" s="61" t="s">
        <v>13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3"/>
    </row>
    <row r="43" spans="1:26" ht="72" customHeight="1" x14ac:dyDescent="0.2">
      <c r="A43" s="19" t="str">
        <f>IF(B43&lt;&gt;"","2.2.1","")</f>
        <v/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5"/>
      <c r="Y43" s="35"/>
      <c r="Z43" s="35"/>
    </row>
    <row r="44" spans="1:26" ht="72" customHeight="1" x14ac:dyDescent="0.2">
      <c r="A44" s="19" t="str">
        <f>IF(B44&lt;&gt;"","2.2.2","")</f>
        <v/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3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5"/>
      <c r="Y44" s="35"/>
      <c r="Z44" s="35"/>
    </row>
    <row r="45" spans="1:26" ht="72" customHeight="1" x14ac:dyDescent="0.2">
      <c r="A45" s="19" t="str">
        <f>IF(B45&lt;&gt;"","2.2.3","")</f>
        <v/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3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5"/>
      <c r="Y45" s="35"/>
      <c r="Z45" s="35"/>
    </row>
    <row r="46" spans="1:26" ht="72" customHeight="1" x14ac:dyDescent="0.2">
      <c r="A46" s="19" t="str">
        <f>IF(B46&lt;&gt;"","2.2.4","")</f>
        <v/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5"/>
      <c r="Y46" s="35"/>
      <c r="Z46" s="35"/>
    </row>
    <row r="47" spans="1:26" ht="24" customHeight="1" x14ac:dyDescent="0.2">
      <c r="A47" s="61" t="s">
        <v>12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3"/>
    </row>
    <row r="48" spans="1:26" ht="72" customHeight="1" x14ac:dyDescent="0.2">
      <c r="A48" s="19" t="str">
        <f>IF(B48&lt;&gt;"","2.3.1","")</f>
        <v/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3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5"/>
      <c r="Y48" s="35"/>
      <c r="Z48" s="35"/>
    </row>
    <row r="49" spans="1:26" ht="72" customHeight="1" x14ac:dyDescent="0.2">
      <c r="A49" s="19" t="str">
        <f>IF(B49&lt;&gt;"","2.3.2","")</f>
        <v/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3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5"/>
      <c r="Y49" s="35"/>
      <c r="Z49" s="35"/>
    </row>
    <row r="50" spans="1:26" ht="72" customHeight="1" x14ac:dyDescent="0.2">
      <c r="A50" s="19" t="str">
        <f>IF(B50&lt;&gt;"","2.3.3","")</f>
        <v/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5"/>
      <c r="Y50" s="35"/>
      <c r="Z50" s="35"/>
    </row>
    <row r="51" spans="1:26" ht="72" customHeight="1" x14ac:dyDescent="0.2">
      <c r="A51" s="19" t="str">
        <f>IF(B51&lt;&gt;"","2.3.4","")</f>
        <v/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3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5"/>
      <c r="Y51" s="35"/>
      <c r="Z51" s="35"/>
    </row>
    <row r="52" spans="1:26" ht="9.9499999999999993" customHeight="1" x14ac:dyDescent="0.2"/>
    <row r="53" spans="1:26" ht="24" customHeight="1" x14ac:dyDescent="0.2">
      <c r="A53" s="2" t="s">
        <v>60</v>
      </c>
    </row>
    <row r="54" spans="1:26" ht="9.9499999999999993" customHeight="1" x14ac:dyDescent="0.2"/>
    <row r="55" spans="1:26" ht="60" customHeight="1" x14ac:dyDescent="0.2">
      <c r="A55" s="3" t="s">
        <v>7</v>
      </c>
      <c r="B55" s="56" t="s">
        <v>8</v>
      </c>
      <c r="C55" s="56"/>
      <c r="D55" s="56"/>
      <c r="E55" s="56"/>
      <c r="F55" s="56"/>
      <c r="G55" s="56"/>
      <c r="H55" s="56" t="s">
        <v>9</v>
      </c>
      <c r="I55" s="56"/>
      <c r="J55" s="56"/>
      <c r="K55" s="56"/>
      <c r="L55" s="56"/>
      <c r="M55" s="56"/>
      <c r="N55" s="56"/>
      <c r="O55" s="56"/>
      <c r="P55" s="56"/>
      <c r="Q55" s="57" t="s">
        <v>10</v>
      </c>
      <c r="R55" s="58"/>
      <c r="S55" s="58"/>
      <c r="T55" s="58"/>
      <c r="U55" s="58"/>
      <c r="V55" s="58"/>
      <c r="W55" s="58"/>
      <c r="X55" s="59"/>
      <c r="Y55" s="60" t="s">
        <v>11</v>
      </c>
      <c r="Z55" s="60"/>
    </row>
    <row r="56" spans="1:26" ht="72" customHeight="1" x14ac:dyDescent="0.2">
      <c r="A56" s="19" t="str">
        <f>IF(B56&lt;&gt;"","3.1","")</f>
        <v/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  <c r="R56" s="54"/>
      <c r="S56" s="54"/>
      <c r="T56" s="54"/>
      <c r="U56" s="54"/>
      <c r="V56" s="54"/>
      <c r="W56" s="54"/>
      <c r="X56" s="55"/>
      <c r="Y56" s="35"/>
      <c r="Z56" s="35"/>
    </row>
    <row r="57" spans="1:26" ht="72" customHeight="1" x14ac:dyDescent="0.2">
      <c r="A57" s="19" t="str">
        <f>IF(B57&lt;&gt;"","3.2","")</f>
        <v/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  <c r="R57" s="54"/>
      <c r="S57" s="54"/>
      <c r="T57" s="54"/>
      <c r="U57" s="54"/>
      <c r="V57" s="54"/>
      <c r="W57" s="54"/>
      <c r="X57" s="55"/>
      <c r="Y57" s="35"/>
      <c r="Z57" s="35"/>
    </row>
    <row r="58" spans="1:26" ht="72" customHeight="1" x14ac:dyDescent="0.2">
      <c r="A58" s="19" t="str">
        <f>IF(B58&lt;&gt;"","3.3","")</f>
        <v/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  <c r="R58" s="54"/>
      <c r="S58" s="54"/>
      <c r="T58" s="54"/>
      <c r="U58" s="54"/>
      <c r="V58" s="54"/>
      <c r="W58" s="54"/>
      <c r="X58" s="55"/>
      <c r="Y58" s="35"/>
      <c r="Z58" s="35"/>
    </row>
    <row r="59" spans="1:26" s="1" customFormat="1" ht="72" customHeight="1" x14ac:dyDescent="0.2">
      <c r="A59" s="19" t="str">
        <f>IF(B59&lt;&gt;"","3.4","")</f>
        <v/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3"/>
      <c r="R59" s="54"/>
      <c r="S59" s="54"/>
      <c r="T59" s="54"/>
      <c r="U59" s="54"/>
      <c r="V59" s="54"/>
      <c r="W59" s="54"/>
      <c r="X59" s="55"/>
      <c r="Y59" s="35"/>
      <c r="Z59" s="35"/>
    </row>
    <row r="60" spans="1:26" ht="9.9499999999999993" customHeight="1" x14ac:dyDescent="0.2">
      <c r="A60" s="2"/>
    </row>
    <row r="61" spans="1:26" ht="24" customHeight="1" x14ac:dyDescent="0.2">
      <c r="A61" s="2" t="s">
        <v>61</v>
      </c>
    </row>
    <row r="62" spans="1:26" s="1" customFormat="1" ht="9.9499999999999993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42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</row>
    <row r="64" spans="1:26" ht="42" customHeight="1" x14ac:dyDescent="0.2"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</row>
    <row r="65" spans="1:25" ht="42" customHeight="1" x14ac:dyDescent="0.2"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</row>
    <row r="66" spans="1:25" ht="42" customHeight="1" x14ac:dyDescent="0.2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</row>
    <row r="67" spans="1:25" ht="42" customHeight="1" x14ac:dyDescent="0.2"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</row>
    <row r="68" spans="1:25" ht="24" customHeight="1" x14ac:dyDescent="0.2">
      <c r="A68" s="2"/>
    </row>
    <row r="69" spans="1:25" ht="24" customHeight="1" x14ac:dyDescent="0.2">
      <c r="A69" s="1" t="s">
        <v>82</v>
      </c>
    </row>
    <row r="70" spans="1:25" ht="9.9499999999999993" customHeight="1" x14ac:dyDescent="0.2"/>
    <row r="71" spans="1:25" ht="21" customHeight="1" x14ac:dyDescent="0.2">
      <c r="B71" s="35"/>
      <c r="C71" s="35"/>
      <c r="D71" s="35"/>
      <c r="E71" s="35"/>
      <c r="F71" s="35"/>
      <c r="G71" s="35"/>
      <c r="H71" s="35"/>
      <c r="J71" s="35"/>
      <c r="K71" s="35"/>
      <c r="L71" s="35"/>
      <c r="M71" s="35"/>
      <c r="N71" s="35"/>
      <c r="O71" s="35"/>
      <c r="P71" s="35"/>
      <c r="Q71" s="35"/>
      <c r="S71" s="27"/>
      <c r="T71" s="28"/>
      <c r="U71" s="28"/>
      <c r="V71" s="28"/>
      <c r="W71" s="28"/>
      <c r="X71" s="28"/>
      <c r="Y71" s="29"/>
    </row>
    <row r="72" spans="1:25" ht="21" customHeight="1" x14ac:dyDescent="0.2">
      <c r="B72" s="35"/>
      <c r="C72" s="35"/>
      <c r="D72" s="35"/>
      <c r="E72" s="35"/>
      <c r="F72" s="35"/>
      <c r="G72" s="35"/>
      <c r="H72" s="35"/>
      <c r="J72" s="35"/>
      <c r="K72" s="35"/>
      <c r="L72" s="35"/>
      <c r="M72" s="35"/>
      <c r="N72" s="35"/>
      <c r="O72" s="35"/>
      <c r="P72" s="35"/>
      <c r="Q72" s="35"/>
      <c r="S72" s="30"/>
      <c r="T72" s="26"/>
      <c r="U72" s="26"/>
      <c r="V72" s="26"/>
      <c r="W72" s="26"/>
      <c r="X72" s="26"/>
      <c r="Y72" s="31"/>
    </row>
    <row r="73" spans="1:25" ht="21" customHeight="1" x14ac:dyDescent="0.2">
      <c r="B73" s="35"/>
      <c r="C73" s="35"/>
      <c r="D73" s="35"/>
      <c r="E73" s="35"/>
      <c r="F73" s="35"/>
      <c r="G73" s="35"/>
      <c r="H73" s="35"/>
      <c r="J73" s="35"/>
      <c r="K73" s="35"/>
      <c r="L73" s="35"/>
      <c r="M73" s="35"/>
      <c r="N73" s="35"/>
      <c r="O73" s="35"/>
      <c r="P73" s="35"/>
      <c r="Q73" s="35"/>
      <c r="S73" s="30"/>
      <c r="T73" s="26"/>
      <c r="U73" s="26"/>
      <c r="V73" s="26"/>
      <c r="W73" s="26"/>
      <c r="X73" s="26"/>
      <c r="Y73" s="31"/>
    </row>
    <row r="74" spans="1:25" ht="10.15" customHeight="1" x14ac:dyDescent="0.2">
      <c r="B74" s="35"/>
      <c r="C74" s="35"/>
      <c r="D74" s="35"/>
      <c r="E74" s="35"/>
      <c r="F74" s="35"/>
      <c r="G74" s="35"/>
      <c r="H74" s="35"/>
      <c r="J74" s="35"/>
      <c r="K74" s="35"/>
      <c r="L74" s="35"/>
      <c r="M74" s="35"/>
      <c r="N74" s="35"/>
      <c r="O74" s="35"/>
      <c r="P74" s="35"/>
      <c r="Q74" s="35"/>
      <c r="S74" s="30"/>
      <c r="T74" s="26"/>
      <c r="U74" s="26"/>
      <c r="V74" s="26"/>
      <c r="W74" s="26"/>
      <c r="X74" s="26"/>
      <c r="Y74" s="31"/>
    </row>
    <row r="75" spans="1:25" ht="10.15" customHeight="1" x14ac:dyDescent="0.2">
      <c r="B75" s="35"/>
      <c r="C75" s="35"/>
      <c r="D75" s="35"/>
      <c r="E75" s="35"/>
      <c r="F75" s="35"/>
      <c r="G75" s="35"/>
      <c r="H75" s="35"/>
      <c r="J75" s="35"/>
      <c r="K75" s="35"/>
      <c r="L75" s="35"/>
      <c r="M75" s="35"/>
      <c r="N75" s="35"/>
      <c r="O75" s="35"/>
      <c r="P75" s="35"/>
      <c r="Q75" s="35"/>
      <c r="S75" s="30"/>
      <c r="T75" s="26"/>
      <c r="U75" s="26"/>
      <c r="V75" s="26"/>
      <c r="W75" s="26"/>
      <c r="X75" s="26"/>
      <c r="Y75" s="31"/>
    </row>
    <row r="76" spans="1:25" ht="21" customHeight="1" x14ac:dyDescent="0.2">
      <c r="B76" s="35"/>
      <c r="C76" s="35"/>
      <c r="D76" s="35"/>
      <c r="E76" s="35"/>
      <c r="F76" s="35"/>
      <c r="G76" s="35"/>
      <c r="H76" s="35"/>
      <c r="J76" s="35"/>
      <c r="K76" s="35"/>
      <c r="L76" s="35"/>
      <c r="M76" s="35"/>
      <c r="N76" s="35"/>
      <c r="O76" s="35"/>
      <c r="P76" s="35"/>
      <c r="Q76" s="35"/>
      <c r="S76" s="30"/>
      <c r="T76" s="26"/>
      <c r="U76" s="26"/>
      <c r="V76" s="26"/>
      <c r="W76" s="26"/>
      <c r="X76" s="26"/>
      <c r="Y76" s="31"/>
    </row>
    <row r="77" spans="1:25" ht="35.25" customHeight="1" x14ac:dyDescent="0.2">
      <c r="B77" s="35"/>
      <c r="C77" s="35"/>
      <c r="D77" s="35"/>
      <c r="E77" s="35"/>
      <c r="F77" s="35"/>
      <c r="G77" s="35"/>
      <c r="H77" s="35"/>
      <c r="J77" s="35"/>
      <c r="K77" s="35"/>
      <c r="L77" s="35"/>
      <c r="M77" s="35"/>
      <c r="N77" s="35"/>
      <c r="O77" s="35"/>
      <c r="P77" s="35"/>
      <c r="Q77" s="35"/>
      <c r="S77" s="30"/>
      <c r="T77" s="26"/>
      <c r="U77" s="26"/>
      <c r="V77" s="26"/>
      <c r="W77" s="26"/>
      <c r="X77" s="26"/>
      <c r="Y77" s="31"/>
    </row>
    <row r="78" spans="1:25" ht="21" customHeight="1" x14ac:dyDescent="0.2">
      <c r="B78" s="35"/>
      <c r="C78" s="35"/>
      <c r="D78" s="35"/>
      <c r="E78" s="35"/>
      <c r="F78" s="35"/>
      <c r="G78" s="35"/>
      <c r="H78" s="35"/>
      <c r="J78" s="35"/>
      <c r="K78" s="35"/>
      <c r="L78" s="35"/>
      <c r="M78" s="35"/>
      <c r="N78" s="35"/>
      <c r="O78" s="35"/>
      <c r="P78" s="35"/>
      <c r="Q78" s="35"/>
      <c r="S78" s="30"/>
      <c r="T78" s="26"/>
      <c r="U78" s="26"/>
      <c r="V78" s="26"/>
      <c r="W78" s="26"/>
      <c r="X78" s="26"/>
      <c r="Y78" s="31"/>
    </row>
    <row r="79" spans="1:25" ht="21" customHeight="1" x14ac:dyDescent="0.2">
      <c r="B79" s="35"/>
      <c r="C79" s="35"/>
      <c r="D79" s="35"/>
      <c r="E79" s="35"/>
      <c r="F79" s="35"/>
      <c r="G79" s="35"/>
      <c r="H79" s="35"/>
      <c r="J79" s="35"/>
      <c r="K79" s="35"/>
      <c r="L79" s="35"/>
      <c r="M79" s="35"/>
      <c r="N79" s="35"/>
      <c r="O79" s="35"/>
      <c r="P79" s="35"/>
      <c r="Q79" s="35"/>
      <c r="S79" s="30"/>
      <c r="T79" s="26"/>
      <c r="U79" s="26"/>
      <c r="V79" s="26"/>
      <c r="W79" s="26"/>
      <c r="X79" s="26"/>
      <c r="Y79" s="31"/>
    </row>
    <row r="80" spans="1:25" ht="21" customHeight="1" x14ac:dyDescent="0.2">
      <c r="B80" s="35"/>
      <c r="C80" s="35"/>
      <c r="D80" s="35"/>
      <c r="E80" s="35"/>
      <c r="F80" s="35"/>
      <c r="G80" s="35"/>
      <c r="H80" s="35"/>
      <c r="J80" s="35"/>
      <c r="K80" s="35"/>
      <c r="L80" s="35"/>
      <c r="M80" s="35"/>
      <c r="N80" s="35"/>
      <c r="O80" s="35"/>
      <c r="P80" s="35"/>
      <c r="Q80" s="35"/>
      <c r="S80" s="32"/>
      <c r="T80" s="33"/>
      <c r="U80" s="33"/>
      <c r="V80" s="33"/>
      <c r="W80" s="33"/>
      <c r="X80" s="33"/>
      <c r="Y80" s="34"/>
    </row>
    <row r="81" spans="2:25" ht="48" customHeight="1" x14ac:dyDescent="0.2">
      <c r="B81" s="51"/>
      <c r="C81" s="51"/>
      <c r="D81" s="51"/>
      <c r="E81" s="51"/>
      <c r="F81" s="51"/>
      <c r="G81" s="51"/>
      <c r="H81" s="51"/>
      <c r="J81" s="36"/>
      <c r="K81" s="37"/>
      <c r="L81" s="37"/>
      <c r="M81" s="37"/>
      <c r="N81" s="37"/>
      <c r="O81" s="37"/>
      <c r="P81" s="37"/>
      <c r="Q81" s="38"/>
      <c r="S81" s="36"/>
      <c r="T81" s="37"/>
      <c r="U81" s="37"/>
      <c r="V81" s="37"/>
      <c r="W81" s="37"/>
      <c r="X81" s="37"/>
      <c r="Y81" s="38"/>
    </row>
    <row r="82" spans="2:25" ht="48" customHeight="1" x14ac:dyDescent="0.2">
      <c r="B82" s="51"/>
      <c r="C82" s="51"/>
      <c r="D82" s="51"/>
      <c r="E82" s="51"/>
      <c r="F82" s="51"/>
      <c r="G82" s="51"/>
      <c r="H82" s="51"/>
      <c r="J82" s="39"/>
      <c r="K82" s="40"/>
      <c r="L82" s="40"/>
      <c r="M82" s="40"/>
      <c r="N82" s="40"/>
      <c r="O82" s="40"/>
      <c r="P82" s="40"/>
      <c r="Q82" s="41"/>
      <c r="S82" s="39"/>
      <c r="T82" s="40"/>
      <c r="U82" s="40"/>
      <c r="V82" s="40"/>
      <c r="W82" s="40"/>
      <c r="X82" s="40"/>
      <c r="Y82" s="41"/>
    </row>
    <row r="84" spans="2:25" ht="21" customHeight="1" x14ac:dyDescent="0.2">
      <c r="B84" s="35"/>
      <c r="C84" s="35"/>
      <c r="D84" s="35"/>
      <c r="E84" s="35"/>
      <c r="F84" s="35"/>
      <c r="G84" s="35"/>
      <c r="H84" s="35"/>
      <c r="J84" s="35"/>
      <c r="K84" s="35"/>
      <c r="L84" s="35"/>
      <c r="M84" s="35"/>
      <c r="N84" s="35"/>
      <c r="O84" s="35"/>
      <c r="P84" s="35"/>
      <c r="Q84" s="35"/>
      <c r="S84" s="27"/>
      <c r="T84" s="28"/>
      <c r="U84" s="28"/>
      <c r="V84" s="28"/>
      <c r="W84" s="28"/>
      <c r="X84" s="28"/>
      <c r="Y84" s="29"/>
    </row>
    <row r="85" spans="2:25" ht="21" customHeight="1" x14ac:dyDescent="0.2">
      <c r="B85" s="35"/>
      <c r="C85" s="35"/>
      <c r="D85" s="35"/>
      <c r="E85" s="35"/>
      <c r="F85" s="35"/>
      <c r="G85" s="35"/>
      <c r="H85" s="35"/>
      <c r="J85" s="35"/>
      <c r="K85" s="35"/>
      <c r="L85" s="35"/>
      <c r="M85" s="35"/>
      <c r="N85" s="35"/>
      <c r="O85" s="35"/>
      <c r="P85" s="35"/>
      <c r="Q85" s="35"/>
      <c r="S85" s="30"/>
      <c r="T85" s="26"/>
      <c r="U85" s="26"/>
      <c r="V85" s="26"/>
      <c r="W85" s="26"/>
      <c r="X85" s="26"/>
      <c r="Y85" s="31"/>
    </row>
    <row r="86" spans="2:25" ht="21" customHeight="1" x14ac:dyDescent="0.2">
      <c r="B86" s="35"/>
      <c r="C86" s="35"/>
      <c r="D86" s="35"/>
      <c r="E86" s="35"/>
      <c r="F86" s="35"/>
      <c r="G86" s="35"/>
      <c r="H86" s="35"/>
      <c r="J86" s="35"/>
      <c r="K86" s="35"/>
      <c r="L86" s="35"/>
      <c r="M86" s="35"/>
      <c r="N86" s="35"/>
      <c r="O86" s="35"/>
      <c r="P86" s="35"/>
      <c r="Q86" s="35"/>
      <c r="S86" s="30"/>
      <c r="T86" s="26"/>
      <c r="U86" s="26"/>
      <c r="V86" s="26"/>
      <c r="W86" s="26"/>
      <c r="X86" s="26"/>
      <c r="Y86" s="31"/>
    </row>
    <row r="87" spans="2:25" ht="21" customHeight="1" x14ac:dyDescent="0.2">
      <c r="B87" s="35"/>
      <c r="C87" s="35"/>
      <c r="D87" s="35"/>
      <c r="E87" s="35"/>
      <c r="F87" s="35"/>
      <c r="G87" s="35"/>
      <c r="H87" s="35"/>
      <c r="J87" s="35"/>
      <c r="K87" s="35"/>
      <c r="L87" s="35"/>
      <c r="M87" s="35"/>
      <c r="N87" s="35"/>
      <c r="O87" s="35"/>
      <c r="P87" s="35"/>
      <c r="Q87" s="35"/>
      <c r="S87" s="30"/>
      <c r="T87" s="26"/>
      <c r="U87" s="26"/>
      <c r="V87" s="26"/>
      <c r="W87" s="26"/>
      <c r="X87" s="26"/>
      <c r="Y87" s="31"/>
    </row>
    <row r="88" spans="2:25" ht="21" customHeight="1" x14ac:dyDescent="0.2">
      <c r="B88" s="35"/>
      <c r="C88" s="35"/>
      <c r="D88" s="35"/>
      <c r="E88" s="35"/>
      <c r="F88" s="35"/>
      <c r="G88" s="35"/>
      <c r="H88" s="35"/>
      <c r="J88" s="35"/>
      <c r="K88" s="35"/>
      <c r="L88" s="35"/>
      <c r="M88" s="35"/>
      <c r="N88" s="35"/>
      <c r="O88" s="35"/>
      <c r="P88" s="35"/>
      <c r="Q88" s="35"/>
      <c r="S88" s="30"/>
      <c r="T88" s="26"/>
      <c r="U88" s="26"/>
      <c r="V88" s="26"/>
      <c r="W88" s="26"/>
      <c r="X88" s="26"/>
      <c r="Y88" s="31"/>
    </row>
    <row r="89" spans="2:25" ht="21" customHeight="1" x14ac:dyDescent="0.2">
      <c r="B89" s="35"/>
      <c r="C89" s="35"/>
      <c r="D89" s="35"/>
      <c r="E89" s="35"/>
      <c r="F89" s="35"/>
      <c r="G89" s="35"/>
      <c r="H89" s="35"/>
      <c r="J89" s="35"/>
      <c r="K89" s="35"/>
      <c r="L89" s="35"/>
      <c r="M89" s="35"/>
      <c r="N89" s="35"/>
      <c r="O89" s="35"/>
      <c r="P89" s="35"/>
      <c r="Q89" s="35"/>
      <c r="S89" s="30"/>
      <c r="T89" s="26"/>
      <c r="U89" s="26"/>
      <c r="V89" s="26"/>
      <c r="W89" s="26"/>
      <c r="X89" s="26"/>
      <c r="Y89" s="31"/>
    </row>
    <row r="90" spans="2:25" ht="21" customHeight="1" x14ac:dyDescent="0.2">
      <c r="B90" s="35"/>
      <c r="C90" s="35"/>
      <c r="D90" s="35"/>
      <c r="E90" s="35"/>
      <c r="F90" s="35"/>
      <c r="G90" s="35"/>
      <c r="H90" s="35"/>
      <c r="J90" s="35"/>
      <c r="K90" s="35"/>
      <c r="L90" s="35"/>
      <c r="M90" s="35"/>
      <c r="N90" s="35"/>
      <c r="O90" s="35"/>
      <c r="P90" s="35"/>
      <c r="Q90" s="35"/>
      <c r="S90" s="30"/>
      <c r="T90" s="26"/>
      <c r="U90" s="26"/>
      <c r="V90" s="26"/>
      <c r="W90" s="26"/>
      <c r="X90" s="26"/>
      <c r="Y90" s="31"/>
    </row>
    <row r="91" spans="2:25" ht="21" customHeight="1" x14ac:dyDescent="0.2">
      <c r="B91" s="35"/>
      <c r="C91" s="35"/>
      <c r="D91" s="35"/>
      <c r="E91" s="35"/>
      <c r="F91" s="35"/>
      <c r="G91" s="35"/>
      <c r="H91" s="35"/>
      <c r="J91" s="35"/>
      <c r="K91" s="35"/>
      <c r="L91" s="35"/>
      <c r="M91" s="35"/>
      <c r="N91" s="35"/>
      <c r="O91" s="35"/>
      <c r="P91" s="35"/>
      <c r="Q91" s="35"/>
      <c r="S91" s="30"/>
      <c r="T91" s="26"/>
      <c r="U91" s="26"/>
      <c r="V91" s="26"/>
      <c r="W91" s="26"/>
      <c r="X91" s="26"/>
      <c r="Y91" s="31"/>
    </row>
    <row r="92" spans="2:25" ht="21" customHeight="1" x14ac:dyDescent="0.2">
      <c r="B92" s="35"/>
      <c r="C92" s="35"/>
      <c r="D92" s="35"/>
      <c r="E92" s="35"/>
      <c r="F92" s="35"/>
      <c r="G92" s="35"/>
      <c r="H92" s="35"/>
      <c r="J92" s="35"/>
      <c r="K92" s="35"/>
      <c r="L92" s="35"/>
      <c r="M92" s="35"/>
      <c r="N92" s="35"/>
      <c r="O92" s="35"/>
      <c r="P92" s="35"/>
      <c r="Q92" s="35"/>
      <c r="S92" s="30"/>
      <c r="T92" s="26"/>
      <c r="U92" s="26"/>
      <c r="V92" s="26"/>
      <c r="W92" s="26"/>
      <c r="X92" s="26"/>
      <c r="Y92" s="31"/>
    </row>
    <row r="93" spans="2:25" ht="21" customHeight="1" x14ac:dyDescent="0.2">
      <c r="B93" s="35"/>
      <c r="C93" s="35"/>
      <c r="D93" s="35"/>
      <c r="E93" s="35"/>
      <c r="F93" s="35"/>
      <c r="G93" s="35"/>
      <c r="H93" s="35"/>
      <c r="J93" s="35"/>
      <c r="K93" s="35"/>
      <c r="L93" s="35"/>
      <c r="M93" s="35"/>
      <c r="N93" s="35"/>
      <c r="O93" s="35"/>
      <c r="P93" s="35"/>
      <c r="Q93" s="35"/>
      <c r="S93" s="32"/>
      <c r="T93" s="33"/>
      <c r="U93" s="33"/>
      <c r="V93" s="33"/>
      <c r="W93" s="33"/>
      <c r="X93" s="33"/>
      <c r="Y93" s="34"/>
    </row>
    <row r="94" spans="2:25" ht="48" customHeight="1" x14ac:dyDescent="0.2">
      <c r="B94" s="35"/>
      <c r="C94" s="35"/>
      <c r="D94" s="35"/>
      <c r="E94" s="35"/>
      <c r="F94" s="35"/>
      <c r="G94" s="35"/>
      <c r="H94" s="35"/>
      <c r="J94" s="36"/>
      <c r="K94" s="37"/>
      <c r="L94" s="37"/>
      <c r="M94" s="37"/>
      <c r="N94" s="37"/>
      <c r="O94" s="37"/>
      <c r="P94" s="37"/>
      <c r="Q94" s="38"/>
      <c r="S94" s="27"/>
      <c r="T94" s="28"/>
      <c r="U94" s="28"/>
      <c r="V94" s="28"/>
      <c r="W94" s="28"/>
      <c r="X94" s="28"/>
      <c r="Y94" s="29"/>
    </row>
    <row r="95" spans="2:25" ht="48" customHeight="1" x14ac:dyDescent="0.2">
      <c r="B95" s="35"/>
      <c r="C95" s="35"/>
      <c r="D95" s="35"/>
      <c r="E95" s="35"/>
      <c r="F95" s="35"/>
      <c r="G95" s="35"/>
      <c r="H95" s="35"/>
      <c r="J95" s="39"/>
      <c r="K95" s="40"/>
      <c r="L95" s="40"/>
      <c r="M95" s="40"/>
      <c r="N95" s="40"/>
      <c r="O95" s="40"/>
      <c r="P95" s="40"/>
      <c r="Q95" s="41"/>
      <c r="S95" s="32"/>
      <c r="T95" s="33"/>
      <c r="U95" s="33"/>
      <c r="V95" s="33"/>
      <c r="W95" s="33"/>
      <c r="X95" s="33"/>
      <c r="Y95" s="34"/>
    </row>
    <row r="97" spans="2:25" ht="21" customHeight="1" x14ac:dyDescent="0.2">
      <c r="B97" s="27"/>
      <c r="C97" s="28"/>
      <c r="D97" s="28"/>
      <c r="E97" s="28"/>
      <c r="F97" s="28"/>
      <c r="G97" s="28"/>
      <c r="H97" s="29"/>
      <c r="J97" s="27"/>
      <c r="K97" s="28"/>
      <c r="L97" s="28"/>
      <c r="M97" s="28"/>
      <c r="N97" s="28"/>
      <c r="O97" s="28"/>
      <c r="P97" s="28"/>
      <c r="Q97" s="29"/>
      <c r="S97" s="27"/>
      <c r="T97" s="28"/>
      <c r="U97" s="28"/>
      <c r="V97" s="28"/>
      <c r="W97" s="28"/>
      <c r="X97" s="28"/>
      <c r="Y97" s="29"/>
    </row>
    <row r="98" spans="2:25" ht="21" customHeight="1" x14ac:dyDescent="0.2">
      <c r="B98" s="30"/>
      <c r="C98" s="26"/>
      <c r="D98" s="26"/>
      <c r="E98" s="26"/>
      <c r="F98" s="26"/>
      <c r="G98" s="26"/>
      <c r="H98" s="31"/>
      <c r="J98" s="30"/>
      <c r="K98" s="26"/>
      <c r="L98" s="26"/>
      <c r="M98" s="26"/>
      <c r="N98" s="26"/>
      <c r="O98" s="26"/>
      <c r="P98" s="26"/>
      <c r="Q98" s="31"/>
      <c r="S98" s="30"/>
      <c r="T98" s="26"/>
      <c r="U98" s="26"/>
      <c r="V98" s="26"/>
      <c r="W98" s="26"/>
      <c r="X98" s="26"/>
      <c r="Y98" s="31"/>
    </row>
    <row r="99" spans="2:25" ht="21" customHeight="1" x14ac:dyDescent="0.2">
      <c r="B99" s="30"/>
      <c r="C99" s="26"/>
      <c r="D99" s="26"/>
      <c r="E99" s="26"/>
      <c r="F99" s="26"/>
      <c r="G99" s="26"/>
      <c r="H99" s="31"/>
      <c r="J99" s="30"/>
      <c r="K99" s="26"/>
      <c r="L99" s="26"/>
      <c r="M99" s="26"/>
      <c r="N99" s="26"/>
      <c r="O99" s="26"/>
      <c r="P99" s="26"/>
      <c r="Q99" s="31"/>
      <c r="S99" s="30"/>
      <c r="T99" s="26"/>
      <c r="U99" s="26"/>
      <c r="V99" s="26"/>
      <c r="W99" s="26"/>
      <c r="X99" s="26"/>
      <c r="Y99" s="31"/>
    </row>
    <row r="100" spans="2:25" ht="21" customHeight="1" x14ac:dyDescent="0.2">
      <c r="B100" s="30"/>
      <c r="C100" s="26"/>
      <c r="D100" s="26"/>
      <c r="E100" s="26"/>
      <c r="F100" s="26"/>
      <c r="G100" s="26"/>
      <c r="H100" s="31"/>
      <c r="J100" s="30"/>
      <c r="K100" s="26"/>
      <c r="L100" s="26"/>
      <c r="M100" s="26"/>
      <c r="N100" s="26"/>
      <c r="O100" s="26"/>
      <c r="P100" s="26"/>
      <c r="Q100" s="31"/>
      <c r="S100" s="30"/>
      <c r="T100" s="26"/>
      <c r="U100" s="26"/>
      <c r="V100" s="26"/>
      <c r="W100" s="26"/>
      <c r="X100" s="26"/>
      <c r="Y100" s="31"/>
    </row>
    <row r="101" spans="2:25" ht="21" customHeight="1" x14ac:dyDescent="0.2">
      <c r="B101" s="30"/>
      <c r="C101" s="26"/>
      <c r="D101" s="26"/>
      <c r="E101" s="26"/>
      <c r="F101" s="26"/>
      <c r="G101" s="26"/>
      <c r="H101" s="31"/>
      <c r="J101" s="30"/>
      <c r="K101" s="26"/>
      <c r="L101" s="26"/>
      <c r="M101" s="26"/>
      <c r="N101" s="26"/>
      <c r="O101" s="26"/>
      <c r="P101" s="26"/>
      <c r="Q101" s="31"/>
      <c r="S101" s="30"/>
      <c r="T101" s="26"/>
      <c r="U101" s="26"/>
      <c r="V101" s="26"/>
      <c r="W101" s="26"/>
      <c r="X101" s="26"/>
      <c r="Y101" s="31"/>
    </row>
    <row r="102" spans="2:25" ht="21" customHeight="1" x14ac:dyDescent="0.2">
      <c r="B102" s="30"/>
      <c r="C102" s="26"/>
      <c r="D102" s="26"/>
      <c r="E102" s="26"/>
      <c r="F102" s="26"/>
      <c r="G102" s="26"/>
      <c r="H102" s="31"/>
      <c r="J102" s="30"/>
      <c r="K102" s="26"/>
      <c r="L102" s="26"/>
      <c r="M102" s="26"/>
      <c r="N102" s="26"/>
      <c r="O102" s="26"/>
      <c r="P102" s="26"/>
      <c r="Q102" s="31"/>
      <c r="S102" s="30"/>
      <c r="T102" s="26"/>
      <c r="U102" s="26"/>
      <c r="V102" s="26"/>
      <c r="W102" s="26"/>
      <c r="X102" s="26"/>
      <c r="Y102" s="31"/>
    </row>
    <row r="103" spans="2:25" ht="21" customHeight="1" x14ac:dyDescent="0.2">
      <c r="B103" s="30"/>
      <c r="C103" s="26"/>
      <c r="D103" s="26"/>
      <c r="E103" s="26"/>
      <c r="F103" s="26"/>
      <c r="G103" s="26"/>
      <c r="H103" s="31"/>
      <c r="J103" s="30"/>
      <c r="K103" s="26"/>
      <c r="L103" s="26"/>
      <c r="M103" s="26"/>
      <c r="N103" s="26"/>
      <c r="O103" s="26"/>
      <c r="P103" s="26"/>
      <c r="Q103" s="31"/>
      <c r="S103" s="30"/>
      <c r="T103" s="26"/>
      <c r="U103" s="26"/>
      <c r="V103" s="26"/>
      <c r="W103" s="26"/>
      <c r="X103" s="26"/>
      <c r="Y103" s="31"/>
    </row>
    <row r="104" spans="2:25" ht="21" customHeight="1" x14ac:dyDescent="0.2">
      <c r="B104" s="30"/>
      <c r="C104" s="26"/>
      <c r="D104" s="26"/>
      <c r="E104" s="26"/>
      <c r="F104" s="26"/>
      <c r="G104" s="26"/>
      <c r="H104" s="31"/>
      <c r="J104" s="30"/>
      <c r="K104" s="26"/>
      <c r="L104" s="26"/>
      <c r="M104" s="26"/>
      <c r="N104" s="26"/>
      <c r="O104" s="26"/>
      <c r="P104" s="26"/>
      <c r="Q104" s="31"/>
      <c r="S104" s="30"/>
      <c r="T104" s="26"/>
      <c r="U104" s="26"/>
      <c r="V104" s="26"/>
      <c r="W104" s="26"/>
      <c r="X104" s="26"/>
      <c r="Y104" s="31"/>
    </row>
    <row r="105" spans="2:25" ht="21" customHeight="1" x14ac:dyDescent="0.2">
      <c r="B105" s="30"/>
      <c r="C105" s="26"/>
      <c r="D105" s="26"/>
      <c r="E105" s="26"/>
      <c r="F105" s="26"/>
      <c r="G105" s="26"/>
      <c r="H105" s="31"/>
      <c r="J105" s="30"/>
      <c r="K105" s="26"/>
      <c r="L105" s="26"/>
      <c r="M105" s="26"/>
      <c r="N105" s="26"/>
      <c r="O105" s="26"/>
      <c r="P105" s="26"/>
      <c r="Q105" s="31"/>
      <c r="S105" s="30"/>
      <c r="T105" s="26"/>
      <c r="U105" s="26"/>
      <c r="V105" s="26"/>
      <c r="W105" s="26"/>
      <c r="X105" s="26"/>
      <c r="Y105" s="31"/>
    </row>
    <row r="106" spans="2:25" ht="21" customHeight="1" x14ac:dyDescent="0.2">
      <c r="B106" s="32"/>
      <c r="C106" s="33"/>
      <c r="D106" s="33"/>
      <c r="E106" s="33"/>
      <c r="F106" s="33"/>
      <c r="G106" s="33"/>
      <c r="H106" s="34"/>
      <c r="J106" s="32"/>
      <c r="K106" s="33"/>
      <c r="L106" s="33"/>
      <c r="M106" s="33"/>
      <c r="N106" s="33"/>
      <c r="O106" s="33"/>
      <c r="P106" s="33"/>
      <c r="Q106" s="34"/>
      <c r="S106" s="32"/>
      <c r="T106" s="33"/>
      <c r="U106" s="33"/>
      <c r="V106" s="33"/>
      <c r="W106" s="33"/>
      <c r="X106" s="33"/>
      <c r="Y106" s="34"/>
    </row>
    <row r="107" spans="2:25" ht="48" customHeight="1" x14ac:dyDescent="0.2">
      <c r="B107" s="27"/>
      <c r="C107" s="28"/>
      <c r="D107" s="28"/>
      <c r="E107" s="28"/>
      <c r="F107" s="28"/>
      <c r="G107" s="28"/>
      <c r="H107" s="29"/>
      <c r="J107" s="27"/>
      <c r="K107" s="28"/>
      <c r="L107" s="28"/>
      <c r="M107" s="28"/>
      <c r="N107" s="28"/>
      <c r="O107" s="28"/>
      <c r="P107" s="28"/>
      <c r="Q107" s="29"/>
      <c r="S107" s="27"/>
      <c r="T107" s="28"/>
      <c r="U107" s="28"/>
      <c r="V107" s="28"/>
      <c r="W107" s="28"/>
      <c r="X107" s="28"/>
      <c r="Y107" s="29"/>
    </row>
    <row r="108" spans="2:25" ht="48" customHeight="1" x14ac:dyDescent="0.2">
      <c r="B108" s="32"/>
      <c r="C108" s="33"/>
      <c r="D108" s="33"/>
      <c r="E108" s="33"/>
      <c r="F108" s="33"/>
      <c r="G108" s="33"/>
      <c r="H108" s="34"/>
      <c r="J108" s="32"/>
      <c r="K108" s="33"/>
      <c r="L108" s="33"/>
      <c r="M108" s="33"/>
      <c r="N108" s="33"/>
      <c r="O108" s="33"/>
      <c r="P108" s="33"/>
      <c r="Q108" s="34"/>
      <c r="S108" s="32"/>
      <c r="T108" s="33"/>
      <c r="U108" s="33"/>
      <c r="V108" s="33"/>
      <c r="W108" s="33"/>
      <c r="X108" s="33"/>
      <c r="Y108" s="34"/>
    </row>
    <row r="111" spans="2:25" ht="21" customHeight="1" x14ac:dyDescent="0.2">
      <c r="E111" s="20" t="s">
        <v>0</v>
      </c>
      <c r="F111" s="24"/>
      <c r="G111" s="24"/>
      <c r="H111" s="24"/>
      <c r="I111" s="24"/>
      <c r="J111" s="24"/>
      <c r="Q111" s="20" t="s">
        <v>3</v>
      </c>
      <c r="R111" s="24"/>
      <c r="S111" s="24"/>
      <c r="T111" s="24"/>
      <c r="U111" s="24"/>
      <c r="V111" s="24"/>
      <c r="W111" s="24"/>
    </row>
    <row r="112" spans="2:25" ht="21" customHeight="1" x14ac:dyDescent="0.2">
      <c r="E112" s="20" t="s">
        <v>1</v>
      </c>
      <c r="F112" s="25"/>
      <c r="G112" s="25"/>
      <c r="H112" s="25"/>
      <c r="I112" s="25"/>
      <c r="J112" s="25"/>
      <c r="K112" s="2" t="s">
        <v>2</v>
      </c>
      <c r="Q112" s="20" t="s">
        <v>1</v>
      </c>
      <c r="R112" s="24"/>
      <c r="S112" s="24"/>
      <c r="T112" s="24"/>
      <c r="U112" s="24"/>
      <c r="V112" s="24"/>
      <c r="W112" s="24"/>
      <c r="X112" s="2" t="s">
        <v>2</v>
      </c>
    </row>
    <row r="113" spans="5:24" ht="21" customHeight="1" x14ac:dyDescent="0.2">
      <c r="E113" s="20" t="s">
        <v>4</v>
      </c>
      <c r="F113" s="25"/>
      <c r="G113" s="25"/>
      <c r="H113" s="25"/>
      <c r="I113" s="25"/>
      <c r="J113" s="25"/>
      <c r="Q113" s="26"/>
      <c r="R113" s="26"/>
      <c r="S113" s="26"/>
      <c r="T113" s="26"/>
      <c r="U113" s="26"/>
      <c r="V113" s="26"/>
      <c r="W113" s="26"/>
      <c r="X113" s="26"/>
    </row>
    <row r="114" spans="5:24" ht="21" customHeight="1" x14ac:dyDescent="0.2">
      <c r="E114" s="20" t="s">
        <v>5</v>
      </c>
      <c r="F114" s="21"/>
      <c r="G114" s="21"/>
      <c r="H114" s="21"/>
      <c r="I114" s="21"/>
      <c r="J114" s="21"/>
      <c r="Q114" s="20" t="s">
        <v>5</v>
      </c>
      <c r="R114" s="22"/>
      <c r="S114" s="22"/>
      <c r="T114" s="22"/>
      <c r="U114" s="22"/>
      <c r="V114" s="22"/>
      <c r="W114" s="22"/>
    </row>
    <row r="115" spans="5:24" ht="21" customHeight="1" x14ac:dyDescent="0.2">
      <c r="E115" s="20" t="s">
        <v>6</v>
      </c>
      <c r="F115" s="23"/>
      <c r="G115" s="23"/>
      <c r="H115" s="23"/>
      <c r="I115" s="23"/>
      <c r="J115" s="23"/>
    </row>
    <row r="116" spans="5:24" ht="24" customHeight="1" x14ac:dyDescent="0.2"/>
    <row r="117" spans="5:24" ht="24" customHeight="1" x14ac:dyDescent="0.2"/>
    <row r="118" spans="5:24" ht="24" customHeight="1" x14ac:dyDescent="0.2"/>
    <row r="119" spans="5:24" ht="24" customHeight="1" x14ac:dyDescent="0.2"/>
    <row r="120" spans="5:24" ht="24" customHeight="1" x14ac:dyDescent="0.2"/>
    <row r="121" spans="5:24" ht="24" customHeight="1" x14ac:dyDescent="0.2"/>
  </sheetData>
  <sheetProtection algorithmName="SHA-512" hashValue="LfWn2w/jAx1HA+EF3M0AoFzpnyw/Cd9rUvikvhA1KMEAb33+v04ZVnSIw05y0AVu9AYMSjHZD0bO7WT9f2SRdA==" saltValue="VfjGZ3lMvHSlHgReby+Cew==" spinCount="100000" sheet="1" formatCells="0"/>
  <protectedRanges>
    <protectedRange sqref="M7 H8 V13 X20 K21:S21 K23:S25 K27:S29 K31:S31 K32 Q32 B38:Z41 B43:Z46 B48:Z51 B56:Z59 B63 B71 J71 S71 S81 J81 B81 B84 J84 S84 S94 J94 B94 B97 J97 S97 S107 J107 B107" name="ช่วง1"/>
  </protectedRanges>
  <mergeCells count="226">
    <mergeCell ref="A19:Z19"/>
    <mergeCell ref="A1:Z1"/>
    <mergeCell ref="J2:Q2"/>
    <mergeCell ref="A3:Z3"/>
    <mergeCell ref="A4:Z4"/>
    <mergeCell ref="M7:P7"/>
    <mergeCell ref="H8:J8"/>
    <mergeCell ref="A12:Z12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B20:G20"/>
    <mergeCell ref="H20:J20"/>
    <mergeCell ref="K20:M20"/>
    <mergeCell ref="N20:P20"/>
    <mergeCell ref="Q20:S20"/>
    <mergeCell ref="T20:U20"/>
    <mergeCell ref="V20:W20"/>
    <mergeCell ref="X20:Z32"/>
    <mergeCell ref="B18:G18"/>
    <mergeCell ref="H18:J18"/>
    <mergeCell ref="K18:M18"/>
    <mergeCell ref="N18:P18"/>
    <mergeCell ref="Q18:S18"/>
    <mergeCell ref="T18:U18"/>
    <mergeCell ref="V21:W21"/>
    <mergeCell ref="B22:G2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T21:U21"/>
    <mergeCell ref="V23:W23"/>
    <mergeCell ref="B24:G24"/>
    <mergeCell ref="H24:J24"/>
    <mergeCell ref="K24:M24"/>
    <mergeCell ref="N24:P24"/>
    <mergeCell ref="Q24:S24"/>
    <mergeCell ref="T24:U24"/>
    <mergeCell ref="V24:W24"/>
    <mergeCell ref="B23:G23"/>
    <mergeCell ref="H23:J23"/>
    <mergeCell ref="K23:M23"/>
    <mergeCell ref="N23:P23"/>
    <mergeCell ref="Q23:S23"/>
    <mergeCell ref="T23:U23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7:Z37"/>
    <mergeCell ref="B38:L38"/>
    <mergeCell ref="M38:X38"/>
    <mergeCell ref="Y38:Z38"/>
    <mergeCell ref="B39:L39"/>
    <mergeCell ref="M39:X39"/>
    <mergeCell ref="Y39:Z39"/>
    <mergeCell ref="A33:S33"/>
    <mergeCell ref="T33:U33"/>
    <mergeCell ref="V33:W33"/>
    <mergeCell ref="X33:Z33"/>
    <mergeCell ref="A34:Z34"/>
    <mergeCell ref="B36:L36"/>
    <mergeCell ref="M36:X36"/>
    <mergeCell ref="Y36:Z36"/>
    <mergeCell ref="A42:Z42"/>
    <mergeCell ref="B43:L43"/>
    <mergeCell ref="M43:X43"/>
    <mergeCell ref="Y43:Z43"/>
    <mergeCell ref="B40:L40"/>
    <mergeCell ref="M40:X40"/>
    <mergeCell ref="Y40:Z40"/>
    <mergeCell ref="B41:L41"/>
    <mergeCell ref="M41:X41"/>
    <mergeCell ref="Y41:Z41"/>
    <mergeCell ref="B46:L46"/>
    <mergeCell ref="M46:X46"/>
    <mergeCell ref="Y46:Z46"/>
    <mergeCell ref="B44:L44"/>
    <mergeCell ref="M44:X44"/>
    <mergeCell ref="Y44:Z44"/>
    <mergeCell ref="B45:L45"/>
    <mergeCell ref="M45:X45"/>
    <mergeCell ref="Y45:Z45"/>
    <mergeCell ref="B50:L50"/>
    <mergeCell ref="M50:X50"/>
    <mergeCell ref="Y50:Z50"/>
    <mergeCell ref="B51:L51"/>
    <mergeCell ref="M51:X51"/>
    <mergeCell ref="Y51:Z51"/>
    <mergeCell ref="A47:Z47"/>
    <mergeCell ref="B48:L48"/>
    <mergeCell ref="M48:X48"/>
    <mergeCell ref="Y48:Z48"/>
    <mergeCell ref="B49:L49"/>
    <mergeCell ref="M49:X49"/>
    <mergeCell ref="Y49:Z49"/>
    <mergeCell ref="B56:G56"/>
    <mergeCell ref="H56:P56"/>
    <mergeCell ref="Q56:X56"/>
    <mergeCell ref="Y56:Z56"/>
    <mergeCell ref="B57:G57"/>
    <mergeCell ref="H57:P57"/>
    <mergeCell ref="Q57:X57"/>
    <mergeCell ref="Y57:Z57"/>
    <mergeCell ref="B55:G55"/>
    <mergeCell ref="H55:P55"/>
    <mergeCell ref="Q55:X55"/>
    <mergeCell ref="Y55:Z55"/>
    <mergeCell ref="B63:Y67"/>
    <mergeCell ref="B71:H80"/>
    <mergeCell ref="J71:Q80"/>
    <mergeCell ref="S71:Y80"/>
    <mergeCell ref="B81:H82"/>
    <mergeCell ref="J81:Q82"/>
    <mergeCell ref="S81:Y82"/>
    <mergeCell ref="B58:G58"/>
    <mergeCell ref="H58:P58"/>
    <mergeCell ref="Q58:X58"/>
    <mergeCell ref="Y58:Z58"/>
    <mergeCell ref="B59:G59"/>
    <mergeCell ref="H59:P59"/>
    <mergeCell ref="Q59:X59"/>
    <mergeCell ref="Y59:Z59"/>
    <mergeCell ref="B97:H106"/>
    <mergeCell ref="J97:Q106"/>
    <mergeCell ref="S97:Y106"/>
    <mergeCell ref="B107:H108"/>
    <mergeCell ref="J107:Q108"/>
    <mergeCell ref="S107:Y108"/>
    <mergeCell ref="B84:H93"/>
    <mergeCell ref="J84:Q93"/>
    <mergeCell ref="S84:Y93"/>
    <mergeCell ref="B94:H95"/>
    <mergeCell ref="J94:Q95"/>
    <mergeCell ref="S94:Y95"/>
    <mergeCell ref="F114:J114"/>
    <mergeCell ref="R114:W114"/>
    <mergeCell ref="F115:J115"/>
    <mergeCell ref="F111:J111"/>
    <mergeCell ref="R111:W111"/>
    <mergeCell ref="F112:J112"/>
    <mergeCell ref="R112:W112"/>
    <mergeCell ref="F113:J113"/>
    <mergeCell ref="Q113:X113"/>
  </mergeCells>
  <dataValidations count="7">
    <dataValidation type="list" allowBlank="1" showInputMessage="1" showErrorMessage="1" error="กรุณาเลือกข้อมูลตามที่กำหนดให้" sqref="B38:L41" xr:uid="{9E4920EF-45C6-492E-BF22-1C2B42E8D4C6}">
      <formula1>ปัญหาด้านงบประมาณ</formula1>
    </dataValidation>
    <dataValidation type="decimal" operator="greaterThanOrEqual" allowBlank="1" showInputMessage="1" showErrorMessage="1" error="กรุณากรอกข้อมูลเป็นตัวเลข" sqref="K21:S21" xr:uid="{C098E368-30E4-45E6-8142-24199E6174E1}">
      <formula1>0</formula1>
    </dataValidation>
    <dataValidation type="whole" operator="greaterThanOrEqual" allowBlank="1" showInputMessage="1" showErrorMessage="1" error="กรุณากรอกข้อมูลเป็นตัวเลข" sqref="R32:S32 R24:S24 K20:S20 L32:M32 O32:P32 K22:K32 L24:M24 O24:P24 L22:M22 R22:S22 O22:P22 N22:N32 Q22:Q32" xr:uid="{503EB3E0-3AF4-4B30-BB73-54FEE080A044}">
      <formula1>0</formula1>
    </dataValidation>
    <dataValidation type="list" allowBlank="1" showInputMessage="1" showErrorMessage="1" error="กรุณาเลือกข้อมูลตามที่กำหนดให้" sqref="B56:G59" xr:uid="{515DFF27-2AF4-4770-8FDE-BC2FA608D089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48:L51" xr:uid="{19AF6F24-697D-4F8B-9DE8-A1AB67C06FC4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3:L46" xr:uid="{D0E15D26-D169-49F8-9EB7-57CA431D7661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6 Y48:Z51 Y38:Z41 Y56:Z59" xr:uid="{A50A5A47-4EB5-43E2-87C9-ED8D0E8E8032}">
      <formula1>1</formula1>
      <formula2>3</formula2>
    </dataValidation>
  </dataValidations>
  <pageMargins left="0.7" right="0.7" top="0.75" bottom="0.75" header="0.3" footer="0.3"/>
  <pageSetup paperSize="9" scale="57" fitToHeight="0" orientation="landscape" r:id="rId1"/>
  <rowBreaks count="4" manualBreakCount="4">
    <brk id="34" max="25" man="1"/>
    <brk id="46" max="25" man="1"/>
    <brk id="60" max="25" man="1"/>
    <brk id="8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LIST</vt:lpstr>
      <vt:lpstr>สจป.ที่ 4 (ตก)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ส่วนติดตามและประเมินผล สำนักแผนงานและสารสนเทศ</cp:lastModifiedBy>
  <cp:lastPrinted>2024-05-28T03:30:27Z</cp:lastPrinted>
  <dcterms:created xsi:type="dcterms:W3CDTF">2021-12-16T12:43:53Z</dcterms:created>
  <dcterms:modified xsi:type="dcterms:W3CDTF">2025-01-08T02:48:57Z</dcterms:modified>
  <cp:contentStatus/>
</cp:coreProperties>
</file>