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19B5E7ED-B3DF-4BA5-B457-AF23D8CB2ECE}" xr6:coauthVersionLast="47" xr6:coauthVersionMax="47" xr10:uidLastSave="{00000000-0000-0000-0000-000000000000}"/>
  <workbookProtection workbookAlgorithmName="SHA-512" workbookHashValue="3fVwX5bTNTIHU0+L5eQEedmLjGWTaca2HOtAvkiPLXQqaC7q0LctHLztzL9gYlGGwrZn7paSK2dF/aZr1ORKEA==" workbookSaltValue="TwvxLrAqZp/RPIukK0gPa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4" r:id="rId2"/>
  </sheets>
  <externalReferences>
    <externalReference r:id="rId3"/>
  </externalReferences>
  <definedNames>
    <definedName name="_xlnm.Print_Area" localSheetId="1">'สจป.ที่ 3 สข.พร'!$A$1:$Z$116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K33" i="4" l="1"/>
  <c r="N28" i="4"/>
  <c r="Q28" i="4"/>
  <c r="K28" i="4"/>
  <c r="N25" i="4"/>
  <c r="Q25" i="4"/>
  <c r="K25" i="4"/>
  <c r="N20" i="4"/>
  <c r="Q20" i="4"/>
  <c r="K20" i="4"/>
  <c r="H26" i="4"/>
  <c r="V26" i="4" s="1"/>
  <c r="Y13" i="4"/>
  <c r="T34" i="4"/>
  <c r="H21" i="4"/>
  <c r="V21" i="4" s="1"/>
  <c r="H22" i="4"/>
  <c r="V22" i="4" s="1"/>
  <c r="H23" i="4"/>
  <c r="V23" i="4" s="1"/>
  <c r="H24" i="4"/>
  <c r="V24" i="4" s="1"/>
  <c r="H25" i="4"/>
  <c r="H27" i="4"/>
  <c r="V27" i="4" s="1"/>
  <c r="H28" i="4"/>
  <c r="H29" i="4"/>
  <c r="V29" i="4" s="1"/>
  <c r="H30" i="4"/>
  <c r="V30" i="4" s="1"/>
  <c r="H31" i="4"/>
  <c r="V31" i="4" s="1"/>
  <c r="H32" i="4"/>
  <c r="V32" i="4" s="1"/>
  <c r="H33" i="4"/>
  <c r="H20" i="4"/>
  <c r="V33" i="4" l="1"/>
  <c r="V25" i="4"/>
  <c r="V28" i="4"/>
  <c r="V20" i="4"/>
  <c r="V14" i="4"/>
  <c r="N13" i="4"/>
  <c r="V34" i="4" l="1"/>
  <c r="S14" i="4" l="1"/>
  <c r="Y14" i="4" s="1"/>
  <c r="Q13" i="4" l="1"/>
  <c r="Q14" i="4"/>
  <c r="A60" i="4" l="1"/>
  <c r="A59" i="4"/>
  <c r="A58" i="4"/>
  <c r="A57" i="4"/>
  <c r="A52" i="4"/>
  <c r="A51" i="4"/>
  <c r="A50" i="4"/>
  <c r="A49" i="4"/>
  <c r="A47" i="4"/>
  <c r="A46" i="4"/>
  <c r="A45" i="4"/>
  <c r="A44" i="4"/>
  <c r="A42" i="4"/>
  <c r="A41" i="4"/>
  <c r="A40" i="4"/>
  <c r="A39" i="4"/>
</calcChain>
</file>

<file path=xl/sharedStrings.xml><?xml version="1.0" encoding="utf-8"?>
<sst xmlns="http://schemas.openxmlformats.org/spreadsheetml/2006/main" count="105" uniqueCount="90">
  <si>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</si>
  <si>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</si>
  <si>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</si>
  <si>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</si>
  <si>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</si>
  <si>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</si>
  <si>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</si>
  <si>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</si>
  <si>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</si>
  <si>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</si>
  <si>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</si>
  <si>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</si>
  <si>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</si>
  <si>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</si>
  <si>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</si>
  <si>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</si>
  <si>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</si>
  <si>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</si>
  <si>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</si>
  <si>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</si>
  <si>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</si>
  <si>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</si>
  <si>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</si>
  <si>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</si>
  <si>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</si>
  <si>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</si>
  <si>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</si>
  <si>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</si>
  <si>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</si>
  <si>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</si>
  <si>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</si>
  <si>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</si>
  <si>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</si>
  <si>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</si>
  <si>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</si>
  <si>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</si>
  <si>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</si>
  <si>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</si>
  <si>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</si>
  <si>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</si>
  <si>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</si>
  <si>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</si>
  <si>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</si>
  <si>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</si>
  <si>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</si>
  <si>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</si>
  <si>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</si>
  <si>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</si>
  <si>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</si>
  <si>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</si>
  <si>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</si>
  <si>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</si>
  <si>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</si>
  <si>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</si>
  <si>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</si>
  <si>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</si>
  <si>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</si>
  <si>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</si>
  <si>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</si>
  <si>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</si>
  <si>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</si>
  <si>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</si>
  <si>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</si>
  <si>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</si>
  <si>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</si>
  <si>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</si>
  <si>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</si>
  <si>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3 สาขาแพร่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</si>
  <si>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</si>
  <si>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</si>
  <si>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งานจัดการที่ดินป่าสงวนแห่งชาติ ด้วยป่า 3 อย่าง ตามแนวพระราชดำริ เพื่อการอนุรักษ์ดินและน้ำ และการอยู่อาศัยทำกินอย่างยั่งยืนบนพื้นที่ลุ่มน้ำชั้นที่ 1 และ 2</t>
  </si>
  <si>
    <t>ปลูกป่า 3 อย่าง ตามแนวพระราชดำริในพื้นที่ป่าสงวนแห่งชาติ (ไร่)</t>
  </si>
  <si>
    <t>เตรียมความพร้อมก่อนออกปฏิบัติงาน (ไร่)</t>
  </si>
  <si>
    <t>จัดทำคำสั่งให้เจ้าหน้าที่ปฏิบัติงาน และรายงานกรมป่าไม้ (ไร่)</t>
  </si>
  <si>
    <t>จัดประชุมชี้แจงทำความเข้าใจสร้างการมีส่วนร่วมของราษฎร และรายงานกรมป่าไม้ (ไร่)</t>
  </si>
  <si>
    <t>เจ้าหน้าที่ร่วมกับราษฎรคัดเลือกรูปแบบ และชนิดพรรณไม้ที่จะปลูก รวมทั้งรายงานกรมป่าไม้ (แบบ RFT 04) (ไร่)</t>
  </si>
  <si>
    <t>จัดทำแผนการปลูก และรายงานกรมป่าไม้ (ไร่)</t>
  </si>
  <si>
    <t>จัดหากล้าไม้และเตรียมพื้นที่ (ไร่)</t>
  </si>
  <si>
    <t>จัดหากล้าไม้ (กล้า)</t>
  </si>
  <si>
    <t>จัดเตรียมพื้นที่ ทำหลัก ปักหมายแนวปลูก และขุดหลุม (ไร่)</t>
  </si>
  <si>
    <t>ปลูกต้นไม้ (ไร่)</t>
  </si>
  <si>
    <t>ขนกล้าไม้ (ไร่)</t>
  </si>
  <si>
    <t>ปลูก (ไร่)</t>
  </si>
  <si>
    <t>บำรุงดูแลรักษา พรวนดิน ใส่ปุ๋ยอินทรีย์ กำจัดวัชพืช (ไร่)</t>
  </si>
  <si>
    <t>ตรวจนับอัตราการรอดตาย (ไร่)</t>
  </si>
  <si>
    <t>จัดทำข้อมูลสรุปการปลูกป่า 3 อย่าง (แบบ RFT 05) ข้อมูลอัตรารอดตายบัญชีผลการปลูกป่า 3 อย่าง ประโยชน์ 4 อย่าง ของราษฎรแต่ละรายข้อมูลดิจิทัล และแผนที่แสดงพื้นที่ปลูกป่า 3 อย่าง (Shape File ในระบบ GIS) (ไร่)</t>
  </si>
  <si>
    <t>รอบระหว่างปี</t>
  </si>
  <si>
    <t>แผนการปฏิบัติงาน/ขั้นตอนการดำเนินงาน (หน่วยนับ)</t>
  </si>
  <si>
    <t xml:space="preserve">งานปลูกป่า 3 อย่าง ตามแนวพระราชดำริในพื้นที่ป่าสงวนแห่งชาติ </t>
  </si>
  <si>
    <t>กิจกรรมจัดการที่ดินป่าสงวนแห่งชาติ ด้วยป่า 3 อย่าง ตามแนวพระราชดำริ เพื่อการอนุรักษ์ดินและน้ำ และการอยู่อาศัยทำกินอย่างยั่งยืนบนพื้นที่ลุ่มน้ำชั้นที่ 1 และ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</si>
</sst>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0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 wrapText="1"/>
      <protection hidden="1"/>
    </xf>
    <xf numFmtId="0" fontId="11" fillId="4" borderId="15" xfId="0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5" borderId="15" xfId="0" applyFont="1" applyFill="1" applyBorder="1" applyAlignment="1" applyProtection="1">
      <alignment horizontal="right" vertical="top"/>
      <protection hidden="1"/>
    </xf>
    <xf numFmtId="189" fontId="3" fillId="5" borderId="15" xfId="1" applyNumberFormat="1" applyFont="1" applyFill="1" applyBorder="1" applyAlignment="1" applyProtection="1">
      <alignment horizontal="center" vertical="top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87" fontId="3" fillId="5" borderId="15" xfId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left" vertical="top"/>
      <protection hidden="1"/>
    </xf>
    <xf numFmtId="0" fontId="2" fillId="3" borderId="15" xfId="0" applyFont="1" applyFill="1" applyBorder="1" applyAlignment="1" applyProtection="1">
      <alignment horizontal="left" vertical="top" wrapText="1"/>
      <protection hidden="1"/>
    </xf>
    <xf numFmtId="189" fontId="2" fillId="4" borderId="15" xfId="1" applyNumberFormat="1" applyFont="1" applyFill="1" applyBorder="1" applyAlignment="1" applyProtection="1">
      <alignment horizontal="center" vertical="center"/>
      <protection hidden="1"/>
    </xf>
    <xf numFmtId="1" fontId="2" fillId="4" borderId="15" xfId="1" applyNumberFormat="1" applyFont="1" applyFill="1" applyBorder="1" applyAlignment="1" applyProtection="1">
      <alignment horizontal="center" vertical="center"/>
      <protection hidden="1"/>
    </xf>
    <xf numFmtId="2" fontId="2" fillId="4" borderId="15" xfId="1" applyNumberFormat="1" applyFont="1" applyFill="1" applyBorder="1" applyAlignment="1" applyProtection="1">
      <alignment horizontal="center" vertical="center"/>
      <protection hidden="1"/>
    </xf>
    <xf numFmtId="188" fontId="2" fillId="3" borderId="15" xfId="0" applyNumberFormat="1" applyFont="1" applyFill="1" applyBorder="1" applyAlignment="1" applyProtection="1">
      <alignment horizontal="center" vertical="top"/>
      <protection hidden="1"/>
    </xf>
    <xf numFmtId="4" fontId="2" fillId="4" borderId="15" xfId="1" applyNumberFormat="1" applyFont="1" applyFill="1" applyBorder="1" applyAlignment="1" applyProtection="1">
      <alignment horizontal="right" vertical="center"/>
      <protection hidden="1"/>
    </xf>
    <xf numFmtId="4" fontId="2" fillId="3" borderId="1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5" xfId="1" applyNumberFormat="1" applyFont="1" applyFill="1" applyBorder="1" applyAlignment="1" applyProtection="1">
      <alignment horizontal="center" vertical="center"/>
      <protection hidden="1"/>
    </xf>
    <xf numFmtId="4" fontId="3" fillId="5" borderId="15" xfId="1" applyNumberFormat="1" applyFont="1" applyFill="1" applyBorder="1" applyAlignment="1" applyProtection="1">
      <alignment horizontal="right" vertical="top"/>
      <protection hidden="1"/>
    </xf>
    <xf numFmtId="4" fontId="3" fillId="5" borderId="15" xfId="1" applyNumberFormat="1" applyFont="1" applyFill="1" applyBorder="1" applyAlignment="1" applyProtection="1">
      <alignment horizontal="center" vertical="top"/>
      <protection hidden="1"/>
    </xf>
    <xf numFmtId="3" fontId="11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left" vertical="center"/>
      <protection hidden="1"/>
    </xf>
    <xf numFmtId="3" fontId="10" fillId="3" borderId="15" xfId="1" applyNumberFormat="1" applyFont="1" applyFill="1" applyBorder="1" applyAlignment="1" applyProtection="1">
      <alignment horizontal="center" vertical="center"/>
      <protection hidden="1"/>
    </xf>
    <xf numFmtId="3" fontId="10" fillId="3" borderId="15" xfId="1" applyNumberFormat="1" applyFont="1" applyFill="1" applyBorder="1" applyAlignment="1" applyProtection="1">
      <alignment horizontal="center" vertical="center"/>
      <protection locked="0"/>
    </xf>
    <xf numFmtId="3" fontId="10" fillId="3" borderId="15" xfId="0" applyNumberFormat="1" applyFont="1" applyFill="1" applyBorder="1" applyAlignment="1" applyProtection="1">
      <alignment horizontal="center" vertical="center"/>
      <protection hidden="1"/>
    </xf>
    <xf numFmtId="4" fontId="10" fillId="3" borderId="15" xfId="1" applyNumberFormat="1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left" vertical="center" wrapText="1"/>
      <protection hidden="1"/>
    </xf>
    <xf numFmtId="0" fontId="11" fillId="4" borderId="15" xfId="0" applyFont="1" applyFill="1" applyBorder="1" applyAlignment="1" applyProtection="1">
      <alignment horizontal="left" vertical="center" wrapText="1"/>
      <protection hidden="1"/>
    </xf>
    <xf numFmtId="3" fontId="11" fillId="4" borderId="15" xfId="1" applyNumberFormat="1" applyFont="1" applyFill="1" applyBorder="1" applyAlignment="1" applyProtection="1">
      <alignment horizontal="center" vertical="center"/>
      <protection hidden="1"/>
    </xf>
    <xf numFmtId="3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11" fillId="4" borderId="15" xfId="0" applyNumberFormat="1" applyFont="1" applyFill="1" applyBorder="1" applyAlignment="1" applyProtection="1">
      <alignment horizontal="center" vertical="center" wrapText="1"/>
      <protection hidden="1"/>
    </xf>
    <xf numFmtId="4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left" vertical="center"/>
      <protection hidden="1"/>
    </xf>
    <xf numFmtId="3" fontId="11" fillId="3" borderId="15" xfId="1" applyNumberFormat="1" applyFont="1" applyFill="1" applyBorder="1" applyAlignment="1" applyProtection="1">
      <alignment horizontal="center" vertical="center"/>
      <protection hidden="1"/>
    </xf>
    <xf numFmtId="3" fontId="11" fillId="3" borderId="15" xfId="1" applyNumberFormat="1" applyFont="1" applyFill="1" applyBorder="1" applyAlignment="1" applyProtection="1">
      <alignment horizontal="center" vertical="center"/>
      <protection locked="0"/>
    </xf>
    <xf numFmtId="3" fontId="11" fillId="3" borderId="15" xfId="0" applyNumberFormat="1" applyFont="1" applyFill="1" applyBorder="1" applyAlignment="1" applyProtection="1">
      <alignment horizontal="center" vertical="center"/>
      <protection hidden="1"/>
    </xf>
    <xf numFmtId="4" fontId="11" fillId="3" borderId="15" xfId="1" applyNumberFormat="1" applyFont="1" applyFill="1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left" vertical="center" wrapText="1"/>
      <protection hidden="1"/>
    </xf>
    <xf numFmtId="3" fontId="11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11" fillId="4" borderId="15" xfId="0" applyFont="1" applyFill="1" applyBorder="1" applyAlignment="1" applyProtection="1">
      <alignment horizontal="left" vertical="center"/>
      <protection hidden="1"/>
    </xf>
    <xf numFmtId="3" fontId="11" fillId="4" borderId="15" xfId="0" applyNumberFormat="1" applyFont="1" applyFill="1" applyBorder="1" applyAlignment="1" applyProtection="1">
      <alignment horizontal="center" vertical="center"/>
      <protection hidden="1"/>
    </xf>
    <xf numFmtId="4" fontId="11" fillId="4" borderId="15" xfId="1" applyNumberFormat="1" applyFont="1" applyFill="1" applyBorder="1" applyAlignment="1" applyProtection="1">
      <alignment horizontal="center"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A11" sqref="A11"/>
    </sheetView>
  </sheetViews>
  <sheetFormatPr defaultColWidth="8.875" defaultRowHeight="20.25" x14ac:dyDescent="0.2"/>
  <cols>
    <col min="1" max="1" width="33.25" style="17" customWidth="1"/>
    <col min="2" max="2" width="3.375" style="16" customWidth="1"/>
    <col min="3" max="3" width="76.25" style="17" customWidth="1"/>
    <col min="4" max="4" width="4.25" style="16" customWidth="1"/>
    <col min="5" max="5" width="65" style="17" customWidth="1"/>
    <col min="6" max="6" width="3.375" style="16" customWidth="1"/>
    <col min="7" max="7" width="89.125" style="17" customWidth="1"/>
    <col min="8" max="16384" width="8.875" style="17"/>
  </cols>
  <sheetData>
    <row r="1" spans="1:7" x14ac:dyDescent="0.2">
      <c r="A1" s="15" t="s">
        <v>33</v>
      </c>
      <c r="C1" s="15" t="s">
        <v>34</v>
      </c>
      <c r="E1" s="15" t="s">
        <v>35</v>
      </c>
      <c r="G1" s="15" t="s">
        <v>24</v>
      </c>
    </row>
    <row r="2" spans="1:7" x14ac:dyDescent="0.2">
      <c r="A2" s="18" t="s">
        <v>36</v>
      </c>
      <c r="C2" s="18" t="s">
        <v>37</v>
      </c>
      <c r="E2" s="18" t="s">
        <v>38</v>
      </c>
      <c r="G2" s="18" t="s">
        <v>60</v>
      </c>
    </row>
    <row r="3" spans="1:7" x14ac:dyDescent="0.2">
      <c r="A3" s="18" t="s">
        <v>42</v>
      </c>
      <c r="C3" s="18" t="s">
        <v>39</v>
      </c>
      <c r="E3" s="18" t="s">
        <v>40</v>
      </c>
      <c r="G3" s="18" t="s">
        <v>41</v>
      </c>
    </row>
    <row r="4" spans="1:7" ht="40.5" x14ac:dyDescent="0.2">
      <c r="A4" s="18" t="s">
        <v>45</v>
      </c>
      <c r="C4" s="18" t="s">
        <v>61</v>
      </c>
      <c r="E4" s="18" t="s">
        <v>43</v>
      </c>
      <c r="G4" s="18" t="s">
        <v>44</v>
      </c>
    </row>
    <row r="5" spans="1:7" x14ac:dyDescent="0.2">
      <c r="A5" s="18" t="s">
        <v>49</v>
      </c>
      <c r="C5" s="18" t="s">
        <v>46</v>
      </c>
      <c r="E5" s="18" t="s">
        <v>47</v>
      </c>
      <c r="G5" s="18" t="s">
        <v>48</v>
      </c>
    </row>
    <row r="6" spans="1:7" ht="40.5" x14ac:dyDescent="0.2">
      <c r="C6" s="18" t="s">
        <v>62</v>
      </c>
      <c r="E6" s="18" t="s">
        <v>50</v>
      </c>
      <c r="G6" s="18" t="s">
        <v>63</v>
      </c>
    </row>
    <row r="7" spans="1:7" ht="40.5" x14ac:dyDescent="0.2">
      <c r="C7" s="18" t="s">
        <v>64</v>
      </c>
      <c r="E7" s="18" t="s">
        <v>51</v>
      </c>
      <c r="G7" s="18" t="s">
        <v>52</v>
      </c>
    </row>
    <row r="8" spans="1:7" ht="40.5" x14ac:dyDescent="0.2">
      <c r="C8" s="18" t="s">
        <v>65</v>
      </c>
      <c r="E8" s="18" t="s">
        <v>53</v>
      </c>
      <c r="G8" s="18" t="s">
        <v>54</v>
      </c>
    </row>
    <row r="9" spans="1:7" x14ac:dyDescent="0.2">
      <c r="C9" s="18" t="s">
        <v>49</v>
      </c>
      <c r="E9" s="18" t="s">
        <v>49</v>
      </c>
      <c r="G9" s="18" t="s">
        <v>55</v>
      </c>
    </row>
    <row r="10" spans="1:7" x14ac:dyDescent="0.2">
      <c r="G10" s="18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  <pageSetUpPr fitToPage="1"/>
  </sheetPr>
  <dimension ref="A1:Z117"/>
  <sheetViews>
    <sheetView tabSelected="1" view="pageBreakPreview" topLeftCell="A114" zoomScale="85" zoomScaleNormal="85" zoomScaleSheetLayoutView="85" workbookViewId="0">
      <selection activeCell="N33" sqref="N33:P33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76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21" customHeight="1" x14ac:dyDescent="0.2">
      <c r="A2" s="76" t="s">
        <v>86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21" customHeight="1" x14ac:dyDescent="0.2">
      <c r="A3" s="76" t="s">
        <v>67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21" customHeight="1" x14ac:dyDescent="0.2">
      <c r="A4" s="76" t="s">
        <v>89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69</v>
      </c>
      <c r="L7" s="6"/>
      <c r="M7" s="83"/>
      <c r="N7" s="83"/>
      <c r="O7" s="83"/>
      <c r="P7" s="83"/>
    </row>
    <row r="8" spans="1:26" ht="21" customHeight="1" x14ac:dyDescent="0.2">
      <c r="A8" s="5" t="s">
        <v>12</v>
      </c>
      <c r="G8" s="6"/>
      <c r="H8" s="83"/>
      <c r="I8" s="83"/>
      <c r="J8" s="83"/>
    </row>
    <row r="9" spans="1:26" ht="9" customHeight="1" x14ac:dyDescent="0.2">
      <c r="G9" s="2">
        <v>4</v>
      </c>
    </row>
    <row r="10" spans="1:26" s="4" customFormat="1" ht="30" customHeight="1" x14ac:dyDescent="0.2">
      <c r="A10" s="77" t="s">
        <v>5</v>
      </c>
      <c r="B10" s="77" t="s">
        <v>9</v>
      </c>
      <c r="C10" s="77"/>
      <c r="D10" s="77"/>
      <c r="E10" s="77"/>
      <c r="F10" s="77"/>
      <c r="G10" s="77"/>
      <c r="H10" s="77"/>
      <c r="I10" s="77"/>
      <c r="J10" s="77"/>
      <c r="K10" s="77" t="s">
        <v>10</v>
      </c>
      <c r="L10" s="77"/>
      <c r="M10" s="77"/>
      <c r="N10" s="77"/>
      <c r="O10" s="77"/>
      <c r="P10" s="77"/>
      <c r="Q10" s="77"/>
      <c r="R10" s="77"/>
      <c r="S10" s="77" t="s">
        <v>4</v>
      </c>
      <c r="T10" s="77"/>
      <c r="U10" s="77"/>
      <c r="V10" s="77"/>
      <c r="W10" s="77"/>
      <c r="X10" s="77"/>
      <c r="Y10" s="77"/>
      <c r="Z10" s="77"/>
    </row>
    <row r="11" spans="1:26" s="4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1</v>
      </c>
      <c r="L11" s="77"/>
      <c r="M11" s="77"/>
      <c r="N11" s="77" t="s">
        <v>2</v>
      </c>
      <c r="O11" s="77"/>
      <c r="P11" s="77"/>
      <c r="Q11" s="77" t="s">
        <v>3</v>
      </c>
      <c r="R11" s="77"/>
      <c r="S11" s="77" t="s">
        <v>1</v>
      </c>
      <c r="T11" s="77"/>
      <c r="U11" s="77"/>
      <c r="V11" s="77" t="s">
        <v>2</v>
      </c>
      <c r="W11" s="77"/>
      <c r="X11" s="77"/>
      <c r="Y11" s="77" t="s">
        <v>3</v>
      </c>
      <c r="Z11" s="77"/>
    </row>
    <row r="12" spans="1:26" ht="24" customHeight="1" x14ac:dyDescent="0.2">
      <c r="A12" s="78" t="s">
        <v>70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4" customHeight="1" x14ac:dyDescent="0.2">
      <c r="A13" s="21">
        <v>1</v>
      </c>
      <c r="B13" s="79" t="s">
        <v>71</v>
      </c>
      <c r="C13" s="79"/>
      <c r="D13" s="79"/>
      <c r="E13" s="79"/>
      <c r="F13" s="79"/>
      <c r="G13" s="79"/>
      <c r="H13" s="79"/>
      <c r="I13" s="79"/>
      <c r="J13" s="79"/>
      <c r="K13" s="80">
        <v>20</v>
      </c>
      <c r="L13" s="80"/>
      <c r="M13" s="80"/>
      <c r="N13" s="81">
        <f>Q33</f>
        <v>0</v>
      </c>
      <c r="O13" s="81"/>
      <c r="P13" s="81"/>
      <c r="Q13" s="82">
        <f>V34</f>
        <v>0</v>
      </c>
      <c r="R13" s="82"/>
      <c r="S13" s="84">
        <v>153000</v>
      </c>
      <c r="T13" s="84"/>
      <c r="U13" s="84"/>
      <c r="V13" s="85"/>
      <c r="W13" s="85"/>
      <c r="X13" s="85"/>
      <c r="Y13" s="86">
        <f>V13/S13*100</f>
        <v>0</v>
      </c>
      <c r="Z13" s="86"/>
    </row>
    <row r="14" spans="1:26" s="4" customFormat="1" ht="24" customHeight="1" x14ac:dyDescent="0.2">
      <c r="A14" s="71" t="s">
        <v>13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3">
        <f>V34</f>
        <v>0</v>
      </c>
      <c r="R14" s="73"/>
      <c r="S14" s="87">
        <f>SUM(S13)</f>
        <v>153000</v>
      </c>
      <c r="T14" s="87"/>
      <c r="U14" s="87"/>
      <c r="V14" s="87">
        <f>SUM(V13)</f>
        <v>0</v>
      </c>
      <c r="W14" s="87"/>
      <c r="X14" s="87"/>
      <c r="Y14" s="88">
        <f>V14/S14*100</f>
        <v>0</v>
      </c>
      <c r="Z14" s="88"/>
    </row>
    <row r="15" spans="1:26" ht="9.9499999999999993" customHeight="1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24" customHeight="1" x14ac:dyDescent="0.2">
      <c r="A16" s="14" t="s">
        <v>59</v>
      </c>
      <c r="H16" s="7"/>
      <c r="I16" s="8"/>
      <c r="J16" s="8"/>
      <c r="K16" s="8"/>
      <c r="L16" s="8"/>
      <c r="M16" s="8"/>
    </row>
    <row r="17" spans="1:26" ht="9.9499999999999993" customHeight="1" x14ac:dyDescent="0.2">
      <c r="A17" s="2"/>
      <c r="H17" s="8"/>
      <c r="I17" s="8"/>
      <c r="J17" s="8"/>
      <c r="K17" s="8"/>
      <c r="L17" s="8"/>
      <c r="M17" s="8"/>
    </row>
    <row r="18" spans="1:26" ht="72" customHeight="1" x14ac:dyDescent="0.2">
      <c r="A18" s="20" t="s">
        <v>5</v>
      </c>
      <c r="B18" s="77" t="s">
        <v>87</v>
      </c>
      <c r="C18" s="77"/>
      <c r="D18" s="77"/>
      <c r="E18" s="77"/>
      <c r="F18" s="77"/>
      <c r="G18" s="77"/>
      <c r="H18" s="77" t="s">
        <v>14</v>
      </c>
      <c r="I18" s="77"/>
      <c r="J18" s="77"/>
      <c r="K18" s="77" t="s">
        <v>11</v>
      </c>
      <c r="L18" s="77"/>
      <c r="M18" s="77"/>
      <c r="N18" s="77" t="s">
        <v>15</v>
      </c>
      <c r="O18" s="77"/>
      <c r="P18" s="77"/>
      <c r="Q18" s="77" t="s">
        <v>16</v>
      </c>
      <c r="R18" s="77"/>
      <c r="S18" s="77"/>
      <c r="T18" s="77" t="s">
        <v>17</v>
      </c>
      <c r="U18" s="77"/>
      <c r="V18" s="91" t="s">
        <v>6</v>
      </c>
      <c r="W18" s="91"/>
      <c r="X18" s="77" t="s">
        <v>7</v>
      </c>
      <c r="Y18" s="77"/>
      <c r="Z18" s="77"/>
    </row>
    <row r="19" spans="1:26" ht="24" customHeight="1" x14ac:dyDescent="0.2">
      <c r="A19" s="78" t="s">
        <v>88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s="25" customFormat="1" ht="24" customHeight="1" x14ac:dyDescent="0.2">
      <c r="A20" s="26">
        <v>1</v>
      </c>
      <c r="B20" s="98" t="s">
        <v>72</v>
      </c>
      <c r="C20" s="98"/>
      <c r="D20" s="98"/>
      <c r="E20" s="98"/>
      <c r="F20" s="98"/>
      <c r="G20" s="98"/>
      <c r="H20" s="99">
        <f>$K$13</f>
        <v>20</v>
      </c>
      <c r="I20" s="99"/>
      <c r="J20" s="99"/>
      <c r="K20" s="100">
        <f>K24</f>
        <v>0</v>
      </c>
      <c r="L20" s="100"/>
      <c r="M20" s="100"/>
      <c r="N20" s="100">
        <f t="shared" ref="N20" si="0">N24</f>
        <v>0</v>
      </c>
      <c r="O20" s="100"/>
      <c r="P20" s="100"/>
      <c r="Q20" s="100">
        <f t="shared" ref="Q20" si="1">Q24</f>
        <v>0</v>
      </c>
      <c r="R20" s="100"/>
      <c r="S20" s="100"/>
      <c r="T20" s="101">
        <v>20</v>
      </c>
      <c r="U20" s="101"/>
      <c r="V20" s="102">
        <f>SUM(V21:W24)</f>
        <v>0</v>
      </c>
      <c r="W20" s="102"/>
      <c r="X20" s="103"/>
      <c r="Y20" s="103"/>
      <c r="Z20" s="103"/>
    </row>
    <row r="21" spans="1:26" s="10" customFormat="1" ht="24" customHeight="1" x14ac:dyDescent="0.2">
      <c r="A21" s="23">
        <v>1.1000000000000001</v>
      </c>
      <c r="B21" s="92" t="s">
        <v>73</v>
      </c>
      <c r="C21" s="92"/>
      <c r="D21" s="92"/>
      <c r="E21" s="92"/>
      <c r="F21" s="92"/>
      <c r="G21" s="92"/>
      <c r="H21" s="93">
        <f t="shared" ref="H21:H33" si="2">$K$13</f>
        <v>20</v>
      </c>
      <c r="I21" s="93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5">
        <v>5</v>
      </c>
      <c r="U21" s="95"/>
      <c r="V21" s="96">
        <f>(T21*((K21*0)+(N21*50)+(Q21*100)))/(H21*100)</f>
        <v>0</v>
      </c>
      <c r="W21" s="96"/>
      <c r="X21" s="103"/>
      <c r="Y21" s="103"/>
      <c r="Z21" s="103"/>
    </row>
    <row r="22" spans="1:26" s="10" customFormat="1" ht="48" customHeight="1" x14ac:dyDescent="0.2">
      <c r="A22" s="23">
        <v>1.2</v>
      </c>
      <c r="B22" s="97" t="s">
        <v>74</v>
      </c>
      <c r="C22" s="97"/>
      <c r="D22" s="97"/>
      <c r="E22" s="97"/>
      <c r="F22" s="97"/>
      <c r="G22" s="97"/>
      <c r="H22" s="93">
        <f t="shared" si="2"/>
        <v>20</v>
      </c>
      <c r="I22" s="93"/>
      <c r="J22" s="93"/>
      <c r="K22" s="94"/>
      <c r="L22" s="94"/>
      <c r="M22" s="94"/>
      <c r="N22" s="94"/>
      <c r="O22" s="94"/>
      <c r="P22" s="94"/>
      <c r="Q22" s="94"/>
      <c r="R22" s="94"/>
      <c r="S22" s="94"/>
      <c r="T22" s="95">
        <v>5</v>
      </c>
      <c r="U22" s="95"/>
      <c r="V22" s="96">
        <f>(T22*((K22*0)+(N22*50)+(Q22*100)))/(H22*100)</f>
        <v>0</v>
      </c>
      <c r="W22" s="96"/>
      <c r="X22" s="103"/>
      <c r="Y22" s="103"/>
      <c r="Z22" s="103"/>
    </row>
    <row r="23" spans="1:26" s="10" customFormat="1" ht="48" customHeight="1" x14ac:dyDescent="0.2">
      <c r="A23" s="23">
        <v>1.3</v>
      </c>
      <c r="B23" s="97" t="s">
        <v>75</v>
      </c>
      <c r="C23" s="97"/>
      <c r="D23" s="97"/>
      <c r="E23" s="97"/>
      <c r="F23" s="97"/>
      <c r="G23" s="97"/>
      <c r="H23" s="93">
        <f t="shared" si="2"/>
        <v>20</v>
      </c>
      <c r="I23" s="93"/>
      <c r="J23" s="93"/>
      <c r="K23" s="94"/>
      <c r="L23" s="94"/>
      <c r="M23" s="94"/>
      <c r="N23" s="94"/>
      <c r="O23" s="94"/>
      <c r="P23" s="94"/>
      <c r="Q23" s="94"/>
      <c r="R23" s="94"/>
      <c r="S23" s="94"/>
      <c r="T23" s="95">
        <v>5</v>
      </c>
      <c r="U23" s="95"/>
      <c r="V23" s="96">
        <f>(T23*((K23*0)+(N23*50)+(Q23*100)))/(H23*100)</f>
        <v>0</v>
      </c>
      <c r="W23" s="96"/>
      <c r="X23" s="103"/>
      <c r="Y23" s="103"/>
      <c r="Z23" s="103"/>
    </row>
    <row r="24" spans="1:26" s="10" customFormat="1" ht="24" customHeight="1" x14ac:dyDescent="0.2">
      <c r="A24" s="23">
        <v>1.4</v>
      </c>
      <c r="B24" s="92" t="s">
        <v>76</v>
      </c>
      <c r="C24" s="92"/>
      <c r="D24" s="92"/>
      <c r="E24" s="92"/>
      <c r="F24" s="92"/>
      <c r="G24" s="92"/>
      <c r="H24" s="93">
        <f t="shared" si="2"/>
        <v>20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5">
        <v>5</v>
      </c>
      <c r="U24" s="95"/>
      <c r="V24" s="96">
        <f>(T24*((K24*0)+(N24*50)+(Q24*100)))/(H24*100)</f>
        <v>0</v>
      </c>
      <c r="W24" s="96"/>
      <c r="X24" s="103"/>
      <c r="Y24" s="103"/>
      <c r="Z24" s="103"/>
    </row>
    <row r="25" spans="1:26" s="25" customFormat="1" ht="24" customHeight="1" x14ac:dyDescent="0.2">
      <c r="A25" s="27">
        <v>2</v>
      </c>
      <c r="B25" s="127" t="s">
        <v>77</v>
      </c>
      <c r="C25" s="127"/>
      <c r="D25" s="127"/>
      <c r="E25" s="127"/>
      <c r="F25" s="127"/>
      <c r="G25" s="127"/>
      <c r="H25" s="99">
        <f t="shared" si="2"/>
        <v>20</v>
      </c>
      <c r="I25" s="99"/>
      <c r="J25" s="99"/>
      <c r="K25" s="99">
        <f>K27</f>
        <v>0</v>
      </c>
      <c r="L25" s="99"/>
      <c r="M25" s="99"/>
      <c r="N25" s="99">
        <f t="shared" ref="N25" si="3">N27</f>
        <v>0</v>
      </c>
      <c r="O25" s="99"/>
      <c r="P25" s="99"/>
      <c r="Q25" s="99">
        <f t="shared" ref="Q25" si="4">Q27</f>
        <v>0</v>
      </c>
      <c r="R25" s="99"/>
      <c r="S25" s="99"/>
      <c r="T25" s="128">
        <v>30</v>
      </c>
      <c r="U25" s="128"/>
      <c r="V25" s="129">
        <f>SUM(V26:W27)</f>
        <v>0</v>
      </c>
      <c r="W25" s="129"/>
      <c r="X25" s="103"/>
      <c r="Y25" s="103"/>
      <c r="Z25" s="103"/>
    </row>
    <row r="26" spans="1:26" s="10" customFormat="1" ht="24" customHeight="1" x14ac:dyDescent="0.2">
      <c r="A26" s="23">
        <v>2.1</v>
      </c>
      <c r="B26" s="92" t="s">
        <v>78</v>
      </c>
      <c r="C26" s="92"/>
      <c r="D26" s="92"/>
      <c r="E26" s="92"/>
      <c r="F26" s="92"/>
      <c r="G26" s="92"/>
      <c r="H26" s="93">
        <f>K13*70</f>
        <v>1400</v>
      </c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5">
        <v>10</v>
      </c>
      <c r="U26" s="95"/>
      <c r="V26" s="96">
        <f>(T26*((K26*0)+(N26*50)+(Q26*100)))/(H26*100)</f>
        <v>0</v>
      </c>
      <c r="W26" s="96"/>
      <c r="X26" s="103"/>
      <c r="Y26" s="103"/>
      <c r="Z26" s="103"/>
    </row>
    <row r="27" spans="1:26" s="10" customFormat="1" ht="24" customHeight="1" x14ac:dyDescent="0.2">
      <c r="A27" s="23">
        <v>2.2000000000000002</v>
      </c>
      <c r="B27" s="92" t="s">
        <v>79</v>
      </c>
      <c r="C27" s="92"/>
      <c r="D27" s="92"/>
      <c r="E27" s="92"/>
      <c r="F27" s="92"/>
      <c r="G27" s="92"/>
      <c r="H27" s="93">
        <f t="shared" si="2"/>
        <v>20</v>
      </c>
      <c r="I27" s="93"/>
      <c r="J27" s="93"/>
      <c r="K27" s="94"/>
      <c r="L27" s="94"/>
      <c r="M27" s="94"/>
      <c r="N27" s="94"/>
      <c r="O27" s="94"/>
      <c r="P27" s="94"/>
      <c r="Q27" s="94"/>
      <c r="R27" s="94"/>
      <c r="S27" s="94"/>
      <c r="T27" s="95">
        <v>20</v>
      </c>
      <c r="U27" s="95"/>
      <c r="V27" s="96">
        <f>(T27*((K27*0)+(N27*50)+(Q27*100)))/(H27*100)</f>
        <v>0</v>
      </c>
      <c r="W27" s="96"/>
      <c r="X27" s="103"/>
      <c r="Y27" s="103"/>
      <c r="Z27" s="103"/>
    </row>
    <row r="28" spans="1:26" s="25" customFormat="1" ht="24" customHeight="1" x14ac:dyDescent="0.2">
      <c r="A28" s="27">
        <v>3</v>
      </c>
      <c r="B28" s="127" t="s">
        <v>80</v>
      </c>
      <c r="C28" s="127"/>
      <c r="D28" s="127"/>
      <c r="E28" s="127"/>
      <c r="F28" s="127"/>
      <c r="G28" s="127"/>
      <c r="H28" s="99">
        <f t="shared" si="2"/>
        <v>20</v>
      </c>
      <c r="I28" s="99"/>
      <c r="J28" s="99"/>
      <c r="K28" s="99">
        <f>K30</f>
        <v>0</v>
      </c>
      <c r="L28" s="99"/>
      <c r="M28" s="99"/>
      <c r="N28" s="99">
        <f t="shared" ref="N28" si="5">N30</f>
        <v>0</v>
      </c>
      <c r="O28" s="99"/>
      <c r="P28" s="99"/>
      <c r="Q28" s="99">
        <f t="shared" ref="Q28" si="6">Q30</f>
        <v>0</v>
      </c>
      <c r="R28" s="99"/>
      <c r="S28" s="99"/>
      <c r="T28" s="128">
        <v>35</v>
      </c>
      <c r="U28" s="128"/>
      <c r="V28" s="129">
        <f>SUM(V29:W30)</f>
        <v>0</v>
      </c>
      <c r="W28" s="129"/>
      <c r="X28" s="103"/>
      <c r="Y28" s="103"/>
      <c r="Z28" s="103"/>
    </row>
    <row r="29" spans="1:26" s="10" customFormat="1" ht="24" customHeight="1" x14ac:dyDescent="0.2">
      <c r="A29" s="23">
        <v>3.1</v>
      </c>
      <c r="B29" s="92" t="s">
        <v>81</v>
      </c>
      <c r="C29" s="92"/>
      <c r="D29" s="92"/>
      <c r="E29" s="92"/>
      <c r="F29" s="92"/>
      <c r="G29" s="92"/>
      <c r="H29" s="93">
        <f t="shared" si="2"/>
        <v>20</v>
      </c>
      <c r="I29" s="93"/>
      <c r="J29" s="93"/>
      <c r="K29" s="94"/>
      <c r="L29" s="94"/>
      <c r="M29" s="94"/>
      <c r="N29" s="94"/>
      <c r="O29" s="94"/>
      <c r="P29" s="94"/>
      <c r="Q29" s="94"/>
      <c r="R29" s="94"/>
      <c r="S29" s="94"/>
      <c r="T29" s="95">
        <v>5</v>
      </c>
      <c r="U29" s="95"/>
      <c r="V29" s="96">
        <f>(T29*((K29*0)+(N29*50)+(Q29*100)))/(H29*100)</f>
        <v>0</v>
      </c>
      <c r="W29" s="96"/>
      <c r="X29" s="103"/>
      <c r="Y29" s="103"/>
      <c r="Z29" s="103"/>
    </row>
    <row r="30" spans="1:26" s="10" customFormat="1" ht="24" customHeight="1" x14ac:dyDescent="0.2">
      <c r="A30" s="23">
        <v>3.2</v>
      </c>
      <c r="B30" s="92" t="s">
        <v>82</v>
      </c>
      <c r="C30" s="92"/>
      <c r="D30" s="92"/>
      <c r="E30" s="92"/>
      <c r="F30" s="92"/>
      <c r="G30" s="92"/>
      <c r="H30" s="93">
        <f t="shared" si="2"/>
        <v>20</v>
      </c>
      <c r="I30" s="93"/>
      <c r="J30" s="93"/>
      <c r="K30" s="94"/>
      <c r="L30" s="94"/>
      <c r="M30" s="94"/>
      <c r="N30" s="94"/>
      <c r="O30" s="94"/>
      <c r="P30" s="94"/>
      <c r="Q30" s="94"/>
      <c r="R30" s="94"/>
      <c r="S30" s="94"/>
      <c r="T30" s="95">
        <v>30</v>
      </c>
      <c r="U30" s="95"/>
      <c r="V30" s="96">
        <f>(T30*((K30*0)+(N30*50)+(Q30*100)))/(H30*100)</f>
        <v>0</v>
      </c>
      <c r="W30" s="96"/>
      <c r="X30" s="103"/>
      <c r="Y30" s="103"/>
      <c r="Z30" s="103"/>
    </row>
    <row r="31" spans="1:26" s="4" customFormat="1" ht="24" customHeight="1" x14ac:dyDescent="0.2">
      <c r="A31" s="24">
        <v>4</v>
      </c>
      <c r="B31" s="104" t="s">
        <v>83</v>
      </c>
      <c r="C31" s="104"/>
      <c r="D31" s="104"/>
      <c r="E31" s="104"/>
      <c r="F31" s="104"/>
      <c r="G31" s="104"/>
      <c r="H31" s="105">
        <f t="shared" si="2"/>
        <v>20</v>
      </c>
      <c r="I31" s="105"/>
      <c r="J31" s="105"/>
      <c r="K31" s="106"/>
      <c r="L31" s="106"/>
      <c r="M31" s="106"/>
      <c r="N31" s="106"/>
      <c r="O31" s="106"/>
      <c r="P31" s="106"/>
      <c r="Q31" s="106"/>
      <c r="R31" s="106"/>
      <c r="S31" s="106"/>
      <c r="T31" s="107">
        <v>5</v>
      </c>
      <c r="U31" s="107"/>
      <c r="V31" s="108">
        <f>(T31*((K31*0)+(N31*50)+(Q31*100)))/(H31*100)</f>
        <v>0</v>
      </c>
      <c r="W31" s="108"/>
      <c r="X31" s="103"/>
      <c r="Y31" s="103"/>
      <c r="Z31" s="103"/>
    </row>
    <row r="32" spans="1:26" s="4" customFormat="1" ht="24" customHeight="1" x14ac:dyDescent="0.2">
      <c r="A32" s="24">
        <v>5</v>
      </c>
      <c r="B32" s="109" t="s">
        <v>84</v>
      </c>
      <c r="C32" s="109"/>
      <c r="D32" s="109"/>
      <c r="E32" s="109"/>
      <c r="F32" s="109"/>
      <c r="G32" s="109"/>
      <c r="H32" s="105">
        <f t="shared" si="2"/>
        <v>20</v>
      </c>
      <c r="I32" s="105"/>
      <c r="J32" s="105"/>
      <c r="K32" s="110">
        <f>H32</f>
        <v>20</v>
      </c>
      <c r="L32" s="110"/>
      <c r="M32" s="110"/>
      <c r="N32" s="110">
        <v>0</v>
      </c>
      <c r="O32" s="110"/>
      <c r="P32" s="110"/>
      <c r="Q32" s="110">
        <v>0</v>
      </c>
      <c r="R32" s="110"/>
      <c r="S32" s="110"/>
      <c r="T32" s="89">
        <v>5</v>
      </c>
      <c r="U32" s="89"/>
      <c r="V32" s="108">
        <f>(T32*((K32*0)+(N32*50)+(Q32*100)))/(H32*100)</f>
        <v>0</v>
      </c>
      <c r="W32" s="108"/>
      <c r="X32" s="103"/>
      <c r="Y32" s="103"/>
      <c r="Z32" s="103"/>
    </row>
    <row r="33" spans="1:26" s="19" customFormat="1" ht="96" customHeight="1" x14ac:dyDescent="0.2">
      <c r="A33" s="22">
        <v>6</v>
      </c>
      <c r="B33" s="109" t="s">
        <v>85</v>
      </c>
      <c r="C33" s="109"/>
      <c r="D33" s="109"/>
      <c r="E33" s="109"/>
      <c r="F33" s="109"/>
      <c r="G33" s="109"/>
      <c r="H33" s="105">
        <f t="shared" si="2"/>
        <v>20</v>
      </c>
      <c r="I33" s="105"/>
      <c r="J33" s="105"/>
      <c r="K33" s="110">
        <f>H33</f>
        <v>20</v>
      </c>
      <c r="L33" s="110"/>
      <c r="M33" s="110"/>
      <c r="N33" s="110">
        <v>0</v>
      </c>
      <c r="O33" s="110"/>
      <c r="P33" s="110"/>
      <c r="Q33" s="110">
        <v>0</v>
      </c>
      <c r="R33" s="110"/>
      <c r="S33" s="110"/>
      <c r="T33" s="89">
        <v>5</v>
      </c>
      <c r="U33" s="89"/>
      <c r="V33" s="90">
        <f>(T33*((K33*0)+(N33*50)+(Q33*100)))/(H33*100)</f>
        <v>0</v>
      </c>
      <c r="W33" s="90"/>
      <c r="X33" s="103"/>
      <c r="Y33" s="103"/>
      <c r="Z33" s="103"/>
    </row>
    <row r="34" spans="1:26" ht="24" customHeight="1" x14ac:dyDescent="0.2">
      <c r="A34" s="71" t="s">
        <v>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>
        <f>SUM(T20,T25,T28,T31,T32,T33)</f>
        <v>100</v>
      </c>
      <c r="U34" s="72"/>
      <c r="V34" s="73">
        <f>SUM(V20,V25,V28,V31,V32,V33)</f>
        <v>0</v>
      </c>
      <c r="W34" s="73"/>
      <c r="X34" s="74"/>
      <c r="Y34" s="74"/>
      <c r="Z34" s="74"/>
    </row>
    <row r="35" spans="1:26" ht="9.9499999999999993" customHeight="1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24" customHeight="1" x14ac:dyDescent="0.2">
      <c r="A36" s="11" t="s">
        <v>56</v>
      </c>
    </row>
    <row r="37" spans="1:26" ht="60" customHeight="1" x14ac:dyDescent="0.2">
      <c r="A37" s="9" t="s">
        <v>5</v>
      </c>
      <c r="B37" s="62" t="s">
        <v>18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 t="s">
        <v>19</v>
      </c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/>
      <c r="Y37" s="67" t="s">
        <v>20</v>
      </c>
      <c r="Z37" s="67"/>
    </row>
    <row r="38" spans="1:26" ht="24" customHeight="1" x14ac:dyDescent="0.2">
      <c r="A38" s="68" t="s">
        <v>21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70"/>
    </row>
    <row r="39" spans="1:26" ht="72" customHeight="1" x14ac:dyDescent="0.2">
      <c r="A39" s="1" t="str">
        <f>IF(B39&lt;&gt;"","2.1.1","")</f>
        <v/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9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  <c r="Y39" s="57"/>
      <c r="Z39" s="57"/>
    </row>
    <row r="40" spans="1:26" ht="72" customHeight="1" x14ac:dyDescent="0.2">
      <c r="A40" s="1" t="str">
        <f>IF(B40&lt;&gt;"","2.1.2","")</f>
        <v/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1"/>
      <c r="Y40" s="57"/>
      <c r="Z40" s="57"/>
    </row>
    <row r="41" spans="1:26" ht="72" customHeight="1" x14ac:dyDescent="0.2">
      <c r="A41" s="1" t="str">
        <f>IF(B41&lt;&gt;"","2.1.3","")</f>
        <v/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1"/>
      <c r="Y41" s="57"/>
      <c r="Z41" s="57"/>
    </row>
    <row r="42" spans="1:26" ht="72" customHeight="1" x14ac:dyDescent="0.2">
      <c r="A42" s="1" t="str">
        <f>IF(B42&lt;&gt;"","2.1.4","")</f>
        <v/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57"/>
      <c r="Z42" s="57"/>
    </row>
    <row r="43" spans="1:26" ht="24" customHeight="1" x14ac:dyDescent="0.2">
      <c r="A43" s="68" t="s">
        <v>22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70"/>
    </row>
    <row r="44" spans="1:26" ht="72" customHeight="1" x14ac:dyDescent="0.2">
      <c r="A44" s="1" t="str">
        <f>IF(B44&lt;&gt;"","2.2.1","")</f>
        <v/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9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Y44" s="57"/>
      <c r="Z44" s="57"/>
    </row>
    <row r="45" spans="1:26" ht="72" customHeight="1" x14ac:dyDescent="0.2">
      <c r="A45" s="1" t="str">
        <f>IF(B45&lt;&gt;"","2.2.2","")</f>
        <v/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9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1"/>
      <c r="Y45" s="57"/>
      <c r="Z45" s="57"/>
    </row>
    <row r="46" spans="1:26" ht="72" customHeight="1" x14ac:dyDescent="0.2">
      <c r="A46" s="1" t="str">
        <f>IF(B46&lt;&gt;"","2.2.3","")</f>
        <v/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9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1"/>
      <c r="Y46" s="57"/>
      <c r="Z46" s="57"/>
    </row>
    <row r="47" spans="1:26" ht="72" customHeight="1" x14ac:dyDescent="0.2">
      <c r="A47" s="1" t="str">
        <f>IF(B47&lt;&gt;"","2.2.4","")</f>
        <v/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9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1"/>
      <c r="Y47" s="57"/>
      <c r="Z47" s="57"/>
    </row>
    <row r="48" spans="1:26" ht="24" customHeight="1" x14ac:dyDescent="0.2">
      <c r="A48" s="68" t="s">
        <v>23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70"/>
    </row>
    <row r="49" spans="1:26" ht="72" customHeight="1" x14ac:dyDescent="0.2">
      <c r="A49" s="1" t="str">
        <f>IF(B49&lt;&gt;"","2.3.1","")</f>
        <v/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1"/>
      <c r="Y49" s="57"/>
      <c r="Z49" s="57"/>
    </row>
    <row r="50" spans="1:26" ht="72" customHeight="1" x14ac:dyDescent="0.2">
      <c r="A50" s="1" t="str">
        <f>IF(B50&lt;&gt;"","2.3.2","")</f>
        <v/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9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1"/>
      <c r="Y50" s="57"/>
      <c r="Z50" s="57"/>
    </row>
    <row r="51" spans="1:26" ht="72" customHeight="1" x14ac:dyDescent="0.2">
      <c r="A51" s="1" t="str">
        <f>IF(B51&lt;&gt;"","2.3.3","")</f>
        <v/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9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57"/>
      <c r="Z51" s="57"/>
    </row>
    <row r="52" spans="1:26" ht="72" customHeight="1" x14ac:dyDescent="0.2">
      <c r="A52" s="1" t="str">
        <f>IF(B52&lt;&gt;"","2.3.4","")</f>
        <v/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9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1"/>
      <c r="Y52" s="57"/>
      <c r="Z52" s="57"/>
    </row>
    <row r="53" spans="1:26" ht="9.9499999999999993" customHeight="1" x14ac:dyDescent="0.2"/>
    <row r="54" spans="1:26" ht="24" customHeight="1" x14ac:dyDescent="0.2">
      <c r="A54" s="2" t="s">
        <v>57</v>
      </c>
    </row>
    <row r="55" spans="1:26" ht="9.9499999999999993" customHeight="1" x14ac:dyDescent="0.2"/>
    <row r="56" spans="1:26" ht="60" customHeight="1" x14ac:dyDescent="0.2">
      <c r="A56" s="9" t="s">
        <v>5</v>
      </c>
      <c r="B56" s="62" t="s">
        <v>24</v>
      </c>
      <c r="C56" s="62"/>
      <c r="D56" s="62"/>
      <c r="E56" s="62"/>
      <c r="F56" s="62"/>
      <c r="G56" s="62"/>
      <c r="H56" s="62" t="s">
        <v>19</v>
      </c>
      <c r="I56" s="62"/>
      <c r="J56" s="62"/>
      <c r="K56" s="62"/>
      <c r="L56" s="62"/>
      <c r="M56" s="62"/>
      <c r="N56" s="62"/>
      <c r="O56" s="62"/>
      <c r="P56" s="62"/>
      <c r="Q56" s="63" t="s">
        <v>25</v>
      </c>
      <c r="R56" s="64"/>
      <c r="S56" s="64"/>
      <c r="T56" s="64"/>
      <c r="U56" s="64"/>
      <c r="V56" s="64"/>
      <c r="W56" s="64"/>
      <c r="X56" s="65"/>
      <c r="Y56" s="67" t="s">
        <v>20</v>
      </c>
      <c r="Z56" s="67"/>
    </row>
    <row r="57" spans="1:26" ht="72" customHeight="1" x14ac:dyDescent="0.2">
      <c r="A57" s="1" t="str">
        <f>IF(B57&lt;&gt;"","3.1","")</f>
        <v/>
      </c>
      <c r="B57" s="58"/>
      <c r="C57" s="58"/>
      <c r="D57" s="58"/>
      <c r="E57" s="58"/>
      <c r="F57" s="58"/>
      <c r="G57" s="58"/>
      <c r="H57" s="66"/>
      <c r="I57" s="66"/>
      <c r="J57" s="66"/>
      <c r="K57" s="66"/>
      <c r="L57" s="66"/>
      <c r="M57" s="66"/>
      <c r="N57" s="66"/>
      <c r="O57" s="66"/>
      <c r="P57" s="66"/>
      <c r="Q57" s="59"/>
      <c r="R57" s="60"/>
      <c r="S57" s="60"/>
      <c r="T57" s="60"/>
      <c r="U57" s="60"/>
      <c r="V57" s="60"/>
      <c r="W57" s="60"/>
      <c r="X57" s="61"/>
      <c r="Y57" s="57"/>
      <c r="Z57" s="57"/>
    </row>
    <row r="58" spans="1:26" ht="72" customHeight="1" x14ac:dyDescent="0.2">
      <c r="A58" s="1" t="str">
        <f>IF(B58&lt;&gt;"","3.2","")</f>
        <v/>
      </c>
      <c r="B58" s="58"/>
      <c r="C58" s="58"/>
      <c r="D58" s="58"/>
      <c r="E58" s="58"/>
      <c r="F58" s="58"/>
      <c r="G58" s="58"/>
      <c r="H58" s="66"/>
      <c r="I58" s="66"/>
      <c r="J58" s="66"/>
      <c r="K58" s="66"/>
      <c r="L58" s="66"/>
      <c r="M58" s="66"/>
      <c r="N58" s="66"/>
      <c r="O58" s="66"/>
      <c r="P58" s="66"/>
      <c r="Q58" s="59"/>
      <c r="R58" s="60"/>
      <c r="S58" s="60"/>
      <c r="T58" s="60"/>
      <c r="U58" s="60"/>
      <c r="V58" s="60"/>
      <c r="W58" s="60"/>
      <c r="X58" s="61"/>
      <c r="Y58" s="57"/>
      <c r="Z58" s="57"/>
    </row>
    <row r="59" spans="1:26" ht="72" customHeight="1" x14ac:dyDescent="0.2">
      <c r="A59" s="1" t="str">
        <f>IF(B59&lt;&gt;"","3.3","")</f>
        <v/>
      </c>
      <c r="B59" s="58"/>
      <c r="C59" s="58"/>
      <c r="D59" s="58"/>
      <c r="E59" s="58"/>
      <c r="F59" s="58"/>
      <c r="G59" s="58"/>
      <c r="H59" s="66"/>
      <c r="I59" s="66"/>
      <c r="J59" s="66"/>
      <c r="K59" s="66"/>
      <c r="L59" s="66"/>
      <c r="M59" s="66"/>
      <c r="N59" s="66"/>
      <c r="O59" s="66"/>
      <c r="P59" s="66"/>
      <c r="Q59" s="59"/>
      <c r="R59" s="60"/>
      <c r="S59" s="60"/>
      <c r="T59" s="60"/>
      <c r="U59" s="60"/>
      <c r="V59" s="60"/>
      <c r="W59" s="60"/>
      <c r="X59" s="61"/>
      <c r="Y59" s="57"/>
      <c r="Z59" s="57"/>
    </row>
    <row r="60" spans="1:26" ht="72" customHeight="1" x14ac:dyDescent="0.2">
      <c r="A60" s="1" t="str">
        <f>IF(B60&lt;&gt;"","3.4","")</f>
        <v/>
      </c>
      <c r="B60" s="58"/>
      <c r="C60" s="58"/>
      <c r="D60" s="58"/>
      <c r="E60" s="58"/>
      <c r="F60" s="58"/>
      <c r="G60" s="58"/>
      <c r="H60" s="66"/>
      <c r="I60" s="66"/>
      <c r="J60" s="66"/>
      <c r="K60" s="66"/>
      <c r="L60" s="66"/>
      <c r="M60" s="66"/>
      <c r="N60" s="66"/>
      <c r="O60" s="66"/>
      <c r="P60" s="66"/>
      <c r="Q60" s="59"/>
      <c r="R60" s="60"/>
      <c r="S60" s="60"/>
      <c r="T60" s="60"/>
      <c r="U60" s="60"/>
      <c r="V60" s="60"/>
      <c r="W60" s="60"/>
      <c r="X60" s="61"/>
      <c r="Y60" s="57"/>
      <c r="Z60" s="57"/>
    </row>
    <row r="61" spans="1:26" s="12" customFormat="1" ht="9.9499999999999993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">
      <c r="A62" s="2" t="s">
        <v>58</v>
      </c>
    </row>
    <row r="63" spans="1:26" ht="9.9499999999999993" customHeight="1" x14ac:dyDescent="0.2">
      <c r="A63" s="2"/>
    </row>
    <row r="64" spans="1:26" ht="48" customHeight="1" x14ac:dyDescent="0.2">
      <c r="B64" s="111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</row>
    <row r="65" spans="1:25" ht="48" customHeight="1" x14ac:dyDescent="0.2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</row>
    <row r="66" spans="1:25" ht="48" customHeight="1" x14ac:dyDescent="0.2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</row>
    <row r="67" spans="1:25" ht="48" customHeight="1" x14ac:dyDescent="0.2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</row>
    <row r="68" spans="1:25" ht="48" customHeight="1" x14ac:dyDescent="0.2">
      <c r="B68" s="117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</row>
    <row r="69" spans="1:25" ht="13.5" customHeight="1" x14ac:dyDescent="0.2">
      <c r="A69" s="2"/>
    </row>
    <row r="70" spans="1:25" ht="21" customHeight="1" x14ac:dyDescent="0.2">
      <c r="A70" s="2" t="s">
        <v>66</v>
      </c>
    </row>
    <row r="72" spans="1:25" ht="21" customHeight="1" x14ac:dyDescent="0.2">
      <c r="B72" s="33"/>
      <c r="C72" s="33"/>
      <c r="D72" s="33"/>
      <c r="E72" s="33"/>
      <c r="F72" s="33"/>
      <c r="G72" s="33"/>
      <c r="H72" s="33"/>
      <c r="J72" s="33"/>
      <c r="K72" s="33"/>
      <c r="L72" s="33"/>
      <c r="M72" s="33"/>
      <c r="N72" s="33"/>
      <c r="O72" s="33"/>
      <c r="P72" s="33"/>
      <c r="Q72" s="33"/>
      <c r="S72" s="34"/>
      <c r="T72" s="35"/>
      <c r="U72" s="35"/>
      <c r="V72" s="35"/>
      <c r="W72" s="35"/>
      <c r="X72" s="35"/>
      <c r="Y72" s="36"/>
    </row>
    <row r="73" spans="1:25" ht="10.15" customHeight="1" x14ac:dyDescent="0.2">
      <c r="B73" s="33"/>
      <c r="C73" s="33"/>
      <c r="D73" s="33"/>
      <c r="E73" s="33"/>
      <c r="F73" s="33"/>
      <c r="G73" s="33"/>
      <c r="H73" s="33"/>
      <c r="J73" s="33"/>
      <c r="K73" s="33"/>
      <c r="L73" s="33"/>
      <c r="M73" s="33"/>
      <c r="N73" s="33"/>
      <c r="O73" s="33"/>
      <c r="P73" s="33"/>
      <c r="Q73" s="33"/>
      <c r="S73" s="37"/>
      <c r="T73" s="38"/>
      <c r="U73" s="38"/>
      <c r="V73" s="38"/>
      <c r="W73" s="38"/>
      <c r="X73" s="38"/>
      <c r="Y73" s="39"/>
    </row>
    <row r="74" spans="1:25" ht="10.15" customHeight="1" x14ac:dyDescent="0.2">
      <c r="B74" s="33"/>
      <c r="C74" s="33"/>
      <c r="D74" s="33"/>
      <c r="E74" s="33"/>
      <c r="F74" s="33"/>
      <c r="G74" s="33"/>
      <c r="H74" s="33"/>
      <c r="J74" s="33"/>
      <c r="K74" s="33"/>
      <c r="L74" s="33"/>
      <c r="M74" s="33"/>
      <c r="N74" s="33"/>
      <c r="O74" s="33"/>
      <c r="P74" s="33"/>
      <c r="Q74" s="33"/>
      <c r="S74" s="37"/>
      <c r="T74" s="38"/>
      <c r="U74" s="38"/>
      <c r="V74" s="38"/>
      <c r="W74" s="38"/>
      <c r="X74" s="38"/>
      <c r="Y74" s="39"/>
    </row>
    <row r="75" spans="1:25" ht="21" customHeight="1" x14ac:dyDescent="0.2">
      <c r="B75" s="33"/>
      <c r="C75" s="33"/>
      <c r="D75" s="33"/>
      <c r="E75" s="33"/>
      <c r="F75" s="33"/>
      <c r="G75" s="33"/>
      <c r="H75" s="33"/>
      <c r="J75" s="33"/>
      <c r="K75" s="33"/>
      <c r="L75" s="33"/>
      <c r="M75" s="33"/>
      <c r="N75" s="33"/>
      <c r="O75" s="33"/>
      <c r="P75" s="33"/>
      <c r="Q75" s="33"/>
      <c r="S75" s="37"/>
      <c r="T75" s="38"/>
      <c r="U75" s="38"/>
      <c r="V75" s="38"/>
      <c r="W75" s="38"/>
      <c r="X75" s="38"/>
      <c r="Y75" s="39"/>
    </row>
    <row r="76" spans="1:25" ht="35.25" customHeight="1" x14ac:dyDescent="0.2">
      <c r="B76" s="33"/>
      <c r="C76" s="33"/>
      <c r="D76" s="33"/>
      <c r="E76" s="33"/>
      <c r="F76" s="33"/>
      <c r="G76" s="33"/>
      <c r="H76" s="33"/>
      <c r="J76" s="33"/>
      <c r="K76" s="33"/>
      <c r="L76" s="33"/>
      <c r="M76" s="33"/>
      <c r="N76" s="33"/>
      <c r="O76" s="33"/>
      <c r="P76" s="33"/>
      <c r="Q76" s="33"/>
      <c r="S76" s="37"/>
      <c r="T76" s="38"/>
      <c r="U76" s="38"/>
      <c r="V76" s="38"/>
      <c r="W76" s="38"/>
      <c r="X76" s="38"/>
      <c r="Y76" s="39"/>
    </row>
    <row r="77" spans="1:25" ht="21" customHeight="1" x14ac:dyDescent="0.2">
      <c r="B77" s="33"/>
      <c r="C77" s="33"/>
      <c r="D77" s="33"/>
      <c r="E77" s="33"/>
      <c r="F77" s="33"/>
      <c r="G77" s="33"/>
      <c r="H77" s="33"/>
      <c r="J77" s="33"/>
      <c r="K77" s="33"/>
      <c r="L77" s="33"/>
      <c r="M77" s="33"/>
      <c r="N77" s="33"/>
      <c r="O77" s="33"/>
      <c r="P77" s="33"/>
      <c r="Q77" s="33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33"/>
      <c r="C78" s="33"/>
      <c r="D78" s="33"/>
      <c r="E78" s="33"/>
      <c r="F78" s="33"/>
      <c r="G78" s="33"/>
      <c r="H78" s="33"/>
      <c r="J78" s="33"/>
      <c r="K78" s="33"/>
      <c r="L78" s="33"/>
      <c r="M78" s="33"/>
      <c r="N78" s="33"/>
      <c r="O78" s="33"/>
      <c r="P78" s="33"/>
      <c r="Q78" s="33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33"/>
      <c r="C79" s="33"/>
      <c r="D79" s="33"/>
      <c r="E79" s="33"/>
      <c r="F79" s="33"/>
      <c r="G79" s="33"/>
      <c r="H79" s="33"/>
      <c r="J79" s="33"/>
      <c r="K79" s="33"/>
      <c r="L79" s="33"/>
      <c r="M79" s="33"/>
      <c r="N79" s="33"/>
      <c r="O79" s="33"/>
      <c r="P79" s="33"/>
      <c r="Q79" s="33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33"/>
      <c r="C80" s="33"/>
      <c r="D80" s="33"/>
      <c r="E80" s="33"/>
      <c r="F80" s="33"/>
      <c r="G80" s="33"/>
      <c r="H80" s="33"/>
      <c r="J80" s="33"/>
      <c r="K80" s="33"/>
      <c r="L80" s="33"/>
      <c r="M80" s="33"/>
      <c r="N80" s="33"/>
      <c r="O80" s="33"/>
      <c r="P80" s="33"/>
      <c r="Q80" s="33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33"/>
      <c r="C81" s="33"/>
      <c r="D81" s="33"/>
      <c r="E81" s="33"/>
      <c r="F81" s="33"/>
      <c r="G81" s="33"/>
      <c r="H81" s="33"/>
      <c r="J81" s="33"/>
      <c r="K81" s="33"/>
      <c r="L81" s="33"/>
      <c r="M81" s="33"/>
      <c r="N81" s="33"/>
      <c r="O81" s="33"/>
      <c r="P81" s="33"/>
      <c r="Q81" s="33"/>
      <c r="S81" s="40"/>
      <c r="T81" s="41"/>
      <c r="U81" s="41"/>
      <c r="V81" s="41"/>
      <c r="W81" s="41"/>
      <c r="X81" s="41"/>
      <c r="Y81" s="42"/>
    </row>
    <row r="82" spans="2:25" ht="48" customHeight="1" x14ac:dyDescent="0.2">
      <c r="B82" s="43"/>
      <c r="C82" s="43"/>
      <c r="D82" s="43"/>
      <c r="E82" s="43"/>
      <c r="F82" s="43"/>
      <c r="G82" s="43"/>
      <c r="H82" s="43"/>
      <c r="J82" s="44"/>
      <c r="K82" s="45"/>
      <c r="L82" s="45"/>
      <c r="M82" s="45"/>
      <c r="N82" s="45"/>
      <c r="O82" s="45"/>
      <c r="P82" s="45"/>
      <c r="Q82" s="46"/>
      <c r="S82" s="44"/>
      <c r="T82" s="45"/>
      <c r="U82" s="45"/>
      <c r="V82" s="45"/>
      <c r="W82" s="45"/>
      <c r="X82" s="45"/>
      <c r="Y82" s="46"/>
    </row>
    <row r="83" spans="2:25" ht="48" customHeight="1" x14ac:dyDescent="0.2">
      <c r="B83" s="43"/>
      <c r="C83" s="43"/>
      <c r="D83" s="43"/>
      <c r="E83" s="43"/>
      <c r="F83" s="43"/>
      <c r="G83" s="43"/>
      <c r="H83" s="43"/>
      <c r="J83" s="47"/>
      <c r="K83" s="48"/>
      <c r="L83" s="48"/>
      <c r="M83" s="48"/>
      <c r="N83" s="48"/>
      <c r="O83" s="48"/>
      <c r="P83" s="48"/>
      <c r="Q83" s="49"/>
      <c r="S83" s="47"/>
      <c r="T83" s="48"/>
      <c r="U83" s="48"/>
      <c r="V83" s="48"/>
      <c r="W83" s="48"/>
      <c r="X83" s="48"/>
      <c r="Y83" s="49"/>
    </row>
    <row r="85" spans="2:25" ht="21" customHeight="1" x14ac:dyDescent="0.2">
      <c r="B85" s="33"/>
      <c r="C85" s="33"/>
      <c r="D85" s="33"/>
      <c r="E85" s="33"/>
      <c r="F85" s="33"/>
      <c r="G85" s="33"/>
      <c r="H85" s="33"/>
      <c r="J85" s="33"/>
      <c r="K85" s="33"/>
      <c r="L85" s="33"/>
      <c r="M85" s="33"/>
      <c r="N85" s="33"/>
      <c r="O85" s="33"/>
      <c r="P85" s="33"/>
      <c r="Q85" s="33"/>
      <c r="S85" s="34"/>
      <c r="T85" s="35"/>
      <c r="U85" s="35"/>
      <c r="V85" s="35"/>
      <c r="W85" s="35"/>
      <c r="X85" s="35"/>
      <c r="Y85" s="36"/>
    </row>
    <row r="86" spans="2:25" ht="21" customHeight="1" x14ac:dyDescent="0.2">
      <c r="B86" s="33"/>
      <c r="C86" s="33"/>
      <c r="D86" s="33"/>
      <c r="E86" s="33"/>
      <c r="F86" s="33"/>
      <c r="G86" s="33"/>
      <c r="H86" s="33"/>
      <c r="J86" s="33"/>
      <c r="K86" s="33"/>
      <c r="L86" s="33"/>
      <c r="M86" s="33"/>
      <c r="N86" s="33"/>
      <c r="O86" s="33"/>
      <c r="P86" s="33"/>
      <c r="Q86" s="33"/>
      <c r="S86" s="37"/>
      <c r="T86" s="38"/>
      <c r="U86" s="38"/>
      <c r="V86" s="38"/>
      <c r="W86" s="38"/>
      <c r="X86" s="38"/>
      <c r="Y86" s="39"/>
    </row>
    <row r="87" spans="2:25" ht="21" customHeight="1" x14ac:dyDescent="0.2">
      <c r="B87" s="33"/>
      <c r="C87" s="33"/>
      <c r="D87" s="33"/>
      <c r="E87" s="33"/>
      <c r="F87" s="33"/>
      <c r="G87" s="33"/>
      <c r="H87" s="33"/>
      <c r="J87" s="33"/>
      <c r="K87" s="33"/>
      <c r="L87" s="33"/>
      <c r="M87" s="33"/>
      <c r="N87" s="33"/>
      <c r="O87" s="33"/>
      <c r="P87" s="33"/>
      <c r="Q87" s="33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33"/>
      <c r="C88" s="33"/>
      <c r="D88" s="33"/>
      <c r="E88" s="33"/>
      <c r="F88" s="33"/>
      <c r="G88" s="33"/>
      <c r="H88" s="33"/>
      <c r="J88" s="33"/>
      <c r="K88" s="33"/>
      <c r="L88" s="33"/>
      <c r="M88" s="33"/>
      <c r="N88" s="33"/>
      <c r="O88" s="33"/>
      <c r="P88" s="33"/>
      <c r="Q88" s="33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33"/>
      <c r="C89" s="33"/>
      <c r="D89" s="33"/>
      <c r="E89" s="33"/>
      <c r="F89" s="33"/>
      <c r="G89" s="33"/>
      <c r="H89" s="33"/>
      <c r="J89" s="33"/>
      <c r="K89" s="33"/>
      <c r="L89" s="33"/>
      <c r="M89" s="33"/>
      <c r="N89" s="33"/>
      <c r="O89" s="33"/>
      <c r="P89" s="33"/>
      <c r="Q89" s="33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33"/>
      <c r="C90" s="33"/>
      <c r="D90" s="33"/>
      <c r="E90" s="33"/>
      <c r="F90" s="33"/>
      <c r="G90" s="33"/>
      <c r="H90" s="33"/>
      <c r="J90" s="33"/>
      <c r="K90" s="33"/>
      <c r="L90" s="33"/>
      <c r="M90" s="33"/>
      <c r="N90" s="33"/>
      <c r="O90" s="33"/>
      <c r="P90" s="33"/>
      <c r="Q90" s="33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33"/>
      <c r="C91" s="33"/>
      <c r="D91" s="33"/>
      <c r="E91" s="33"/>
      <c r="F91" s="33"/>
      <c r="G91" s="33"/>
      <c r="H91" s="33"/>
      <c r="J91" s="33"/>
      <c r="K91" s="33"/>
      <c r="L91" s="33"/>
      <c r="M91" s="33"/>
      <c r="N91" s="33"/>
      <c r="O91" s="33"/>
      <c r="P91" s="33"/>
      <c r="Q91" s="33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33"/>
      <c r="C92" s="33"/>
      <c r="D92" s="33"/>
      <c r="E92" s="33"/>
      <c r="F92" s="33"/>
      <c r="G92" s="33"/>
      <c r="H92" s="33"/>
      <c r="J92" s="33"/>
      <c r="K92" s="33"/>
      <c r="L92" s="33"/>
      <c r="M92" s="33"/>
      <c r="N92" s="33"/>
      <c r="O92" s="33"/>
      <c r="P92" s="33"/>
      <c r="Q92" s="33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33"/>
      <c r="C93" s="33"/>
      <c r="D93" s="33"/>
      <c r="E93" s="33"/>
      <c r="F93" s="33"/>
      <c r="G93" s="33"/>
      <c r="H93" s="33"/>
      <c r="J93" s="33"/>
      <c r="K93" s="33"/>
      <c r="L93" s="33"/>
      <c r="M93" s="33"/>
      <c r="N93" s="33"/>
      <c r="O93" s="33"/>
      <c r="P93" s="33"/>
      <c r="Q93" s="33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33"/>
      <c r="C94" s="33"/>
      <c r="D94" s="33"/>
      <c r="E94" s="33"/>
      <c r="F94" s="33"/>
      <c r="G94" s="33"/>
      <c r="H94" s="33"/>
      <c r="J94" s="33"/>
      <c r="K94" s="33"/>
      <c r="L94" s="33"/>
      <c r="M94" s="33"/>
      <c r="N94" s="33"/>
      <c r="O94" s="33"/>
      <c r="P94" s="33"/>
      <c r="Q94" s="33"/>
      <c r="S94" s="40"/>
      <c r="T94" s="41"/>
      <c r="U94" s="41"/>
      <c r="V94" s="41"/>
      <c r="W94" s="41"/>
      <c r="X94" s="41"/>
      <c r="Y94" s="42"/>
    </row>
    <row r="95" spans="2:25" ht="48" customHeight="1" x14ac:dyDescent="0.2">
      <c r="B95" s="50"/>
      <c r="C95" s="50"/>
      <c r="D95" s="50"/>
      <c r="E95" s="50"/>
      <c r="F95" s="50"/>
      <c r="G95" s="50"/>
      <c r="H95" s="50"/>
      <c r="J95" s="44"/>
      <c r="K95" s="45"/>
      <c r="L95" s="45"/>
      <c r="M95" s="45"/>
      <c r="N95" s="45"/>
      <c r="O95" s="45"/>
      <c r="P95" s="45"/>
      <c r="Q95" s="46"/>
      <c r="S95" s="51"/>
      <c r="T95" s="52"/>
      <c r="U95" s="52"/>
      <c r="V95" s="52"/>
      <c r="W95" s="52"/>
      <c r="X95" s="52"/>
      <c r="Y95" s="53"/>
    </row>
    <row r="96" spans="2:25" ht="48" customHeight="1" x14ac:dyDescent="0.2">
      <c r="B96" s="50"/>
      <c r="C96" s="50"/>
      <c r="D96" s="50"/>
      <c r="E96" s="50"/>
      <c r="F96" s="50"/>
      <c r="G96" s="50"/>
      <c r="H96" s="50"/>
      <c r="J96" s="47"/>
      <c r="K96" s="48"/>
      <c r="L96" s="48"/>
      <c r="M96" s="48"/>
      <c r="N96" s="48"/>
      <c r="O96" s="48"/>
      <c r="P96" s="48"/>
      <c r="Q96" s="49"/>
      <c r="S96" s="54"/>
      <c r="T96" s="55"/>
      <c r="U96" s="55"/>
      <c r="V96" s="55"/>
      <c r="W96" s="55"/>
      <c r="X96" s="55"/>
      <c r="Y96" s="56"/>
    </row>
    <row r="98" spans="2:25" ht="21" customHeight="1" x14ac:dyDescent="0.2">
      <c r="B98" s="34"/>
      <c r="C98" s="35"/>
      <c r="D98" s="35"/>
      <c r="E98" s="35"/>
      <c r="F98" s="35"/>
      <c r="G98" s="35"/>
      <c r="H98" s="36"/>
      <c r="J98" s="34"/>
      <c r="K98" s="35"/>
      <c r="L98" s="35"/>
      <c r="M98" s="35"/>
      <c r="N98" s="35"/>
      <c r="O98" s="35"/>
      <c r="P98" s="35"/>
      <c r="Q98" s="36"/>
      <c r="S98" s="34"/>
      <c r="T98" s="35"/>
      <c r="U98" s="35"/>
      <c r="V98" s="35"/>
      <c r="W98" s="35"/>
      <c r="X98" s="35"/>
      <c r="Y98" s="36"/>
    </row>
    <row r="99" spans="2:25" ht="21" customHeight="1" x14ac:dyDescent="0.2">
      <c r="B99" s="37"/>
      <c r="C99" s="38"/>
      <c r="D99" s="38"/>
      <c r="E99" s="38"/>
      <c r="F99" s="38"/>
      <c r="G99" s="38"/>
      <c r="H99" s="39"/>
      <c r="J99" s="37"/>
      <c r="K99" s="38"/>
      <c r="L99" s="38"/>
      <c r="M99" s="38"/>
      <c r="N99" s="38"/>
      <c r="O99" s="38"/>
      <c r="P99" s="38"/>
      <c r="Q99" s="39"/>
      <c r="S99" s="37"/>
      <c r="T99" s="38"/>
      <c r="U99" s="38"/>
      <c r="V99" s="38"/>
      <c r="W99" s="38"/>
      <c r="X99" s="38"/>
      <c r="Y99" s="39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40"/>
      <c r="C107" s="41"/>
      <c r="D107" s="41"/>
      <c r="E107" s="41"/>
      <c r="F107" s="41"/>
      <c r="G107" s="41"/>
      <c r="H107" s="42"/>
      <c r="J107" s="40"/>
      <c r="K107" s="41"/>
      <c r="L107" s="41"/>
      <c r="M107" s="41"/>
      <c r="N107" s="41"/>
      <c r="O107" s="41"/>
      <c r="P107" s="41"/>
      <c r="Q107" s="42"/>
      <c r="S107" s="40"/>
      <c r="T107" s="41"/>
      <c r="U107" s="41"/>
      <c r="V107" s="41"/>
      <c r="W107" s="41"/>
      <c r="X107" s="41"/>
      <c r="Y107" s="42"/>
    </row>
    <row r="108" spans="2:25" ht="48" customHeight="1" x14ac:dyDescent="0.2">
      <c r="B108" s="51"/>
      <c r="C108" s="52"/>
      <c r="D108" s="52"/>
      <c r="E108" s="52"/>
      <c r="F108" s="52"/>
      <c r="G108" s="52"/>
      <c r="H108" s="53"/>
      <c r="J108" s="121"/>
      <c r="K108" s="122"/>
      <c r="L108" s="122"/>
      <c r="M108" s="122"/>
      <c r="N108" s="122"/>
      <c r="O108" s="122"/>
      <c r="P108" s="122"/>
      <c r="Q108" s="123"/>
      <c r="S108" s="51"/>
      <c r="T108" s="52"/>
      <c r="U108" s="52"/>
      <c r="V108" s="52"/>
      <c r="W108" s="52"/>
      <c r="X108" s="52"/>
      <c r="Y108" s="53"/>
    </row>
    <row r="109" spans="2:25" ht="48" customHeight="1" x14ac:dyDescent="0.2">
      <c r="B109" s="54"/>
      <c r="C109" s="55"/>
      <c r="D109" s="55"/>
      <c r="E109" s="55"/>
      <c r="F109" s="55"/>
      <c r="G109" s="55"/>
      <c r="H109" s="56"/>
      <c r="J109" s="124"/>
      <c r="K109" s="125"/>
      <c r="L109" s="125"/>
      <c r="M109" s="125"/>
      <c r="N109" s="125"/>
      <c r="O109" s="125"/>
      <c r="P109" s="125"/>
      <c r="Q109" s="126"/>
      <c r="S109" s="54"/>
      <c r="T109" s="55"/>
      <c r="U109" s="55"/>
      <c r="V109" s="55"/>
      <c r="W109" s="55"/>
      <c r="X109" s="55"/>
      <c r="Y109" s="56"/>
    </row>
    <row r="112" spans="2:25" ht="21" customHeight="1" x14ac:dyDescent="0.2">
      <c r="E112" s="13" t="s">
        <v>26</v>
      </c>
      <c r="F112" s="120"/>
      <c r="G112" s="120"/>
      <c r="H112" s="120"/>
      <c r="I112" s="120"/>
      <c r="J112" s="120"/>
      <c r="Q112" s="13" t="s">
        <v>27</v>
      </c>
      <c r="R112" s="120"/>
      <c r="S112" s="120"/>
      <c r="T112" s="120"/>
      <c r="U112" s="120"/>
      <c r="V112" s="120"/>
      <c r="W112" s="120"/>
    </row>
    <row r="113" spans="5:24" ht="21" customHeight="1" x14ac:dyDescent="0.2">
      <c r="E113" s="13" t="s">
        <v>28</v>
      </c>
      <c r="F113" s="28"/>
      <c r="G113" s="28"/>
      <c r="H113" s="28"/>
      <c r="I113" s="28"/>
      <c r="J113" s="28"/>
      <c r="K113" s="2" t="s">
        <v>29</v>
      </c>
      <c r="Q113" s="13" t="s">
        <v>28</v>
      </c>
      <c r="R113" s="120"/>
      <c r="S113" s="120"/>
      <c r="T113" s="120"/>
      <c r="U113" s="120"/>
      <c r="V113" s="120"/>
      <c r="W113" s="120"/>
      <c r="X113" s="2" t="s">
        <v>29</v>
      </c>
    </row>
    <row r="114" spans="5:24" ht="21" customHeight="1" x14ac:dyDescent="0.2">
      <c r="E114" s="13" t="s">
        <v>30</v>
      </c>
      <c r="F114" s="28"/>
      <c r="G114" s="28"/>
      <c r="H114" s="28"/>
      <c r="I114" s="28"/>
      <c r="J114" s="28"/>
      <c r="Q114" s="29"/>
      <c r="R114" s="29"/>
      <c r="S114" s="29"/>
      <c r="T114" s="29"/>
      <c r="U114" s="29"/>
      <c r="V114" s="29"/>
      <c r="W114" s="29"/>
      <c r="X114" s="29"/>
    </row>
    <row r="115" spans="5:24" ht="24" customHeight="1" x14ac:dyDescent="0.2">
      <c r="E115" s="13" t="s">
        <v>31</v>
      </c>
      <c r="F115" s="30"/>
      <c r="G115" s="30"/>
      <c r="H115" s="30"/>
      <c r="I115" s="30"/>
      <c r="J115" s="30"/>
      <c r="Q115" s="13" t="s">
        <v>31</v>
      </c>
      <c r="R115" s="31"/>
      <c r="S115" s="31"/>
      <c r="T115" s="31"/>
      <c r="U115" s="31"/>
      <c r="V115" s="31"/>
      <c r="W115" s="31"/>
    </row>
    <row r="116" spans="5:24" ht="24" customHeight="1" x14ac:dyDescent="0.2">
      <c r="E116" s="13" t="s">
        <v>32</v>
      </c>
      <c r="F116" s="32"/>
      <c r="G116" s="32"/>
      <c r="H116" s="32"/>
      <c r="I116" s="32"/>
      <c r="J116" s="32"/>
    </row>
    <row r="117" spans="5:24" ht="24" customHeight="1" x14ac:dyDescent="0.2"/>
  </sheetData>
  <sheetProtection algorithmName="SHA-512" hashValue="NpY7PuQffy9PvO2BCxl9jIgnvvzwPYs2zQVXoT8rCIbls9yhmX4sRaj8nyspZ2GQjFhfLw70QSsKV3g8EDgVRQ==" saltValue="8Jl3R4px6YjqyOkpZJzrBw==" spinCount="100000" sheet="1" formatCells="0"/>
  <protectedRanges>
    <protectedRange sqref="M7 H8 V13 X20 K21:S24 K26:S27 K29:S31 B39:Z42 B44:Z47 B49:Z52 B57:Z60 B64 B72 J72 S72 S82 J82 B82 B85 J85 S85 S95 J95 B95 B98 J98 S98 S108 J108 B108 F112:J116 R112:W113" name="ช่วง1"/>
  </protectedRanges>
  <mergeCells count="233">
    <mergeCell ref="B32:G32"/>
    <mergeCell ref="H32:J32"/>
    <mergeCell ref="K32:M32"/>
    <mergeCell ref="N32:P32"/>
    <mergeCell ref="Q32:S32"/>
    <mergeCell ref="T32:U32"/>
    <mergeCell ref="V32:W32"/>
    <mergeCell ref="B29:G29"/>
    <mergeCell ref="H29:J29"/>
    <mergeCell ref="K29:M29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B64:Y68"/>
    <mergeCell ref="Y58:Z58"/>
    <mergeCell ref="R113:W113"/>
    <mergeCell ref="M50:X50"/>
    <mergeCell ref="Y50:Z50"/>
    <mergeCell ref="B51:L51"/>
    <mergeCell ref="M51:X51"/>
    <mergeCell ref="J108:Q109"/>
    <mergeCell ref="S108:Y109"/>
    <mergeCell ref="F112:J112"/>
    <mergeCell ref="R112:W112"/>
    <mergeCell ref="F113:J113"/>
    <mergeCell ref="Y59:Z59"/>
    <mergeCell ref="B58:G58"/>
    <mergeCell ref="H58:P58"/>
    <mergeCell ref="Q58:X58"/>
    <mergeCell ref="B59:G59"/>
    <mergeCell ref="H59:P59"/>
    <mergeCell ref="Q59:X59"/>
    <mergeCell ref="B60:G60"/>
    <mergeCell ref="H60:P60"/>
    <mergeCell ref="Q60:X60"/>
    <mergeCell ref="Y60:Z60"/>
    <mergeCell ref="B20:G20"/>
    <mergeCell ref="H20:J20"/>
    <mergeCell ref="K20:M20"/>
    <mergeCell ref="N20:P20"/>
    <mergeCell ref="Q20:S20"/>
    <mergeCell ref="T20:U20"/>
    <mergeCell ref="V20:W20"/>
    <mergeCell ref="X20:Z33"/>
    <mergeCell ref="B31:G31"/>
    <mergeCell ref="H31:J31"/>
    <mergeCell ref="K31:M31"/>
    <mergeCell ref="N31:P31"/>
    <mergeCell ref="Q31:S31"/>
    <mergeCell ref="T31:U31"/>
    <mergeCell ref="V31:W31"/>
    <mergeCell ref="B33:G33"/>
    <mergeCell ref="H33:J33"/>
    <mergeCell ref="K33:M33"/>
    <mergeCell ref="N33:P33"/>
    <mergeCell ref="Q33:S33"/>
    <mergeCell ref="H23:J23"/>
    <mergeCell ref="K23:M23"/>
    <mergeCell ref="N23:P23"/>
    <mergeCell ref="Q23:S23"/>
    <mergeCell ref="T33:U33"/>
    <mergeCell ref="V33:W33"/>
    <mergeCell ref="B18:G18"/>
    <mergeCell ref="H18:J18"/>
    <mergeCell ref="K18:M18"/>
    <mergeCell ref="N18:P18"/>
    <mergeCell ref="Q18:S18"/>
    <mergeCell ref="T18:U18"/>
    <mergeCell ref="V18:W18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B23:G23"/>
    <mergeCell ref="X18:Z18"/>
    <mergeCell ref="A19:Z19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B37:L37"/>
    <mergeCell ref="M37:X37"/>
    <mergeCell ref="Y37:Z37"/>
    <mergeCell ref="A38:Z38"/>
    <mergeCell ref="B39:L39"/>
    <mergeCell ref="M39:X39"/>
    <mergeCell ref="Y39:Z39"/>
    <mergeCell ref="A34:S34"/>
    <mergeCell ref="T34:U34"/>
    <mergeCell ref="V34:W34"/>
    <mergeCell ref="X34:Z34"/>
    <mergeCell ref="A35:Z35"/>
    <mergeCell ref="B40:L40"/>
    <mergeCell ref="M40:X40"/>
    <mergeCell ref="Y40:Z40"/>
    <mergeCell ref="B45:L45"/>
    <mergeCell ref="M45:X45"/>
    <mergeCell ref="B41:L41"/>
    <mergeCell ref="M41:X41"/>
    <mergeCell ref="Y45:Z45"/>
    <mergeCell ref="Y41:Z41"/>
    <mergeCell ref="B42:L42"/>
    <mergeCell ref="M42:X42"/>
    <mergeCell ref="Y42:Z42"/>
    <mergeCell ref="A43:Z43"/>
    <mergeCell ref="B44:L44"/>
    <mergeCell ref="M44:X44"/>
    <mergeCell ref="Y44:Z44"/>
    <mergeCell ref="Y46:Z46"/>
    <mergeCell ref="B47:L47"/>
    <mergeCell ref="M47:X47"/>
    <mergeCell ref="Y51:Z51"/>
    <mergeCell ref="Y57:Z57"/>
    <mergeCell ref="B56:G56"/>
    <mergeCell ref="H56:P56"/>
    <mergeCell ref="Q56:X56"/>
    <mergeCell ref="B57:G57"/>
    <mergeCell ref="H57:P57"/>
    <mergeCell ref="Q57:X57"/>
    <mergeCell ref="Y56:Z56"/>
    <mergeCell ref="Y47:Z47"/>
    <mergeCell ref="A48:Z48"/>
    <mergeCell ref="B52:L52"/>
    <mergeCell ref="M52:X52"/>
    <mergeCell ref="Y52:Z52"/>
    <mergeCell ref="B49:L49"/>
    <mergeCell ref="M49:X49"/>
    <mergeCell ref="Y49:Z49"/>
    <mergeCell ref="B50:L50"/>
    <mergeCell ref="B46:L46"/>
    <mergeCell ref="M46:X46"/>
    <mergeCell ref="F114:J114"/>
    <mergeCell ref="Q114:X114"/>
    <mergeCell ref="F115:J115"/>
    <mergeCell ref="R115:W115"/>
    <mergeCell ref="F116:J116"/>
    <mergeCell ref="B72:H81"/>
    <mergeCell ref="J72:Q81"/>
    <mergeCell ref="S72:Y81"/>
    <mergeCell ref="B82:H83"/>
    <mergeCell ref="J82:Q83"/>
    <mergeCell ref="S82:Y83"/>
    <mergeCell ref="B85:H94"/>
    <mergeCell ref="J85:Q94"/>
    <mergeCell ref="S85:Y94"/>
    <mergeCell ref="B95:H96"/>
    <mergeCell ref="J95:Q96"/>
    <mergeCell ref="S95:Y96"/>
    <mergeCell ref="B98:H107"/>
    <mergeCell ref="J98:Q107"/>
    <mergeCell ref="S98:Y107"/>
    <mergeCell ref="B108:H10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7 Y49:Z52 Y39:Y42 Z39:Z42 Y57:Y60 Z57:Z60" xr:uid="{B1AE7A6D-8A33-41A3-82A1-C7DDF6496F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C7AEFE0-C2EA-4857-A6CF-7F291F82EAE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32:S33 K20:S20" xr:uid="{BC393CFD-4D8B-4B96-91AB-2A066294AD82}">
      <formula1>0</formula1>
    </dataValidation>
    <dataValidation type="decimal" operator="greaterThanOrEqual" allowBlank="1" showInputMessage="1" showErrorMessage="1" error="กรุณากรอกข้อมูลเป็นตัวเลข" sqref="K21:S31" xr:uid="{AF75B986-CE5A-4281-B5D0-3166D03E005F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5" max="16383" man="1"/>
    <brk id="35" max="16383" man="1"/>
    <brk id="47" max="16383" man="1"/>
    <brk id="61" max="16383" man="1"/>
    <brk id="84" max="16383" man="1"/>
    <brk id="11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7211D9-9D3F-4B18-B90A-CB9E6F14589F}">
          <x14:formula1>
            <xm:f>LIST!$G$2:$G$10</xm:f>
          </x14:formula1>
          <xm:sqref>B57:B60 C57:G60</xm:sqref>
        </x14:dataValidation>
        <x14:dataValidation type="list" allowBlank="1" showInputMessage="1" showErrorMessage="1" error="กรุณาเลือกข้อมูลตามที่กำหนดให้" xr:uid="{4F44DBBC-97CF-4849-964B-E82C2323F5F0}">
          <x14:formula1>
            <xm:f>LIST!$A$2:$A$6</xm:f>
          </x14:formula1>
          <xm:sqref>B39:L42</xm:sqref>
        </x14:dataValidation>
        <x14:dataValidation type="list" allowBlank="1" showInputMessage="1" showErrorMessage="1" error="กรุณาเลือกข้อมูลตามที่กำหนดให้" xr:uid="{D3BEEA46-AAB3-4D3E-B51F-3F425ABBD288}">
          <x14:formula1>
            <xm:f>LIST!$C$2:$C$10</xm:f>
          </x14:formula1>
          <xm:sqref>B44:L47</xm:sqref>
        </x14:dataValidation>
        <x14:dataValidation type="list" allowBlank="1" showInputMessage="1" showErrorMessage="1" error="กรุณาเลือกข้อมูลตามที่กำหนดให้" xr:uid="{716A999A-243B-4C35-8510-58BA32E36DEA}">
          <x14:formula1>
            <xm:f>LIST!$E$2:$E$9</xm:f>
          </x14:formula1>
          <xm:sqref>B49:L52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2025-01-16T02:03:27Z</cp:lastPrinted>
  <dcterms:created xsi:type="dcterms:W3CDTF">2021-11-29T04:23:48Z</dcterms:created>
  <dcterms:modified xsi:type="dcterms:W3CDTF">2025-01-16T02:03:34Z</dcterms:modified>
</cp:coreProperties>
</file>