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1.(สจช.) ก.บริหารจัดการฯปชช ปี 68\"/>
    </mc:Choice>
  </mc:AlternateContent>
  <xr:revisionPtr revIDLastSave="0" documentId="13_ncr:1_{56BDD2C6-9A89-47EA-9CEE-C39DC9DC3E80}" xr6:coauthVersionLast="47" xr6:coauthVersionMax="47" xr10:uidLastSave="{00000000-0000-0000-0000-000000000000}"/>
  <workbookProtection workbookAlgorithmName="SHA-512" workbookHashValue="eQRGOlxydHwR2iUJ5ZzH+99r6EhD3PCWo0c0OtB+5YGHNi9pl22hdldLHz/u5bikhxGW+Dqt59VYtZHESGuOUA==" workbookSaltValue="CA52S63BJ/Ov3+s13cYhO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18" r:id="rId2"/>
  </sheets>
  <externalReferences>
    <externalReference r:id="rId3"/>
  </externalReferences>
  <definedNames>
    <definedName name="_xlnm.Print_Area" localSheetId="1">'สจป.ที่ 10 สข.พบ'!#REF!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8" l="1"/>
  <c r="V29" i="18"/>
  <c r="V28" i="18"/>
  <c r="V27" i="18"/>
  <c r="V26" i="18"/>
  <c r="V24" i="18"/>
  <c r="V23" i="18"/>
  <c r="V22" i="18"/>
  <c r="V21" i="18"/>
  <c r="V20" i="18"/>
  <c r="Y13" i="18"/>
  <c r="N13" i="18"/>
  <c r="V25" i="18"/>
  <c r="S13" i="18"/>
  <c r="H21" i="18"/>
  <c r="H22" i="18"/>
  <c r="H23" i="18"/>
  <c r="H24" i="18"/>
  <c r="H25" i="18"/>
  <c r="H26" i="18"/>
  <c r="H27" i="18"/>
  <c r="H28" i="18"/>
  <c r="H29" i="18"/>
  <c r="H20" i="18"/>
  <c r="Q13" i="18" l="1"/>
  <c r="A56" i="18"/>
  <c r="A55" i="18"/>
  <c r="A54" i="18"/>
  <c r="A53" i="18"/>
  <c r="A48" i="18"/>
  <c r="A47" i="18"/>
  <c r="A46" i="18"/>
  <c r="A45" i="18"/>
  <c r="A43" i="18"/>
  <c r="A42" i="18"/>
  <c r="A41" i="18"/>
  <c r="A40" i="18"/>
  <c r="A38" i="18"/>
  <c r="A37" i="18"/>
  <c r="A36" i="18"/>
  <c r="A35" i="18"/>
  <c r="T30" i="18"/>
  <c r="V14" i="18"/>
  <c r="Y14" i="18" s="1"/>
  <c r="S14" i="18"/>
  <c r="Q14" i="18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<sst xmlns="http://schemas.openxmlformats.org/spreadsheetml/2006/main" count="101" uniqueCount="86">
  <si>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</si>
  <si>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</si>
  <si>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</si>
  <si>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</si>
  <si>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</si>
  <si>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</si>
  <si>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</si>
  <si>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</si>
  <si>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</si>
  <si>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</si>
  <si>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</si>
  <si>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</si>
  <si>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</si>
  <si>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</si>
  <si>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</si>
  <si>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</si>
  <si>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</si>
  <si>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</si>
  <si>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</si>
  <si>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</si>
  <si>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</si>
  <si>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</si>
  <si>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</si>
  <si>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</si>
  <si>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</si>
  <si>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</si>
  <si>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</si>
  <si>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</si>
  <si>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</si>
  <si>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</si>
  <si>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</si>
  <si>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</si>
  <si>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</si>
  <si>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</si>
  <si>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</si>
  <si>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</si>
  <si>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</si>
  <si>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</si>
  <si>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</si>
  <si>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</si>
  <si>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</si>
  <si>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</si>
  <si>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</si>
  <si>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</si>
  <si>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</si>
  <si>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</si>
  <si>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</si>
  <si>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</si>
  <si>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</si>
  <si>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</si>
  <si>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</si>
  <si>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</si>
  <si>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</si>
  <si>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</si>
  <si>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</si>
  <si>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</si>
  <si>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</si>
  <si>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</si>
  <si>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</si>
  <si>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</si>
  <si>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</si>
  <si>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</si>
  <si>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</si>
  <si>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</si>
  <si>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</si>
  <si>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</si>
  <si>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</si>
  <si>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</si>
  <si>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</si>
  <si>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</si>
  <si>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</si>
  <si>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</si>
  <si>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</si>
  <si>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</si>
  <si>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</si>
  <si>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</si>
  <si>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</si>
  <si>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</si>
  <si>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รับแบบเสนอกิจกรรม ฯ (อน.บ.1) และเสนอให้ผู้อำนวยการส่วนจัดการป่าชุมชนตรวจสอบ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</si>
  <si>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(ป่าชุมชน)</t>
  </si>
  <si>
    <t>แจ้งผลการพิจารณาแบบเสนอกิจกรรม ฯ ที่ได้รับอนุมัติการเบิกจ่ายเงินเป็นหนังสือให้ผู้รับเงินอุดหนุนทราบ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</si>
  <si>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 และการใช้จ่ายเงิน ให้เป็นไปตามแบบเสนอกิจกรรม ฯ (อน.บ.1) ที่ได้รับอนุมัติ (ป่าชุมชน)</t>
  </si>
  <si>
    <t>รายงานผลตามแบบรายงานผลการปฏิบัติงานและการใช้จ่ายเงินอุดหนุน ฯ (อน.บ.5) ให้กรมป่าไม้ทราบ (ป่าชุมชน)</t>
  </si>
  <si>
    <t>แผนการปฏิบัติงาน/ขั้นตอนการดำเนินงาน (หน่วยนับ)</t>
  </si>
  <si>
    <t xml:space="preserve">งานบริหารจัดการพื้นที่โดยการสนับสนุนจากภาครัฐ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</si>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</sst>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166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5" borderId="6" xfId="0" applyFont="1" applyFill="1" applyBorder="1" applyAlignment="1">
      <alignment horizontal="left" vertical="top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3" fillId="5" borderId="4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right" vertical="top"/>
    </xf>
    <xf numFmtId="0" fontId="3" fillId="5" borderId="20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Comma" xfId="1" builtinId="3"/>
    <cellStyle name="Comma 2" xfId="2" xr:uid="{72C3D74A-5FBC-4C73-93FA-589B9DAF5B88}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67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68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69</v>
      </c>
      <c r="E6" s="20" t="s">
        <v>52</v>
      </c>
      <c r="G6" s="20" t="s">
        <v>70</v>
      </c>
    </row>
    <row r="7" spans="1:7" ht="40.5" x14ac:dyDescent="0.25">
      <c r="C7" s="20" t="s">
        <v>71</v>
      </c>
      <c r="E7" s="20" t="s">
        <v>53</v>
      </c>
      <c r="G7" s="20" t="s">
        <v>54</v>
      </c>
    </row>
    <row r="8" spans="1:7" ht="40.5" x14ac:dyDescent="0.25">
      <c r="C8" s="20" t="s">
        <v>72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7"/>
  <sheetViews>
    <sheetView tabSelected="1" view="pageBreakPreview" topLeftCell="A16" zoomScale="85" zoomScaleNormal="85" zoomScaleSheetLayoutView="85" workbookViewId="0">
      <selection activeCell="V21" sqref="V21:W2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6" t="s">
        <v>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1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6" t="s">
        <v>85</v>
      </c>
      <c r="K2" s="26"/>
      <c r="L2" s="26"/>
      <c r="M2" s="26"/>
      <c r="N2" s="26"/>
      <c r="O2" s="26"/>
      <c r="P2" s="26"/>
      <c r="Q2" s="26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77</v>
      </c>
      <c r="L7" s="6"/>
      <c r="M7" s="23"/>
      <c r="N7" s="24"/>
      <c r="O7" s="24"/>
      <c r="P7" s="25"/>
    </row>
    <row r="8" spans="1:26" ht="21" customHeight="1" x14ac:dyDescent="0.25">
      <c r="A8" s="5" t="s">
        <v>14</v>
      </c>
      <c r="G8" s="6"/>
      <c r="H8" s="23"/>
      <c r="I8" s="24"/>
      <c r="J8" s="25"/>
    </row>
    <row r="9" spans="1:26" ht="9" customHeight="1" x14ac:dyDescent="0.25"/>
    <row r="10" spans="1:26" s="4" customFormat="1" ht="30" customHeight="1" x14ac:dyDescent="0.25">
      <c r="A10" s="27" t="s">
        <v>5</v>
      </c>
      <c r="B10" s="27" t="s">
        <v>11</v>
      </c>
      <c r="C10" s="27"/>
      <c r="D10" s="27"/>
      <c r="E10" s="27"/>
      <c r="F10" s="27"/>
      <c r="G10" s="27"/>
      <c r="H10" s="27"/>
      <c r="I10" s="27"/>
      <c r="J10" s="27"/>
      <c r="K10" s="27" t="s">
        <v>12</v>
      </c>
      <c r="L10" s="27"/>
      <c r="M10" s="27"/>
      <c r="N10" s="27"/>
      <c r="O10" s="27"/>
      <c r="P10" s="27"/>
      <c r="Q10" s="27"/>
      <c r="R10" s="27"/>
      <c r="S10" s="27" t="s">
        <v>4</v>
      </c>
      <c r="T10" s="27"/>
      <c r="U10" s="27"/>
      <c r="V10" s="27"/>
      <c r="W10" s="27"/>
      <c r="X10" s="27"/>
      <c r="Y10" s="27"/>
      <c r="Z10" s="27"/>
    </row>
    <row r="11" spans="1:26" s="4" customFormat="1" ht="30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1</v>
      </c>
      <c r="L11" s="27"/>
      <c r="M11" s="27"/>
      <c r="N11" s="27" t="s">
        <v>2</v>
      </c>
      <c r="O11" s="27"/>
      <c r="P11" s="27"/>
      <c r="Q11" s="27" t="s">
        <v>3</v>
      </c>
      <c r="R11" s="27"/>
      <c r="S11" s="27" t="s">
        <v>1</v>
      </c>
      <c r="T11" s="27"/>
      <c r="U11" s="27"/>
      <c r="V11" s="27" t="s">
        <v>2</v>
      </c>
      <c r="W11" s="27"/>
      <c r="X11" s="27"/>
      <c r="Y11" s="27" t="s">
        <v>3</v>
      </c>
      <c r="Z11" s="27"/>
    </row>
    <row r="12" spans="1:26" ht="24" customHeight="1" x14ac:dyDescent="0.25">
      <c r="A12" s="57" t="s">
        <v>62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24" customHeight="1" x14ac:dyDescent="0.25">
      <c r="A13" s="14">
        <v>1</v>
      </c>
      <c r="B13" s="60" t="s">
        <v>63</v>
      </c>
      <c r="C13" s="60"/>
      <c r="D13" s="60"/>
      <c r="E13" s="60"/>
      <c r="F13" s="60"/>
      <c r="G13" s="60"/>
      <c r="H13" s="60"/>
      <c r="I13" s="60"/>
      <c r="J13" s="60"/>
      <c r="K13" s="61">
        <v>4</v>
      </c>
      <c r="L13" s="61"/>
      <c r="M13" s="61"/>
      <c r="N13" s="62">
        <f>Q29</f>
        <v>0</v>
      </c>
      <c r="O13" s="62"/>
      <c r="P13" s="62"/>
      <c r="Q13" s="45">
        <f>V30</f>
        <v>0</v>
      </c>
      <c r="R13" s="45"/>
      <c r="S13" s="47">
        <f>K13*70000</f>
        <v>280000</v>
      </c>
      <c r="T13" s="48"/>
      <c r="U13" s="49"/>
      <c r="V13" s="50"/>
      <c r="W13" s="51"/>
      <c r="X13" s="52"/>
      <c r="Y13" s="63">
        <f>V13/S13*100</f>
        <v>0</v>
      </c>
      <c r="Z13" s="64"/>
    </row>
    <row r="14" spans="1:26" ht="24" customHeight="1" x14ac:dyDescent="0.25">
      <c r="A14" s="65" t="s">
        <v>15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46">
        <f>SUM(Q13)</f>
        <v>0</v>
      </c>
      <c r="R14" s="46"/>
      <c r="S14" s="69">
        <f>SUM(S13)</f>
        <v>280000</v>
      </c>
      <c r="T14" s="69"/>
      <c r="U14" s="69"/>
      <c r="V14" s="70">
        <f>SUM(V13)</f>
        <v>0</v>
      </c>
      <c r="W14" s="70"/>
      <c r="X14" s="70"/>
      <c r="Y14" s="68">
        <f>V14/S14*100</f>
        <v>0</v>
      </c>
      <c r="Z14" s="68"/>
    </row>
    <row r="15" spans="1:26" ht="9.9499999999999993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27" t="s">
        <v>83</v>
      </c>
      <c r="C18" s="27"/>
      <c r="D18" s="27"/>
      <c r="E18" s="27"/>
      <c r="F18" s="27"/>
      <c r="G18" s="27"/>
      <c r="H18" s="27" t="s">
        <v>16</v>
      </c>
      <c r="I18" s="27"/>
      <c r="J18" s="27"/>
      <c r="K18" s="27" t="s">
        <v>13</v>
      </c>
      <c r="L18" s="27"/>
      <c r="M18" s="27"/>
      <c r="N18" s="27" t="s">
        <v>17</v>
      </c>
      <c r="O18" s="27"/>
      <c r="P18" s="27"/>
      <c r="Q18" s="27" t="s">
        <v>18</v>
      </c>
      <c r="R18" s="27"/>
      <c r="S18" s="27"/>
      <c r="T18" s="27" t="s">
        <v>19</v>
      </c>
      <c r="U18" s="27"/>
      <c r="V18" s="56" t="s">
        <v>7</v>
      </c>
      <c r="W18" s="56"/>
      <c r="X18" s="27" t="s">
        <v>8</v>
      </c>
      <c r="Y18" s="27"/>
      <c r="Z18" s="27"/>
    </row>
    <row r="19" spans="1:26" ht="24" customHeight="1" x14ac:dyDescent="0.25">
      <c r="A19" s="57" t="s">
        <v>84</v>
      </c>
      <c r="B19" s="71"/>
      <c r="C19" s="71"/>
      <c r="D19" s="71"/>
      <c r="E19" s="71"/>
      <c r="F19" s="71"/>
      <c r="G19" s="71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71"/>
      <c r="U19" s="71"/>
      <c r="V19" s="58"/>
      <c r="W19" s="58"/>
      <c r="X19" s="58"/>
      <c r="Y19" s="58"/>
      <c r="Z19" s="59"/>
    </row>
    <row r="20" spans="1:26" s="7" customFormat="1" ht="48" customHeight="1" x14ac:dyDescent="0.25">
      <c r="A20" s="22">
        <v>1</v>
      </c>
      <c r="B20" s="28" t="s">
        <v>64</v>
      </c>
      <c r="C20" s="28"/>
      <c r="D20" s="28"/>
      <c r="E20" s="28"/>
      <c r="F20" s="28"/>
      <c r="G20" s="28"/>
      <c r="H20" s="29">
        <f>$K$13</f>
        <v>4</v>
      </c>
      <c r="I20" s="30"/>
      <c r="J20" s="30"/>
      <c r="K20" s="31"/>
      <c r="L20" s="31"/>
      <c r="M20" s="31"/>
      <c r="N20" s="31"/>
      <c r="O20" s="31"/>
      <c r="P20" s="31"/>
      <c r="Q20" s="31"/>
      <c r="R20" s="31"/>
      <c r="S20" s="32"/>
      <c r="T20" s="33">
        <v>10</v>
      </c>
      <c r="U20" s="33"/>
      <c r="V20" s="34">
        <f>(T20*((K20*0)+(N20*50)+(Q20*100)))/(H20*100)</f>
        <v>0</v>
      </c>
      <c r="W20" s="35"/>
      <c r="X20" s="36"/>
      <c r="Y20" s="37"/>
      <c r="Z20" s="38"/>
    </row>
    <row r="21" spans="1:26" s="7" customFormat="1" ht="72" customHeight="1" x14ac:dyDescent="0.25">
      <c r="A21" s="22">
        <v>2</v>
      </c>
      <c r="B21" s="28" t="s">
        <v>65</v>
      </c>
      <c r="C21" s="28"/>
      <c r="D21" s="28"/>
      <c r="E21" s="28"/>
      <c r="F21" s="28"/>
      <c r="G21" s="28"/>
      <c r="H21" s="29">
        <f t="shared" ref="H21:H29" si="0">$K$13</f>
        <v>4</v>
      </c>
      <c r="I21" s="30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3">
        <v>10</v>
      </c>
      <c r="U21" s="33"/>
      <c r="V21" s="34">
        <f>(T21*((K21*0)+(N21*50)+(Q21*100)))/(H21*100)</f>
        <v>0</v>
      </c>
      <c r="W21" s="35"/>
      <c r="X21" s="39"/>
      <c r="Y21" s="40"/>
      <c r="Z21" s="41"/>
    </row>
    <row r="22" spans="1:26" s="7" customFormat="1" ht="48" customHeight="1" x14ac:dyDescent="0.25">
      <c r="A22" s="22">
        <v>3</v>
      </c>
      <c r="B22" s="28" t="s">
        <v>78</v>
      </c>
      <c r="C22" s="28"/>
      <c r="D22" s="28"/>
      <c r="E22" s="28"/>
      <c r="F22" s="28"/>
      <c r="G22" s="28"/>
      <c r="H22" s="29">
        <f t="shared" si="0"/>
        <v>4</v>
      </c>
      <c r="I22" s="30"/>
      <c r="J22" s="30"/>
      <c r="K22" s="72"/>
      <c r="L22" s="72"/>
      <c r="M22" s="72"/>
      <c r="N22" s="72"/>
      <c r="O22" s="72"/>
      <c r="P22" s="72"/>
      <c r="Q22" s="72"/>
      <c r="R22" s="72"/>
      <c r="S22" s="134"/>
      <c r="T22" s="33">
        <v>10</v>
      </c>
      <c r="U22" s="33"/>
      <c r="V22" s="34">
        <f>(T22*((K22*0)+(N22*50)+(Q22*100)))/(H22*100)</f>
        <v>0</v>
      </c>
      <c r="W22" s="35"/>
      <c r="X22" s="39"/>
      <c r="Y22" s="40"/>
      <c r="Z22" s="41"/>
    </row>
    <row r="23" spans="1:26" s="7" customFormat="1" ht="96" customHeight="1" x14ac:dyDescent="0.25">
      <c r="A23" s="22">
        <v>4</v>
      </c>
      <c r="B23" s="28" t="s">
        <v>73</v>
      </c>
      <c r="C23" s="28"/>
      <c r="D23" s="28"/>
      <c r="E23" s="28"/>
      <c r="F23" s="28"/>
      <c r="G23" s="28"/>
      <c r="H23" s="29">
        <f t="shared" si="0"/>
        <v>4</v>
      </c>
      <c r="I23" s="30"/>
      <c r="J23" s="30"/>
      <c r="K23" s="32"/>
      <c r="L23" s="53"/>
      <c r="M23" s="54"/>
      <c r="N23" s="32"/>
      <c r="O23" s="53"/>
      <c r="P23" s="54"/>
      <c r="Q23" s="32"/>
      <c r="R23" s="53"/>
      <c r="S23" s="53"/>
      <c r="T23" s="33">
        <v>10</v>
      </c>
      <c r="U23" s="33"/>
      <c r="V23" s="34">
        <f>(T23*((K23*0)+(N23*50)+(Q23*100)))/(H23*100)</f>
        <v>0</v>
      </c>
      <c r="W23" s="35"/>
      <c r="X23" s="39"/>
      <c r="Y23" s="40"/>
      <c r="Z23" s="41"/>
    </row>
    <row r="24" spans="1:26" s="7" customFormat="1" ht="72" customHeight="1" x14ac:dyDescent="0.25">
      <c r="A24" s="22">
        <v>5</v>
      </c>
      <c r="B24" s="28" t="s">
        <v>79</v>
      </c>
      <c r="C24" s="28"/>
      <c r="D24" s="28"/>
      <c r="E24" s="28"/>
      <c r="F24" s="28"/>
      <c r="G24" s="28"/>
      <c r="H24" s="29">
        <f t="shared" si="0"/>
        <v>4</v>
      </c>
      <c r="I24" s="30"/>
      <c r="J24" s="30"/>
      <c r="K24" s="31"/>
      <c r="L24" s="31"/>
      <c r="M24" s="31"/>
      <c r="N24" s="31"/>
      <c r="O24" s="31"/>
      <c r="P24" s="31"/>
      <c r="Q24" s="31"/>
      <c r="R24" s="31"/>
      <c r="S24" s="32"/>
      <c r="T24" s="33">
        <v>10</v>
      </c>
      <c r="U24" s="33"/>
      <c r="V24" s="34">
        <f>(T24*((K24*0)+(N24*50)+(Q24*100)))/(H24*100)</f>
        <v>0</v>
      </c>
      <c r="W24" s="35"/>
      <c r="X24" s="39"/>
      <c r="Y24" s="40"/>
      <c r="Z24" s="41"/>
    </row>
    <row r="25" spans="1:26" s="7" customFormat="1" ht="48" customHeight="1" x14ac:dyDescent="0.25">
      <c r="A25" s="22">
        <v>6</v>
      </c>
      <c r="B25" s="28" t="s">
        <v>80</v>
      </c>
      <c r="C25" s="28"/>
      <c r="D25" s="28"/>
      <c r="E25" s="28"/>
      <c r="F25" s="28"/>
      <c r="G25" s="28"/>
      <c r="H25" s="29">
        <f t="shared" si="0"/>
        <v>4</v>
      </c>
      <c r="I25" s="30"/>
      <c r="J25" s="30"/>
      <c r="K25" s="32"/>
      <c r="L25" s="53"/>
      <c r="M25" s="54"/>
      <c r="N25" s="32"/>
      <c r="O25" s="53"/>
      <c r="P25" s="54"/>
      <c r="Q25" s="32"/>
      <c r="R25" s="53"/>
      <c r="S25" s="133"/>
      <c r="T25" s="33">
        <v>10</v>
      </c>
      <c r="U25" s="33"/>
      <c r="V25" s="34">
        <f t="shared" ref="V25" si="1">(T25*((K25*0)+(N25*50)+(Q25*100)))/(H25*100)</f>
        <v>0</v>
      </c>
      <c r="W25" s="35"/>
      <c r="X25" s="39"/>
      <c r="Y25" s="40"/>
      <c r="Z25" s="41"/>
    </row>
    <row r="26" spans="1:26" s="7" customFormat="1" ht="24" customHeight="1" x14ac:dyDescent="0.25">
      <c r="A26" s="22">
        <v>7</v>
      </c>
      <c r="B26" s="55" t="s">
        <v>74</v>
      </c>
      <c r="C26" s="55"/>
      <c r="D26" s="55"/>
      <c r="E26" s="55"/>
      <c r="F26" s="55"/>
      <c r="G26" s="55"/>
      <c r="H26" s="29">
        <f t="shared" si="0"/>
        <v>4</v>
      </c>
      <c r="I26" s="30"/>
      <c r="J26" s="30"/>
      <c r="K26" s="32"/>
      <c r="L26" s="53"/>
      <c r="M26" s="54"/>
      <c r="N26" s="32"/>
      <c r="O26" s="53"/>
      <c r="P26" s="54"/>
      <c r="Q26" s="32"/>
      <c r="R26" s="53"/>
      <c r="S26" s="133"/>
      <c r="T26" s="33">
        <v>10</v>
      </c>
      <c r="U26" s="33"/>
      <c r="V26" s="34">
        <f>(T26*((K26*0)+(N26*50)+(Q26*100)))/(H26*100)</f>
        <v>0</v>
      </c>
      <c r="W26" s="35"/>
      <c r="X26" s="39"/>
      <c r="Y26" s="40"/>
      <c r="Z26" s="41"/>
    </row>
    <row r="27" spans="1:26" s="7" customFormat="1" ht="72" customHeight="1" x14ac:dyDescent="0.25">
      <c r="A27" s="22">
        <v>8</v>
      </c>
      <c r="B27" s="28" t="s">
        <v>81</v>
      </c>
      <c r="C27" s="28"/>
      <c r="D27" s="28"/>
      <c r="E27" s="28"/>
      <c r="F27" s="28"/>
      <c r="G27" s="28"/>
      <c r="H27" s="29">
        <f t="shared" si="0"/>
        <v>4</v>
      </c>
      <c r="I27" s="30"/>
      <c r="J27" s="30"/>
      <c r="K27" s="32"/>
      <c r="L27" s="53"/>
      <c r="M27" s="54"/>
      <c r="N27" s="32"/>
      <c r="O27" s="53"/>
      <c r="P27" s="54"/>
      <c r="Q27" s="32"/>
      <c r="R27" s="53"/>
      <c r="S27" s="133"/>
      <c r="T27" s="33">
        <v>10</v>
      </c>
      <c r="U27" s="33"/>
      <c r="V27" s="34">
        <f>(T27*((K27*0)+(N27*50)+(Q27*100)))/(H27*100)</f>
        <v>0</v>
      </c>
      <c r="W27" s="35"/>
      <c r="X27" s="39"/>
      <c r="Y27" s="40"/>
      <c r="Z27" s="41"/>
    </row>
    <row r="28" spans="1:26" s="7" customFormat="1" ht="48" customHeight="1" x14ac:dyDescent="0.25">
      <c r="A28" s="22">
        <v>9</v>
      </c>
      <c r="B28" s="28" t="s">
        <v>66</v>
      </c>
      <c r="C28" s="28"/>
      <c r="D28" s="28"/>
      <c r="E28" s="28"/>
      <c r="F28" s="28"/>
      <c r="G28" s="28"/>
      <c r="H28" s="29">
        <f t="shared" si="0"/>
        <v>4</v>
      </c>
      <c r="I28" s="30"/>
      <c r="J28" s="30"/>
      <c r="K28" s="32"/>
      <c r="L28" s="53"/>
      <c r="M28" s="54"/>
      <c r="N28" s="32"/>
      <c r="O28" s="53"/>
      <c r="P28" s="54"/>
      <c r="Q28" s="32"/>
      <c r="R28" s="53"/>
      <c r="S28" s="133"/>
      <c r="T28" s="33">
        <v>10</v>
      </c>
      <c r="U28" s="33"/>
      <c r="V28" s="34">
        <f>(T28*((K28*0)+(N28*50)+(Q28*100)))/(H28*100)</f>
        <v>0</v>
      </c>
      <c r="W28" s="35"/>
      <c r="X28" s="39"/>
      <c r="Y28" s="40"/>
      <c r="Z28" s="41"/>
    </row>
    <row r="29" spans="1:26" s="7" customFormat="1" ht="48" customHeight="1" x14ac:dyDescent="0.25">
      <c r="A29" s="22">
        <v>10</v>
      </c>
      <c r="B29" s="28" t="s">
        <v>82</v>
      </c>
      <c r="C29" s="28"/>
      <c r="D29" s="28"/>
      <c r="E29" s="28"/>
      <c r="F29" s="28"/>
      <c r="G29" s="28"/>
      <c r="H29" s="29">
        <f t="shared" si="0"/>
        <v>4</v>
      </c>
      <c r="I29" s="30"/>
      <c r="J29" s="30"/>
      <c r="K29" s="31"/>
      <c r="L29" s="31"/>
      <c r="M29" s="31"/>
      <c r="N29" s="31"/>
      <c r="O29" s="31"/>
      <c r="P29" s="31"/>
      <c r="Q29" s="31"/>
      <c r="R29" s="31"/>
      <c r="S29" s="32"/>
      <c r="T29" s="33">
        <v>10</v>
      </c>
      <c r="U29" s="33"/>
      <c r="V29" s="34">
        <f>(T29*((K29*0)+(N29*50)+(Q29*100)))/(H29*100)</f>
        <v>0</v>
      </c>
      <c r="W29" s="35"/>
      <c r="X29" s="42"/>
      <c r="Y29" s="43"/>
      <c r="Z29" s="44"/>
    </row>
    <row r="30" spans="1:26" ht="24" customHeight="1" x14ac:dyDescent="0.25">
      <c r="A30" s="85" t="s">
        <v>9</v>
      </c>
      <c r="B30" s="86"/>
      <c r="C30" s="86"/>
      <c r="D30" s="86"/>
      <c r="E30" s="86"/>
      <c r="F30" s="86"/>
      <c r="G30" s="86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7">
        <f>SUM(T20:U29)</f>
        <v>100</v>
      </c>
      <c r="U30" s="88"/>
      <c r="V30" s="46">
        <f>SUM(V20:W29)</f>
        <v>0</v>
      </c>
      <c r="W30" s="46"/>
      <c r="X30" s="78"/>
      <c r="Y30" s="78"/>
      <c r="Z30" s="78"/>
    </row>
    <row r="31" spans="1:26" ht="9.9499999999999993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24" customHeight="1" x14ac:dyDescent="0.25">
      <c r="A32" s="1" t="s">
        <v>58</v>
      </c>
    </row>
    <row r="33" spans="1:26" ht="60" customHeight="1" x14ac:dyDescent="0.25">
      <c r="A33" s="15" t="s">
        <v>5</v>
      </c>
      <c r="B33" s="27" t="s">
        <v>20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79" t="s">
        <v>21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56" t="s">
        <v>22</v>
      </c>
      <c r="Z33" s="56"/>
    </row>
    <row r="34" spans="1:26" ht="24" customHeight="1" x14ac:dyDescent="0.25">
      <c r="A34" s="82" t="s">
        <v>23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72" customHeight="1" x14ac:dyDescent="0.25">
      <c r="A35" s="16" t="str">
        <f>IF(B35&lt;&gt;"","2.1.1","")</f>
        <v/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77"/>
      <c r="Z35" s="77"/>
    </row>
    <row r="36" spans="1:26" ht="72" customHeight="1" x14ac:dyDescent="0.25">
      <c r="A36" s="16" t="str">
        <f>IF(B36&lt;&gt;"","2.1.2","")</f>
        <v/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6"/>
      <c r="Y36" s="77"/>
      <c r="Z36" s="77"/>
    </row>
    <row r="37" spans="1:26" ht="72" customHeight="1" x14ac:dyDescent="0.25">
      <c r="A37" s="16" t="str">
        <f>IF(B37&lt;&gt;"","2.1.3","")</f>
        <v/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6"/>
      <c r="Y37" s="77"/>
      <c r="Z37" s="77"/>
    </row>
    <row r="38" spans="1:26" ht="72" customHeight="1" x14ac:dyDescent="0.25">
      <c r="A38" s="16" t="str">
        <f>IF(B38&lt;&gt;"","2.1.4","")</f>
        <v/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77"/>
      <c r="Z38" s="77"/>
    </row>
    <row r="39" spans="1:26" ht="24" customHeight="1" x14ac:dyDescent="0.25">
      <c r="A39" s="82" t="s">
        <v>24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  <row r="40" spans="1:26" ht="72" customHeight="1" x14ac:dyDescent="0.25">
      <c r="A40" s="16" t="str">
        <f>IF(B40&lt;&gt;"","2.2.1","")</f>
        <v/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77"/>
      <c r="Z40" s="77"/>
    </row>
    <row r="41" spans="1:26" ht="72" customHeight="1" x14ac:dyDescent="0.25">
      <c r="A41" s="16" t="str">
        <f>IF(B41&lt;&gt;"","2.2.2","")</f>
        <v/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77"/>
      <c r="Z41" s="77"/>
    </row>
    <row r="42" spans="1:26" ht="72" customHeight="1" x14ac:dyDescent="0.25">
      <c r="A42" s="16" t="str">
        <f>IF(B42&lt;&gt;"","2.2.3","")</f>
        <v/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77"/>
      <c r="Z42" s="77"/>
    </row>
    <row r="43" spans="1:26" ht="72" customHeight="1" x14ac:dyDescent="0.25">
      <c r="A43" s="16" t="str">
        <f>IF(B43&lt;&gt;"","2.2.4","")</f>
        <v/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77"/>
      <c r="Z43" s="77"/>
    </row>
    <row r="44" spans="1:26" ht="24" customHeight="1" x14ac:dyDescent="0.25">
      <c r="A44" s="82" t="s">
        <v>25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1:26" ht="72" customHeight="1" x14ac:dyDescent="0.25">
      <c r="A45" s="16" t="str">
        <f>IF(B45&lt;&gt;"","2.3.1","")</f>
        <v/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6"/>
      <c r="Y45" s="77"/>
      <c r="Z45" s="77"/>
    </row>
    <row r="46" spans="1:26" ht="72" customHeight="1" x14ac:dyDescent="0.25">
      <c r="A46" s="16" t="str">
        <f>IF(B46&lt;&gt;"","2.3.2","")</f>
        <v/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  <c r="Y46" s="77"/>
      <c r="Z46" s="77"/>
    </row>
    <row r="47" spans="1:26" ht="72" customHeight="1" x14ac:dyDescent="0.25">
      <c r="A47" s="16" t="str">
        <f>IF(B47&lt;&gt;"","2.3.3","")</f>
        <v/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77"/>
      <c r="Z47" s="77"/>
    </row>
    <row r="48" spans="1:26" ht="72" customHeight="1" x14ac:dyDescent="0.25">
      <c r="A48" s="16" t="str">
        <f>IF(B48&lt;&gt;"","2.3.4","")</f>
        <v/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6"/>
      <c r="Y48" s="77"/>
      <c r="Z48" s="77"/>
    </row>
    <row r="49" spans="1:26" ht="9.9499999999999993" customHeight="1" x14ac:dyDescent="0.25"/>
    <row r="50" spans="1:26" ht="24" customHeight="1" x14ac:dyDescent="0.25">
      <c r="A50" s="2" t="s">
        <v>59</v>
      </c>
    </row>
    <row r="51" spans="1:26" ht="9.9499999999999993" customHeight="1" x14ac:dyDescent="0.25"/>
    <row r="52" spans="1:26" ht="60" customHeight="1" x14ac:dyDescent="0.25">
      <c r="A52" s="15" t="s">
        <v>5</v>
      </c>
      <c r="B52" s="27" t="s">
        <v>26</v>
      </c>
      <c r="C52" s="27"/>
      <c r="D52" s="27"/>
      <c r="E52" s="27"/>
      <c r="F52" s="27"/>
      <c r="G52" s="27"/>
      <c r="H52" s="27" t="s">
        <v>21</v>
      </c>
      <c r="I52" s="27"/>
      <c r="J52" s="27"/>
      <c r="K52" s="27"/>
      <c r="L52" s="27"/>
      <c r="M52" s="27"/>
      <c r="N52" s="27"/>
      <c r="O52" s="27"/>
      <c r="P52" s="27"/>
      <c r="Q52" s="79" t="s">
        <v>27</v>
      </c>
      <c r="R52" s="80"/>
      <c r="S52" s="80"/>
      <c r="T52" s="80"/>
      <c r="U52" s="80"/>
      <c r="V52" s="80"/>
      <c r="W52" s="80"/>
      <c r="X52" s="81"/>
      <c r="Y52" s="56" t="s">
        <v>22</v>
      </c>
      <c r="Z52" s="56"/>
    </row>
    <row r="53" spans="1:26" ht="72" customHeight="1" x14ac:dyDescent="0.25">
      <c r="A53" s="16" t="str">
        <f>IF(B53&lt;&gt;"","3.1","")</f>
        <v/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4"/>
      <c r="R53" s="75"/>
      <c r="S53" s="75"/>
      <c r="T53" s="75"/>
      <c r="U53" s="75"/>
      <c r="V53" s="75"/>
      <c r="W53" s="75"/>
      <c r="X53" s="76"/>
      <c r="Y53" s="77"/>
      <c r="Z53" s="77"/>
    </row>
    <row r="54" spans="1:26" ht="72" customHeight="1" x14ac:dyDescent="0.25">
      <c r="A54" s="16" t="str">
        <f>IF(B54&lt;&gt;"","3.2","")</f>
        <v/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75"/>
      <c r="S54" s="75"/>
      <c r="T54" s="75"/>
      <c r="U54" s="75"/>
      <c r="V54" s="75"/>
      <c r="W54" s="75"/>
      <c r="X54" s="76"/>
      <c r="Y54" s="77"/>
      <c r="Z54" s="77"/>
    </row>
    <row r="55" spans="1:26" ht="72" customHeight="1" x14ac:dyDescent="0.25">
      <c r="A55" s="16" t="str">
        <f>IF(B55&lt;&gt;"","3.3","")</f>
        <v/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75"/>
      <c r="S55" s="75"/>
      <c r="T55" s="75"/>
      <c r="U55" s="75"/>
      <c r="V55" s="75"/>
      <c r="W55" s="75"/>
      <c r="X55" s="76"/>
      <c r="Y55" s="77"/>
      <c r="Z55" s="77"/>
    </row>
    <row r="56" spans="1:26" ht="72" customHeight="1" x14ac:dyDescent="0.25">
      <c r="A56" s="16" t="str">
        <f>IF(B56&lt;&gt;"","3.4","")</f>
        <v/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4"/>
      <c r="R56" s="75"/>
      <c r="S56" s="75"/>
      <c r="T56" s="75"/>
      <c r="U56" s="75"/>
      <c r="V56" s="75"/>
      <c r="W56" s="75"/>
      <c r="X56" s="76"/>
      <c r="Y56" s="77"/>
      <c r="Z56" s="77"/>
    </row>
    <row r="57" spans="1:26" ht="6.95" customHeight="1" x14ac:dyDescent="0.25">
      <c r="A57" s="2"/>
    </row>
    <row r="58" spans="1:26" ht="24" customHeight="1" x14ac:dyDescent="0.25">
      <c r="A58" s="2" t="s">
        <v>60</v>
      </c>
    </row>
    <row r="59" spans="1:26" ht="6.95" customHeight="1" x14ac:dyDescent="0.25">
      <c r="A59" s="2"/>
    </row>
    <row r="60" spans="1:26" ht="48" customHeight="1" x14ac:dyDescent="0.25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6"/>
    </row>
    <row r="61" spans="1:26" s="12" customFormat="1" ht="48" customHeight="1" x14ac:dyDescent="0.25">
      <c r="A61" s="3"/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9"/>
      <c r="Z61" s="2"/>
    </row>
    <row r="62" spans="1:26" ht="48" customHeight="1" x14ac:dyDescent="0.25"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9"/>
    </row>
    <row r="63" spans="1:26" ht="48" customHeight="1" x14ac:dyDescent="0.25"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</row>
    <row r="64" spans="1:26" ht="48" customHeight="1" x14ac:dyDescent="0.25"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2"/>
    </row>
    <row r="65" spans="1:25" ht="24" customHeight="1" x14ac:dyDescent="0.25">
      <c r="A65" s="2"/>
    </row>
    <row r="66" spans="1:25" ht="24" customHeight="1" x14ac:dyDescent="0.25">
      <c r="A66" s="2" t="s">
        <v>75</v>
      </c>
    </row>
    <row r="67" spans="1:25" ht="9.9499999999999993" customHeight="1" x14ac:dyDescent="0.25"/>
    <row r="68" spans="1:25" ht="42" customHeight="1" x14ac:dyDescent="0.25">
      <c r="B68" s="116"/>
      <c r="C68" s="116"/>
      <c r="D68" s="116"/>
      <c r="E68" s="116"/>
      <c r="F68" s="116"/>
      <c r="G68" s="116"/>
      <c r="H68" s="116"/>
      <c r="J68" s="116"/>
      <c r="K68" s="116"/>
      <c r="L68" s="116"/>
      <c r="M68" s="116"/>
      <c r="N68" s="116"/>
      <c r="O68" s="116"/>
      <c r="P68" s="116"/>
      <c r="Q68" s="116"/>
      <c r="S68" s="89"/>
      <c r="T68" s="90"/>
      <c r="U68" s="90"/>
      <c r="V68" s="90"/>
      <c r="W68" s="90"/>
      <c r="X68" s="90"/>
      <c r="Y68" s="91"/>
    </row>
    <row r="69" spans="1:25" ht="13.5" customHeight="1" x14ac:dyDescent="0.25">
      <c r="B69" s="116"/>
      <c r="C69" s="116"/>
      <c r="D69" s="116"/>
      <c r="E69" s="116"/>
      <c r="F69" s="116"/>
      <c r="G69" s="116"/>
      <c r="H69" s="116"/>
      <c r="J69" s="116"/>
      <c r="K69" s="116"/>
      <c r="L69" s="116"/>
      <c r="M69" s="116"/>
      <c r="N69" s="116"/>
      <c r="O69" s="116"/>
      <c r="P69" s="116"/>
      <c r="Q69" s="116"/>
      <c r="S69" s="92"/>
      <c r="T69" s="93"/>
      <c r="U69" s="93"/>
      <c r="V69" s="93"/>
      <c r="W69" s="93"/>
      <c r="X69" s="93"/>
      <c r="Y69" s="94"/>
    </row>
    <row r="70" spans="1:25" ht="21" customHeight="1" x14ac:dyDescent="0.25">
      <c r="B70" s="116"/>
      <c r="C70" s="116"/>
      <c r="D70" s="116"/>
      <c r="E70" s="116"/>
      <c r="F70" s="116"/>
      <c r="G70" s="116"/>
      <c r="H70" s="116"/>
      <c r="J70" s="116"/>
      <c r="K70" s="116"/>
      <c r="L70" s="116"/>
      <c r="M70" s="116"/>
      <c r="N70" s="116"/>
      <c r="O70" s="116"/>
      <c r="P70" s="116"/>
      <c r="Q70" s="116"/>
      <c r="S70" s="92"/>
      <c r="T70" s="93"/>
      <c r="U70" s="93"/>
      <c r="V70" s="93"/>
      <c r="W70" s="93"/>
      <c r="X70" s="93"/>
      <c r="Y70" s="94"/>
    </row>
    <row r="71" spans="1:25" x14ac:dyDescent="0.25">
      <c r="B71" s="116"/>
      <c r="C71" s="116"/>
      <c r="D71" s="116"/>
      <c r="E71" s="116"/>
      <c r="F71" s="116"/>
      <c r="G71" s="116"/>
      <c r="H71" s="116"/>
      <c r="J71" s="116"/>
      <c r="K71" s="116"/>
      <c r="L71" s="116"/>
      <c r="M71" s="116"/>
      <c r="N71" s="116"/>
      <c r="O71" s="116"/>
      <c r="P71" s="116"/>
      <c r="Q71" s="116"/>
      <c r="S71" s="92"/>
      <c r="T71" s="93"/>
      <c r="U71" s="93"/>
      <c r="V71" s="93"/>
      <c r="W71" s="93"/>
      <c r="X71" s="93"/>
      <c r="Y71" s="94"/>
    </row>
    <row r="72" spans="1:25" ht="21" customHeight="1" x14ac:dyDescent="0.25">
      <c r="B72" s="116"/>
      <c r="C72" s="116"/>
      <c r="D72" s="116"/>
      <c r="E72" s="116"/>
      <c r="F72" s="116"/>
      <c r="G72" s="116"/>
      <c r="H72" s="116"/>
      <c r="J72" s="116"/>
      <c r="K72" s="116"/>
      <c r="L72" s="116"/>
      <c r="M72" s="116"/>
      <c r="N72" s="116"/>
      <c r="O72" s="116"/>
      <c r="P72" s="116"/>
      <c r="Q72" s="116"/>
      <c r="S72" s="92"/>
      <c r="T72" s="93"/>
      <c r="U72" s="93"/>
      <c r="V72" s="93"/>
      <c r="W72" s="93"/>
      <c r="X72" s="93"/>
      <c r="Y72" s="94"/>
    </row>
    <row r="73" spans="1:25" ht="10.15" customHeight="1" x14ac:dyDescent="0.25">
      <c r="B73" s="116"/>
      <c r="C73" s="116"/>
      <c r="D73" s="116"/>
      <c r="E73" s="116"/>
      <c r="F73" s="116"/>
      <c r="G73" s="116"/>
      <c r="H73" s="116"/>
      <c r="J73" s="116"/>
      <c r="K73" s="116"/>
      <c r="L73" s="116"/>
      <c r="M73" s="116"/>
      <c r="N73" s="116"/>
      <c r="O73" s="116"/>
      <c r="P73" s="116"/>
      <c r="Q73" s="116"/>
      <c r="S73" s="92"/>
      <c r="T73" s="93"/>
      <c r="U73" s="93"/>
      <c r="V73" s="93"/>
      <c r="W73" s="93"/>
      <c r="X73" s="93"/>
      <c r="Y73" s="94"/>
    </row>
    <row r="74" spans="1:25" ht="10.15" customHeight="1" x14ac:dyDescent="0.25">
      <c r="B74" s="116"/>
      <c r="C74" s="116"/>
      <c r="D74" s="116"/>
      <c r="E74" s="116"/>
      <c r="F74" s="116"/>
      <c r="G74" s="116"/>
      <c r="H74" s="116"/>
      <c r="J74" s="116"/>
      <c r="K74" s="116"/>
      <c r="L74" s="116"/>
      <c r="M74" s="116"/>
      <c r="N74" s="116"/>
      <c r="O74" s="116"/>
      <c r="P74" s="116"/>
      <c r="Q74" s="116"/>
      <c r="S74" s="92"/>
      <c r="T74" s="93"/>
      <c r="U74" s="93"/>
      <c r="V74" s="93"/>
      <c r="W74" s="93"/>
      <c r="X74" s="93"/>
      <c r="Y74" s="94"/>
    </row>
    <row r="75" spans="1:25" ht="21" customHeight="1" x14ac:dyDescent="0.25">
      <c r="B75" s="116"/>
      <c r="C75" s="116"/>
      <c r="D75" s="116"/>
      <c r="E75" s="116"/>
      <c r="F75" s="116"/>
      <c r="G75" s="116"/>
      <c r="H75" s="116"/>
      <c r="J75" s="116"/>
      <c r="K75" s="116"/>
      <c r="L75" s="116"/>
      <c r="M75" s="116"/>
      <c r="N75" s="116"/>
      <c r="O75" s="116"/>
      <c r="P75" s="116"/>
      <c r="Q75" s="116"/>
      <c r="S75" s="92"/>
      <c r="T75" s="93"/>
      <c r="U75" s="93"/>
      <c r="V75" s="93"/>
      <c r="W75" s="93"/>
      <c r="X75" s="93"/>
      <c r="Y75" s="94"/>
    </row>
    <row r="76" spans="1:25" ht="35.25" customHeight="1" x14ac:dyDescent="0.25">
      <c r="B76" s="116"/>
      <c r="C76" s="116"/>
      <c r="D76" s="116"/>
      <c r="E76" s="116"/>
      <c r="F76" s="116"/>
      <c r="G76" s="116"/>
      <c r="H76" s="116"/>
      <c r="J76" s="116"/>
      <c r="K76" s="116"/>
      <c r="L76" s="116"/>
      <c r="M76" s="116"/>
      <c r="N76" s="116"/>
      <c r="O76" s="116"/>
      <c r="P76" s="116"/>
      <c r="Q76" s="116"/>
      <c r="S76" s="92"/>
      <c r="T76" s="93"/>
      <c r="U76" s="93"/>
      <c r="V76" s="93"/>
      <c r="W76" s="93"/>
      <c r="X76" s="93"/>
      <c r="Y76" s="94"/>
    </row>
    <row r="77" spans="1:25" ht="21" customHeight="1" x14ac:dyDescent="0.25">
      <c r="B77" s="116"/>
      <c r="C77" s="116"/>
      <c r="D77" s="116"/>
      <c r="E77" s="116"/>
      <c r="F77" s="116"/>
      <c r="G77" s="116"/>
      <c r="H77" s="116"/>
      <c r="J77" s="116"/>
      <c r="K77" s="116"/>
      <c r="L77" s="116"/>
      <c r="M77" s="116"/>
      <c r="N77" s="116"/>
      <c r="O77" s="116"/>
      <c r="P77" s="116"/>
      <c r="Q77" s="116"/>
      <c r="S77" s="95"/>
      <c r="T77" s="96"/>
      <c r="U77" s="96"/>
      <c r="V77" s="96"/>
      <c r="W77" s="96"/>
      <c r="X77" s="96"/>
      <c r="Y77" s="97"/>
    </row>
    <row r="78" spans="1:25" ht="48" customHeight="1" x14ac:dyDescent="0.25">
      <c r="B78" s="123"/>
      <c r="C78" s="123"/>
      <c r="D78" s="123"/>
      <c r="E78" s="123"/>
      <c r="F78" s="123"/>
      <c r="G78" s="123"/>
      <c r="H78" s="123"/>
      <c r="J78" s="117"/>
      <c r="K78" s="118"/>
      <c r="L78" s="118"/>
      <c r="M78" s="118"/>
      <c r="N78" s="118"/>
      <c r="O78" s="118"/>
      <c r="P78" s="118"/>
      <c r="Q78" s="119"/>
      <c r="S78" s="117"/>
      <c r="T78" s="118"/>
      <c r="U78" s="118"/>
      <c r="V78" s="118"/>
      <c r="W78" s="118"/>
      <c r="X78" s="118"/>
      <c r="Y78" s="119"/>
    </row>
    <row r="79" spans="1:25" ht="48" customHeight="1" x14ac:dyDescent="0.25">
      <c r="B79" s="123"/>
      <c r="C79" s="123"/>
      <c r="D79" s="123"/>
      <c r="E79" s="123"/>
      <c r="F79" s="123"/>
      <c r="G79" s="123"/>
      <c r="H79" s="123"/>
      <c r="J79" s="120"/>
      <c r="K79" s="121"/>
      <c r="L79" s="121"/>
      <c r="M79" s="121"/>
      <c r="N79" s="121"/>
      <c r="O79" s="121"/>
      <c r="P79" s="121"/>
      <c r="Q79" s="122"/>
      <c r="S79" s="120"/>
      <c r="T79" s="121"/>
      <c r="U79" s="121"/>
      <c r="V79" s="121"/>
      <c r="W79" s="121"/>
      <c r="X79" s="121"/>
      <c r="Y79" s="122"/>
    </row>
    <row r="80" spans="1:25" ht="21" customHeight="1" x14ac:dyDescent="0.25"/>
    <row r="81" spans="2:25" ht="21" customHeight="1" x14ac:dyDescent="0.25">
      <c r="B81" s="116"/>
      <c r="C81" s="116"/>
      <c r="D81" s="116"/>
      <c r="E81" s="116"/>
      <c r="F81" s="116"/>
      <c r="G81" s="116"/>
      <c r="H81" s="116"/>
      <c r="J81" s="116"/>
      <c r="K81" s="116"/>
      <c r="L81" s="116"/>
      <c r="M81" s="116"/>
      <c r="N81" s="116"/>
      <c r="O81" s="116"/>
      <c r="P81" s="116"/>
      <c r="Q81" s="116"/>
      <c r="S81" s="89"/>
      <c r="T81" s="90"/>
      <c r="U81" s="90"/>
      <c r="V81" s="90"/>
      <c r="W81" s="90"/>
      <c r="X81" s="90"/>
      <c r="Y81" s="91"/>
    </row>
    <row r="82" spans="2:25" ht="21" customHeight="1" x14ac:dyDescent="0.25">
      <c r="B82" s="116"/>
      <c r="C82" s="116"/>
      <c r="D82" s="116"/>
      <c r="E82" s="116"/>
      <c r="F82" s="116"/>
      <c r="G82" s="116"/>
      <c r="H82" s="116"/>
      <c r="J82" s="116"/>
      <c r="K82" s="116"/>
      <c r="L82" s="116"/>
      <c r="M82" s="116"/>
      <c r="N82" s="116"/>
      <c r="O82" s="116"/>
      <c r="P82" s="116"/>
      <c r="Q82" s="116"/>
      <c r="S82" s="92"/>
      <c r="T82" s="93"/>
      <c r="U82" s="93"/>
      <c r="V82" s="93"/>
      <c r="W82" s="93"/>
      <c r="X82" s="93"/>
      <c r="Y82" s="94"/>
    </row>
    <row r="83" spans="2:25" ht="21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92"/>
      <c r="T83" s="93"/>
      <c r="U83" s="93"/>
      <c r="V83" s="93"/>
      <c r="W83" s="93"/>
      <c r="X83" s="93"/>
      <c r="Y83" s="94"/>
    </row>
    <row r="84" spans="2:25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92"/>
      <c r="T84" s="93"/>
      <c r="U84" s="93"/>
      <c r="V84" s="93"/>
      <c r="W84" s="93"/>
      <c r="X84" s="93"/>
      <c r="Y84" s="94"/>
    </row>
    <row r="85" spans="2:25" ht="21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92"/>
      <c r="T85" s="93"/>
      <c r="U85" s="93"/>
      <c r="V85" s="93"/>
      <c r="W85" s="93"/>
      <c r="X85" s="93"/>
      <c r="Y85" s="94"/>
    </row>
    <row r="86" spans="2:25" ht="21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92"/>
      <c r="T86" s="93"/>
      <c r="U86" s="93"/>
      <c r="V86" s="93"/>
      <c r="W86" s="93"/>
      <c r="X86" s="93"/>
      <c r="Y86" s="94"/>
    </row>
    <row r="87" spans="2:25" ht="21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92"/>
      <c r="T87" s="93"/>
      <c r="U87" s="93"/>
      <c r="V87" s="93"/>
      <c r="W87" s="93"/>
      <c r="X87" s="93"/>
      <c r="Y87" s="94"/>
    </row>
    <row r="88" spans="2:25" ht="21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92"/>
      <c r="T88" s="93"/>
      <c r="U88" s="93"/>
      <c r="V88" s="93"/>
      <c r="W88" s="93"/>
      <c r="X88" s="93"/>
      <c r="Y88" s="94"/>
    </row>
    <row r="89" spans="2:25" ht="21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92"/>
      <c r="T89" s="93"/>
      <c r="U89" s="93"/>
      <c r="V89" s="93"/>
      <c r="W89" s="93"/>
      <c r="X89" s="93"/>
      <c r="Y89" s="94"/>
    </row>
    <row r="90" spans="2:25" ht="21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95"/>
      <c r="T90" s="96"/>
      <c r="U90" s="96"/>
      <c r="V90" s="96"/>
      <c r="W90" s="96"/>
      <c r="X90" s="96"/>
      <c r="Y90" s="97"/>
    </row>
    <row r="91" spans="2:25" ht="48" customHeight="1" x14ac:dyDescent="0.25">
      <c r="B91" s="77"/>
      <c r="C91" s="77"/>
      <c r="D91" s="77"/>
      <c r="E91" s="77"/>
      <c r="F91" s="77"/>
      <c r="G91" s="77"/>
      <c r="H91" s="77"/>
      <c r="J91" s="117"/>
      <c r="K91" s="118"/>
      <c r="L91" s="118"/>
      <c r="M91" s="118"/>
      <c r="N91" s="118"/>
      <c r="O91" s="118"/>
      <c r="P91" s="118"/>
      <c r="Q91" s="119"/>
      <c r="S91" s="102"/>
      <c r="T91" s="103"/>
      <c r="U91" s="103"/>
      <c r="V91" s="103"/>
      <c r="W91" s="103"/>
      <c r="X91" s="103"/>
      <c r="Y91" s="104"/>
    </row>
    <row r="92" spans="2:25" ht="48" customHeight="1" x14ac:dyDescent="0.25">
      <c r="B92" s="77"/>
      <c r="C92" s="77"/>
      <c r="D92" s="77"/>
      <c r="E92" s="77"/>
      <c r="F92" s="77"/>
      <c r="G92" s="77"/>
      <c r="H92" s="77"/>
      <c r="J92" s="120"/>
      <c r="K92" s="121"/>
      <c r="L92" s="121"/>
      <c r="M92" s="121"/>
      <c r="N92" s="121"/>
      <c r="O92" s="121"/>
      <c r="P92" s="121"/>
      <c r="Q92" s="122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/>
    <row r="94" spans="2:25" ht="21" customHeight="1" x14ac:dyDescent="0.25">
      <c r="B94" s="89"/>
      <c r="C94" s="90"/>
      <c r="D94" s="90"/>
      <c r="E94" s="90"/>
      <c r="F94" s="90"/>
      <c r="G94" s="90"/>
      <c r="H94" s="91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2:25" ht="21" customHeight="1" x14ac:dyDescent="0.25">
      <c r="B95" s="92"/>
      <c r="C95" s="93"/>
      <c r="D95" s="93"/>
      <c r="E95" s="93"/>
      <c r="F95" s="93"/>
      <c r="G95" s="93"/>
      <c r="H95" s="94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2:25" ht="21" customHeight="1" x14ac:dyDescent="0.25">
      <c r="B96" s="92"/>
      <c r="C96" s="93"/>
      <c r="D96" s="93"/>
      <c r="E96" s="93"/>
      <c r="F96" s="93"/>
      <c r="G96" s="93"/>
      <c r="H96" s="94"/>
      <c r="J96" s="92"/>
      <c r="K96" s="93"/>
      <c r="L96" s="93"/>
      <c r="M96" s="93"/>
      <c r="N96" s="93"/>
      <c r="O96" s="93"/>
      <c r="P96" s="93"/>
      <c r="Q96" s="94"/>
      <c r="S96" s="92"/>
      <c r="T96" s="93"/>
      <c r="U96" s="93"/>
      <c r="V96" s="93"/>
      <c r="W96" s="93"/>
      <c r="X96" s="93"/>
      <c r="Y96" s="94"/>
    </row>
    <row r="97" spans="2:25" x14ac:dyDescent="0.25">
      <c r="B97" s="92"/>
      <c r="C97" s="93"/>
      <c r="D97" s="93"/>
      <c r="E97" s="93"/>
      <c r="F97" s="93"/>
      <c r="G97" s="93"/>
      <c r="H97" s="94"/>
      <c r="J97" s="92"/>
      <c r="K97" s="93"/>
      <c r="L97" s="93"/>
      <c r="M97" s="93"/>
      <c r="N97" s="93"/>
      <c r="O97" s="93"/>
      <c r="P97" s="93"/>
      <c r="Q97" s="94"/>
      <c r="S97" s="92"/>
      <c r="T97" s="93"/>
      <c r="U97" s="93"/>
      <c r="V97" s="93"/>
      <c r="W97" s="93"/>
      <c r="X97" s="93"/>
      <c r="Y97" s="94"/>
    </row>
    <row r="98" spans="2:25" ht="21" customHeight="1" x14ac:dyDescent="0.25">
      <c r="B98" s="92"/>
      <c r="C98" s="93"/>
      <c r="D98" s="93"/>
      <c r="E98" s="93"/>
      <c r="F98" s="93"/>
      <c r="G98" s="93"/>
      <c r="H98" s="94"/>
      <c r="J98" s="92"/>
      <c r="K98" s="93"/>
      <c r="L98" s="93"/>
      <c r="M98" s="93"/>
      <c r="N98" s="93"/>
      <c r="O98" s="93"/>
      <c r="P98" s="93"/>
      <c r="Q98" s="94"/>
      <c r="S98" s="92"/>
      <c r="T98" s="93"/>
      <c r="U98" s="93"/>
      <c r="V98" s="93"/>
      <c r="W98" s="93"/>
      <c r="X98" s="93"/>
      <c r="Y98" s="94"/>
    </row>
    <row r="99" spans="2:25" ht="21" customHeight="1" x14ac:dyDescent="0.25">
      <c r="B99" s="92"/>
      <c r="C99" s="93"/>
      <c r="D99" s="93"/>
      <c r="E99" s="93"/>
      <c r="F99" s="93"/>
      <c r="G99" s="93"/>
      <c r="H99" s="94"/>
      <c r="J99" s="92"/>
      <c r="K99" s="93"/>
      <c r="L99" s="93"/>
      <c r="M99" s="93"/>
      <c r="N99" s="93"/>
      <c r="O99" s="93"/>
      <c r="P99" s="93"/>
      <c r="Q99" s="94"/>
      <c r="S99" s="92"/>
      <c r="T99" s="93"/>
      <c r="U99" s="93"/>
      <c r="V99" s="93"/>
      <c r="W99" s="93"/>
      <c r="X99" s="93"/>
      <c r="Y99" s="94"/>
    </row>
    <row r="100" spans="2:25" ht="21" customHeight="1" x14ac:dyDescent="0.25">
      <c r="B100" s="92"/>
      <c r="C100" s="93"/>
      <c r="D100" s="93"/>
      <c r="E100" s="93"/>
      <c r="F100" s="93"/>
      <c r="G100" s="93"/>
      <c r="H100" s="94"/>
      <c r="J100" s="92"/>
      <c r="K100" s="93"/>
      <c r="L100" s="93"/>
      <c r="M100" s="93"/>
      <c r="N100" s="93"/>
      <c r="O100" s="93"/>
      <c r="P100" s="93"/>
      <c r="Q100" s="94"/>
      <c r="S100" s="92"/>
      <c r="T100" s="93"/>
      <c r="U100" s="93"/>
      <c r="V100" s="93"/>
      <c r="W100" s="93"/>
      <c r="X100" s="93"/>
      <c r="Y100" s="94"/>
    </row>
    <row r="101" spans="2:25" ht="21" customHeight="1" x14ac:dyDescent="0.25">
      <c r="B101" s="92"/>
      <c r="C101" s="93"/>
      <c r="D101" s="93"/>
      <c r="E101" s="93"/>
      <c r="F101" s="93"/>
      <c r="G101" s="93"/>
      <c r="H101" s="94"/>
      <c r="J101" s="92"/>
      <c r="K101" s="93"/>
      <c r="L101" s="93"/>
      <c r="M101" s="93"/>
      <c r="N101" s="93"/>
      <c r="O101" s="93"/>
      <c r="P101" s="93"/>
      <c r="Q101" s="94"/>
      <c r="S101" s="92"/>
      <c r="T101" s="93"/>
      <c r="U101" s="93"/>
      <c r="V101" s="93"/>
      <c r="W101" s="93"/>
      <c r="X101" s="93"/>
      <c r="Y101" s="94"/>
    </row>
    <row r="102" spans="2:25" ht="21" customHeight="1" x14ac:dyDescent="0.25">
      <c r="B102" s="92"/>
      <c r="C102" s="93"/>
      <c r="D102" s="93"/>
      <c r="E102" s="93"/>
      <c r="F102" s="93"/>
      <c r="G102" s="93"/>
      <c r="H102" s="94"/>
      <c r="J102" s="92"/>
      <c r="K102" s="93"/>
      <c r="L102" s="93"/>
      <c r="M102" s="93"/>
      <c r="N102" s="93"/>
      <c r="O102" s="93"/>
      <c r="P102" s="93"/>
      <c r="Q102" s="94"/>
      <c r="S102" s="92"/>
      <c r="T102" s="93"/>
      <c r="U102" s="93"/>
      <c r="V102" s="93"/>
      <c r="W102" s="93"/>
      <c r="X102" s="93"/>
      <c r="Y102" s="94"/>
    </row>
    <row r="103" spans="2:25" ht="21" customHeight="1" x14ac:dyDescent="0.25">
      <c r="B103" s="95"/>
      <c r="C103" s="96"/>
      <c r="D103" s="96"/>
      <c r="E103" s="96"/>
      <c r="F103" s="96"/>
      <c r="G103" s="96"/>
      <c r="H103" s="97"/>
      <c r="J103" s="95"/>
      <c r="K103" s="96"/>
      <c r="L103" s="96"/>
      <c r="M103" s="96"/>
      <c r="N103" s="96"/>
      <c r="O103" s="96"/>
      <c r="P103" s="96"/>
      <c r="Q103" s="97"/>
      <c r="S103" s="95"/>
      <c r="T103" s="96"/>
      <c r="U103" s="96"/>
      <c r="V103" s="96"/>
      <c r="W103" s="96"/>
      <c r="X103" s="96"/>
      <c r="Y103" s="97"/>
    </row>
    <row r="104" spans="2:25" ht="48" customHeight="1" x14ac:dyDescent="0.25">
      <c r="B104" s="102"/>
      <c r="C104" s="103"/>
      <c r="D104" s="103"/>
      <c r="E104" s="103"/>
      <c r="F104" s="103"/>
      <c r="G104" s="103"/>
      <c r="H104" s="104"/>
      <c r="J104" s="108"/>
      <c r="K104" s="109"/>
      <c r="L104" s="109"/>
      <c r="M104" s="109"/>
      <c r="N104" s="109"/>
      <c r="O104" s="109"/>
      <c r="P104" s="109"/>
      <c r="Q104" s="110"/>
      <c r="S104" s="102"/>
      <c r="T104" s="103"/>
      <c r="U104" s="103"/>
      <c r="V104" s="103"/>
      <c r="W104" s="103"/>
      <c r="X104" s="103"/>
      <c r="Y104" s="104"/>
    </row>
    <row r="105" spans="2:25" ht="48" customHeight="1" x14ac:dyDescent="0.25">
      <c r="B105" s="105"/>
      <c r="C105" s="106"/>
      <c r="D105" s="106"/>
      <c r="E105" s="106"/>
      <c r="F105" s="106"/>
      <c r="G105" s="106"/>
      <c r="H105" s="107"/>
      <c r="J105" s="111"/>
      <c r="K105" s="112"/>
      <c r="L105" s="112"/>
      <c r="M105" s="112"/>
      <c r="N105" s="112"/>
      <c r="O105" s="112"/>
      <c r="P105" s="112"/>
      <c r="Q105" s="113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/>
    <row r="107" spans="2:25" ht="21" customHeight="1" x14ac:dyDescent="0.25"/>
    <row r="108" spans="2:25" ht="21" customHeight="1" x14ac:dyDescent="0.25">
      <c r="E108" s="13" t="s">
        <v>28</v>
      </c>
      <c r="F108" s="99"/>
      <c r="G108" s="99"/>
      <c r="H108" s="99"/>
      <c r="I108" s="99"/>
      <c r="J108" s="99"/>
      <c r="Q108" s="13" t="s">
        <v>29</v>
      </c>
      <c r="R108" s="99"/>
      <c r="S108" s="99"/>
      <c r="T108" s="99"/>
      <c r="U108" s="99"/>
      <c r="V108" s="99"/>
      <c r="W108" s="99"/>
    </row>
    <row r="109" spans="2:25" ht="21" customHeight="1" x14ac:dyDescent="0.25">
      <c r="E109" s="13" t="s">
        <v>30</v>
      </c>
      <c r="F109" s="100"/>
      <c r="G109" s="100"/>
      <c r="H109" s="100"/>
      <c r="I109" s="100"/>
      <c r="J109" s="100"/>
      <c r="K109" s="2" t="s">
        <v>31</v>
      </c>
      <c r="Q109" s="13" t="s">
        <v>30</v>
      </c>
      <c r="R109" s="99"/>
      <c r="S109" s="99"/>
      <c r="T109" s="99"/>
      <c r="U109" s="99"/>
      <c r="V109" s="99"/>
      <c r="W109" s="99"/>
      <c r="X109" s="2" t="s">
        <v>31</v>
      </c>
    </row>
    <row r="110" spans="2:25" ht="23.25" x14ac:dyDescent="0.25">
      <c r="E110" s="13" t="s">
        <v>32</v>
      </c>
      <c r="F110" s="100"/>
      <c r="G110" s="100"/>
      <c r="H110" s="100"/>
      <c r="I110" s="100"/>
      <c r="J110" s="100"/>
      <c r="Q110" s="101"/>
      <c r="R110" s="101"/>
      <c r="S110" s="101"/>
      <c r="T110" s="101"/>
      <c r="U110" s="101"/>
      <c r="V110" s="101"/>
      <c r="W110" s="101"/>
      <c r="X110" s="101"/>
    </row>
    <row r="111" spans="2:25" ht="23.25" x14ac:dyDescent="0.25">
      <c r="E111" s="13" t="s">
        <v>33</v>
      </c>
      <c r="F111" s="114"/>
      <c r="G111" s="114"/>
      <c r="H111" s="114"/>
      <c r="I111" s="114"/>
      <c r="J111" s="114"/>
      <c r="Q111" s="13" t="s">
        <v>33</v>
      </c>
      <c r="R111" s="115"/>
      <c r="S111" s="115"/>
      <c r="T111" s="115"/>
      <c r="U111" s="115"/>
      <c r="V111" s="115"/>
      <c r="W111" s="115"/>
    </row>
    <row r="112" spans="2:25" ht="21" customHeight="1" x14ac:dyDescent="0.25">
      <c r="E112" s="13" t="s">
        <v>34</v>
      </c>
      <c r="F112" s="98"/>
      <c r="G112" s="98"/>
      <c r="H112" s="98"/>
      <c r="I112" s="98"/>
      <c r="J112" s="98"/>
    </row>
    <row r="113" ht="21" customHeight="1" x14ac:dyDescent="0.25"/>
    <row r="114" ht="21" customHeight="1" x14ac:dyDescent="0.25"/>
    <row r="115" ht="24" customHeight="1" x14ac:dyDescent="0.25"/>
    <row r="116" ht="24" customHeight="1" x14ac:dyDescent="0.25"/>
    <row r="117" ht="24" customHeight="1" x14ac:dyDescent="0.25"/>
  </sheetData>
  <sheetProtection algorithmName="SHA-512" hashValue="5o9NqoX2yZFN4prA7vDuafU8dptLF5LCBFuwi/16r/Mrqz9iGmlcJmpSuUoSj30SRb1cKi34KLS43kxKq+7hCA==" saltValue="dXQNQDF5QvttwIbn8i9MCQ==" spinCount="100000" sheet="1" formatCells="0"/>
  <protectedRanges>
    <protectedRange sqref="M7 H8 V13 X20 K20:S29 B35:Z38 B40:Z43 B45:Z48 B53:Z56 B60 B68 J68 S68 S78 J78 B78 B81 J81 S81 S91 J91 B91 B94 J94 S94 S104 J104 B104 F108:J112 R108:W109 Q110 R111" name="Range1"/>
  </protectedRanges>
  <mergeCells count="205">
    <mergeCell ref="B20:G20"/>
    <mergeCell ref="H20:J20"/>
    <mergeCell ref="K20:M20"/>
    <mergeCell ref="N20:P20"/>
    <mergeCell ref="Q20:S20"/>
    <mergeCell ref="T20:U20"/>
    <mergeCell ref="V20:W20"/>
    <mergeCell ref="F111:J111"/>
    <mergeCell ref="R111:W111"/>
    <mergeCell ref="B81:H90"/>
    <mergeCell ref="J81:Q90"/>
    <mergeCell ref="S81:Y90"/>
    <mergeCell ref="B91:H92"/>
    <mergeCell ref="J91:Q92"/>
    <mergeCell ref="S91:Y92"/>
    <mergeCell ref="B68:H77"/>
    <mergeCell ref="J68:Q77"/>
    <mergeCell ref="S68:Y77"/>
    <mergeCell ref="B78:H79"/>
    <mergeCell ref="J78:Q79"/>
    <mergeCell ref="S78:Y79"/>
    <mergeCell ref="B60:Y64"/>
    <mergeCell ref="B94:H103"/>
    <mergeCell ref="J94:Q103"/>
    <mergeCell ref="F112:J112"/>
    <mergeCell ref="F108:J108"/>
    <mergeCell ref="R108:W108"/>
    <mergeCell ref="F109:J109"/>
    <mergeCell ref="R109:W109"/>
    <mergeCell ref="F110:J110"/>
    <mergeCell ref="Q110:X110"/>
    <mergeCell ref="B104:H105"/>
    <mergeCell ref="J104:Q105"/>
    <mergeCell ref="S104:Y105"/>
    <mergeCell ref="S94:Y103"/>
    <mergeCell ref="B56:G56"/>
    <mergeCell ref="H56:P56"/>
    <mergeCell ref="Q56:X56"/>
    <mergeCell ref="Y56:Z56"/>
    <mergeCell ref="B54:G54"/>
    <mergeCell ref="H54:P54"/>
    <mergeCell ref="Q54:X54"/>
    <mergeCell ref="Y54:Z54"/>
    <mergeCell ref="B55:G55"/>
    <mergeCell ref="H55:P55"/>
    <mergeCell ref="Q55:X55"/>
    <mergeCell ref="Y55:Z55"/>
    <mergeCell ref="B52:G52"/>
    <mergeCell ref="H52:P52"/>
    <mergeCell ref="Q52:X52"/>
    <mergeCell ref="Y52:Z52"/>
    <mergeCell ref="B53:G53"/>
    <mergeCell ref="H53:P53"/>
    <mergeCell ref="Q53:X53"/>
    <mergeCell ref="Y53:Z53"/>
    <mergeCell ref="B48:L48"/>
    <mergeCell ref="M48:X48"/>
    <mergeCell ref="Y48:Z48"/>
    <mergeCell ref="B46:L46"/>
    <mergeCell ref="M46:X46"/>
    <mergeCell ref="Y46:Z46"/>
    <mergeCell ref="B47:L47"/>
    <mergeCell ref="M47:X47"/>
    <mergeCell ref="Y47:Z47"/>
    <mergeCell ref="A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8:L38"/>
    <mergeCell ref="M38:X38"/>
    <mergeCell ref="Y38:Z38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Q22:S22"/>
    <mergeCell ref="T22:U22"/>
    <mergeCell ref="V22:W22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Y38 Z35:Z38 Y53:Y56 Z53:Z56" xr:uid="{3D9B31CE-851E-4ADB-A1BF-D84AA3EF96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F5BE66B-BBE0-4685-9434-E70CFE4935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4662179-262B-4E32-AE2A-4BB5CEADC97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0E4436-F3B8-40BC-802F-DF471535968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EA8462-F2F6-4844-81A1-013C15DA9DC4}">
          <x14:formula1>
            <xm:f>LIST!$G$2:$G$10</xm:f>
          </x14:formula1>
          <xm:sqref>B53:B56 C53:G56</xm:sqref>
        </x14:dataValidation>
        <x14:dataValidation type="list" allowBlank="1" showInputMessage="1" showErrorMessage="1" error="กรุณาเลือกข้อมูลตามที่กำหนดให้" xr:uid="{15B7794E-7AA1-442D-AA71-58A37AEFFE46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F551077F-1AD2-4C0E-AF66-A0616441F8D7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F5EA211B-9DCE-4F16-9DFC-D9E9B916C058}">
          <x14:formula1>
            <xm:f>LIST!$E$2:$E$9</xm:f>
          </x14:formula1>
          <xm:sqref>B45:L48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สจป.ที่ 10 สข.พบ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2024-12-20T03:40:19Z</dcterms:modified>
</cp:coreProperties>
</file>