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E937CB39-C240-4F38-9334-4C03D7D56F46}" xr6:coauthVersionLast="47" xr6:coauthVersionMax="47" xr10:uidLastSave="{00000000-0000-0000-0000-000000000000}"/>
  <workbookProtection workbookAlgorithmName="SHA-512" workbookHashValue="7v9wYlrVYe+F6rpS3ooL/StgwQgbLxmEaK6s1tdhrqVjVeiEKZruXJqIrD/nD47BeuVU4xsnf8qVXKa9wbIrkg==" workbookSaltValue="6I44zh1H57nzFMY/1MZhP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5" r:id="rId2"/>
  </sheets>
  <externalReferences>
    <externalReference r:id="rId3"/>
  </externalReferences>
  <definedNames>
    <definedName name="_xlnm.Print_Area" localSheetId="1">'สจป.ที่ 3 สข.พร'!$A$1:$Z$114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5" l="1"/>
  <c r="N15" i="5"/>
  <c r="N14" i="5"/>
  <c r="N13" i="5"/>
  <c r="V24" i="5"/>
  <c r="V23" i="5"/>
  <c r="V31" i="5"/>
  <c r="V30" i="5"/>
  <c r="V29" i="5"/>
  <c r="V28" i="5"/>
  <c r="V27" i="5"/>
  <c r="V26" i="5"/>
  <c r="V25" i="5"/>
  <c r="Y15" i="5"/>
  <c r="Y14" i="5"/>
  <c r="Y13" i="5"/>
  <c r="T32" i="5"/>
  <c r="N30" i="5"/>
  <c r="Q30" i="5"/>
  <c r="K30" i="5"/>
  <c r="N28" i="5"/>
  <c r="Q28" i="5"/>
  <c r="K28" i="5"/>
  <c r="N23" i="5"/>
  <c r="Q23" i="5"/>
  <c r="K23" i="5"/>
  <c r="H31" i="5"/>
  <c r="H30" i="5"/>
  <c r="H29" i="5"/>
  <c r="H28" i="5"/>
  <c r="H27" i="5"/>
  <c r="H25" i="5"/>
  <c r="H26" i="5"/>
  <c r="H24" i="5"/>
  <c r="H23" i="5"/>
  <c r="A58" i="5"/>
  <c r="A57" i="5"/>
  <c r="A56" i="5"/>
  <c r="A55" i="5"/>
  <c r="A50" i="5"/>
  <c r="A49" i="5"/>
  <c r="A48" i="5"/>
  <c r="A47" i="5"/>
  <c r="A45" i="5"/>
  <c r="A44" i="5"/>
  <c r="A43" i="5"/>
  <c r="A42" i="5"/>
  <c r="A40" i="5"/>
  <c r="A39" i="5"/>
  <c r="A38" i="5"/>
  <c r="A37" i="5"/>
  <c r="V17" i="5"/>
  <c r="S17" i="5"/>
  <c r="Q14" i="5" l="1"/>
  <c r="V32" i="5"/>
  <c r="Y17" i="5"/>
  <c r="Q16" i="5"/>
  <c r="Q15" i="5"/>
  <c r="Q17" i="5" l="1"/>
  <c r="Q13" i="5"/>
</calcChain>
</file>

<file path=xl/sharedStrings.xml><?xml version="1.0" encoding="utf-8"?>
<sst xmlns="http://schemas.openxmlformats.org/spreadsheetml/2006/main" count="103" uniqueCount="83">
  <si>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</si>
  <si>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</si>
  <si>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</si>
  <si>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</si>
  <si>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</si>
  <si>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</si>
  <si>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</si>
  <si>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</si>
  <si>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</si>
  <si>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</si>
  <si>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สาขาแพร่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</si>
  <si>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</si>
  <si>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</si>
  <si>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</si>
  <si>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</si>
  <si>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</si>
  <si>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</si>
  <si>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</si>
  <si>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</si>
  <si>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</si>
  <si>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</si>
  <si>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</si>
  <si>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</si>
  <si>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</si>
  <si>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</si>
  <si>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</si>
  <si>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</si>
  <si>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</si>
  <si>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</si>
  <si>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</si>
  <si>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</si>
  <si>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</si>
  <si>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</si>
  <si>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</si>
  <si>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</si>
  <si>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</si>
  <si>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</si>
  <si>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</si>
  <si>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</si>
  <si>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</si>
  <si>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</si>
  <si>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</si>
  <si>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</si>
  <si>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</si>
  <si>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</si>
  <si>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</si>
  <si>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</si>
  <si>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</si>
  <si>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</si>
  <si>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</si>
  <si>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</si>
  <si>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</si>
  <si>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</si>
  <si>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</si>
  <si>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</si>
  <si>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</si>
  <si>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</si>
  <si>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</si>
  <si>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</si>
  <si>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</si>
  <si>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</si>
  <si>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</si>
  <si>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</si>
  <si>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</si>
  <si>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</si>
  <si>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</si>
  <si>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</si>
  <si>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</si>
  <si>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</si>
  <si>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</si>
  <si>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</si>
  <si>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</si>
  <si>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</si>
  <si>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</si>
  <si>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</si>
  <si>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</si>
  <si>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</si>
  <si>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</si>
  <si>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</si>
  <si>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</si>
  <si>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</si>
  <si>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</si>
  <si>
    <t>จัดทำแนวกันไฟป้องกันไฟป่าในพื้นที่ป่าสงวนแห่งชาติ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</si>
</sst>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#,##0_ ;\-#,##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9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88" fontId="2" fillId="3" borderId="1" xfId="0" applyNumberFormat="1" applyFont="1" applyFill="1" applyBorder="1" applyAlignment="1">
      <alignment horizontal="center" vertical="top"/>
    </xf>
    <xf numFmtId="188" fontId="2" fillId="3" borderId="2" xfId="0" applyNumberFormat="1" applyFont="1" applyFill="1" applyBorder="1" applyAlignment="1">
      <alignment horizontal="center" vertical="top"/>
    </xf>
    <xf numFmtId="188" fontId="2" fillId="3" borderId="3" xfId="0" applyNumberFormat="1" applyFont="1" applyFill="1" applyBorder="1" applyAlignment="1">
      <alignment horizontal="center" vertical="top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189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center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right" vertical="top"/>
    </xf>
    <xf numFmtId="189" fontId="3" fillId="5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189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3" borderId="4" xfId="1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left"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>
      <alignment horizontal="left" vertical="top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 wrapText="1"/>
    </xf>
    <xf numFmtId="189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>
      <alignment horizontal="left" vertical="top" wrapText="1"/>
    </xf>
    <xf numFmtId="189" fontId="2" fillId="3" borderId="4" xfId="0" applyNumberFormat="1" applyFont="1" applyFill="1" applyBorder="1" applyAlignment="1" applyProtection="1">
      <alignment horizontal="center" vertical="center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75" defaultRowHeight="20.25" x14ac:dyDescent="0.2"/>
  <cols>
    <col min="1" max="1" width="33.25" style="13" customWidth="1"/>
    <col min="2" max="2" width="3.375" style="12" customWidth="1"/>
    <col min="3" max="3" width="76.25" style="13" customWidth="1"/>
    <col min="4" max="4" width="4.25" style="12" customWidth="1"/>
    <col min="5" max="5" width="65" style="13" customWidth="1"/>
    <col min="6" max="6" width="3.375" style="12" customWidth="1"/>
    <col min="7" max="7" width="89.125" style="13" customWidth="1"/>
    <col min="8" max="16384" width="8.875" style="13"/>
  </cols>
  <sheetData>
    <row r="1" spans="1:7" x14ac:dyDescent="0.2">
      <c r="A1" s="11" t="s">
        <v>35</v>
      </c>
      <c r="C1" s="11" t="s">
        <v>36</v>
      </c>
      <c r="E1" s="11" t="s">
        <v>37</v>
      </c>
      <c r="G1" s="11" t="s">
        <v>26</v>
      </c>
    </row>
    <row r="2" spans="1:7" x14ac:dyDescent="0.2">
      <c r="A2" s="14" t="s">
        <v>38</v>
      </c>
      <c r="C2" s="14" t="s">
        <v>39</v>
      </c>
      <c r="E2" s="14" t="s">
        <v>40</v>
      </c>
      <c r="G2" s="14" t="s">
        <v>65</v>
      </c>
    </row>
    <row r="3" spans="1:7" x14ac:dyDescent="0.2">
      <c r="A3" s="14" t="s">
        <v>44</v>
      </c>
      <c r="C3" s="14" t="s">
        <v>41</v>
      </c>
      <c r="E3" s="14" t="s">
        <v>42</v>
      </c>
      <c r="G3" s="14" t="s">
        <v>43</v>
      </c>
    </row>
    <row r="4" spans="1:7" ht="40.5" x14ac:dyDescent="0.2">
      <c r="A4" s="14" t="s">
        <v>47</v>
      </c>
      <c r="C4" s="14" t="s">
        <v>66</v>
      </c>
      <c r="E4" s="14" t="s">
        <v>45</v>
      </c>
      <c r="G4" s="14" t="s">
        <v>46</v>
      </c>
    </row>
    <row r="5" spans="1:7" x14ac:dyDescent="0.2">
      <c r="A5" s="14" t="s">
        <v>51</v>
      </c>
      <c r="C5" s="14" t="s">
        <v>48</v>
      </c>
      <c r="E5" s="14" t="s">
        <v>49</v>
      </c>
      <c r="G5" s="14" t="s">
        <v>50</v>
      </c>
    </row>
    <row r="6" spans="1:7" ht="40.5" x14ac:dyDescent="0.2">
      <c r="C6" s="14" t="s">
        <v>67</v>
      </c>
      <c r="E6" s="14" t="s">
        <v>52</v>
      </c>
      <c r="G6" s="14" t="s">
        <v>68</v>
      </c>
    </row>
    <row r="7" spans="1:7" ht="40.5" x14ac:dyDescent="0.2">
      <c r="C7" s="14" t="s">
        <v>69</v>
      </c>
      <c r="E7" s="14" t="s">
        <v>53</v>
      </c>
      <c r="G7" s="14" t="s">
        <v>54</v>
      </c>
    </row>
    <row r="8" spans="1:7" ht="40.5" x14ac:dyDescent="0.2">
      <c r="C8" s="14" t="s">
        <v>70</v>
      </c>
      <c r="E8" s="14" t="s">
        <v>55</v>
      </c>
      <c r="G8" s="14" t="s">
        <v>56</v>
      </c>
    </row>
    <row r="9" spans="1:7" x14ac:dyDescent="0.2">
      <c r="C9" s="14" t="s">
        <v>51</v>
      </c>
      <c r="E9" s="14" t="s">
        <v>51</v>
      </c>
      <c r="G9" s="14" t="s">
        <v>57</v>
      </c>
    </row>
    <row r="10" spans="1:7" x14ac:dyDescent="0.2">
      <c r="G10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14"/>
  <sheetViews>
    <sheetView tabSelected="1" view="pageBreakPreview" zoomScale="85" zoomScaleNormal="85" zoomScaleSheetLayoutView="85" workbookViewId="0">
      <selection activeCell="N114" sqref="N114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28" t="s">
        <v>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">
      <c r="A2" s="28" t="s">
        <v>81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"/>
    <row r="6" spans="1:26" ht="24" customHeight="1" x14ac:dyDescent="0.2">
      <c r="A6" s="3" t="s">
        <v>0</v>
      </c>
    </row>
    <row r="7" spans="1:26" ht="21" customHeight="1" x14ac:dyDescent="0.2">
      <c r="A7" s="19" t="s">
        <v>79</v>
      </c>
      <c r="L7" s="4"/>
      <c r="M7" s="33"/>
      <c r="N7" s="34"/>
      <c r="O7" s="34"/>
      <c r="P7" s="35"/>
    </row>
    <row r="8" spans="1:26" ht="21" customHeight="1" x14ac:dyDescent="0.2">
      <c r="A8" s="19" t="s">
        <v>14</v>
      </c>
      <c r="G8" s="4"/>
      <c r="H8" s="30"/>
      <c r="I8" s="31"/>
      <c r="J8" s="32"/>
    </row>
    <row r="9" spans="1:26" ht="9" customHeight="1" x14ac:dyDescent="0.2"/>
    <row r="10" spans="1:26" s="3" customFormat="1" ht="24" customHeight="1" x14ac:dyDescent="0.2">
      <c r="A10" s="29" t="s">
        <v>5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 t="s">
        <v>12</v>
      </c>
      <c r="L10" s="29"/>
      <c r="M10" s="29"/>
      <c r="N10" s="29"/>
      <c r="O10" s="29"/>
      <c r="P10" s="29"/>
      <c r="Q10" s="29"/>
      <c r="R10" s="29"/>
      <c r="S10" s="29" t="s">
        <v>4</v>
      </c>
      <c r="T10" s="29"/>
      <c r="U10" s="29"/>
      <c r="V10" s="29"/>
      <c r="W10" s="29"/>
      <c r="X10" s="29"/>
      <c r="Y10" s="29"/>
      <c r="Z10" s="29"/>
    </row>
    <row r="11" spans="1:26" s="3" customFormat="1" ht="24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1</v>
      </c>
      <c r="L11" s="29"/>
      <c r="M11" s="29"/>
      <c r="N11" s="29" t="s">
        <v>2</v>
      </c>
      <c r="O11" s="29"/>
      <c r="P11" s="29"/>
      <c r="Q11" s="29" t="s">
        <v>3</v>
      </c>
      <c r="R11" s="29"/>
      <c r="S11" s="29" t="s">
        <v>1</v>
      </c>
      <c r="T11" s="29"/>
      <c r="U11" s="29"/>
      <c r="V11" s="29" t="s">
        <v>2</v>
      </c>
      <c r="W11" s="29"/>
      <c r="X11" s="29"/>
      <c r="Y11" s="29" t="s">
        <v>3</v>
      </c>
      <c r="Z11" s="29"/>
    </row>
    <row r="12" spans="1:26" ht="24" customHeight="1" x14ac:dyDescent="0.2">
      <c r="A12" s="45" t="s">
        <v>64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</row>
    <row r="13" spans="1:26" s="5" customFormat="1" ht="24" customHeight="1" x14ac:dyDescent="0.2">
      <c r="A13" s="20">
        <v>1</v>
      </c>
      <c r="B13" s="56" t="s">
        <v>63</v>
      </c>
      <c r="C13" s="56"/>
      <c r="D13" s="56"/>
      <c r="E13" s="56"/>
      <c r="F13" s="56"/>
      <c r="G13" s="56"/>
      <c r="H13" s="56"/>
      <c r="I13" s="56"/>
      <c r="J13" s="56"/>
      <c r="K13" s="36">
        <v>1550</v>
      </c>
      <c r="L13" s="36"/>
      <c r="M13" s="36"/>
      <c r="N13" s="37">
        <f>Q26</f>
        <v>0</v>
      </c>
      <c r="O13" s="37"/>
      <c r="P13" s="37"/>
      <c r="Q13" s="38">
        <f>V23/T23*100</f>
        <v>0</v>
      </c>
      <c r="R13" s="39"/>
      <c r="S13" s="48">
        <v>8664500</v>
      </c>
      <c r="T13" s="49"/>
      <c r="U13" s="50"/>
      <c r="V13" s="51"/>
      <c r="W13" s="52"/>
      <c r="X13" s="53"/>
      <c r="Y13" s="54">
        <f>V13/S13*100</f>
        <v>0</v>
      </c>
      <c r="Z13" s="55"/>
    </row>
    <row r="14" spans="1:26" ht="48" customHeight="1" x14ac:dyDescent="0.2">
      <c r="A14" s="21">
        <v>2</v>
      </c>
      <c r="B14" s="40" t="s">
        <v>62</v>
      </c>
      <c r="C14" s="40"/>
      <c r="D14" s="40"/>
      <c r="E14" s="40"/>
      <c r="F14" s="40"/>
      <c r="G14" s="40"/>
      <c r="H14" s="40"/>
      <c r="I14" s="40"/>
      <c r="J14" s="40"/>
      <c r="K14" s="41">
        <v>18</v>
      </c>
      <c r="L14" s="41"/>
      <c r="M14" s="41"/>
      <c r="N14" s="42">
        <f>Q27</f>
        <v>0</v>
      </c>
      <c r="O14" s="42"/>
      <c r="P14" s="42"/>
      <c r="Q14" s="43">
        <f>V27/T27*100</f>
        <v>0</v>
      </c>
      <c r="R14" s="44"/>
      <c r="S14" s="57">
        <v>2376000</v>
      </c>
      <c r="T14" s="58"/>
      <c r="U14" s="59"/>
      <c r="V14" s="60"/>
      <c r="W14" s="61"/>
      <c r="X14" s="62"/>
      <c r="Y14" s="54">
        <f>V14/S14*100</f>
        <v>0</v>
      </c>
      <c r="Z14" s="55"/>
    </row>
    <row r="15" spans="1:26" ht="48" customHeight="1" x14ac:dyDescent="0.2">
      <c r="A15" s="22">
        <v>3</v>
      </c>
      <c r="B15" s="40" t="s">
        <v>71</v>
      </c>
      <c r="C15" s="40"/>
      <c r="D15" s="40"/>
      <c r="E15" s="40"/>
      <c r="F15" s="40"/>
      <c r="G15" s="40"/>
      <c r="H15" s="40"/>
      <c r="I15" s="40"/>
      <c r="J15" s="40"/>
      <c r="K15" s="63">
        <v>12</v>
      </c>
      <c r="L15" s="63"/>
      <c r="M15" s="63"/>
      <c r="N15" s="64">
        <f>Q29</f>
        <v>0</v>
      </c>
      <c r="O15" s="64"/>
      <c r="P15" s="64"/>
      <c r="Q15" s="43">
        <f>V28/T28*100</f>
        <v>0</v>
      </c>
      <c r="R15" s="44"/>
      <c r="S15" s="101">
        <v>565000</v>
      </c>
      <c r="T15" s="102"/>
      <c r="U15" s="103"/>
      <c r="V15" s="107"/>
      <c r="W15" s="108"/>
      <c r="X15" s="109"/>
      <c r="Y15" s="113">
        <f>V15/S15*100</f>
        <v>0</v>
      </c>
      <c r="Z15" s="114"/>
    </row>
    <row r="16" spans="1:26" s="3" customFormat="1" ht="48" customHeight="1" x14ac:dyDescent="0.2">
      <c r="A16" s="22">
        <v>4</v>
      </c>
      <c r="B16" s="40" t="s">
        <v>72</v>
      </c>
      <c r="C16" s="40"/>
      <c r="D16" s="40"/>
      <c r="E16" s="40"/>
      <c r="F16" s="40"/>
      <c r="G16" s="40"/>
      <c r="H16" s="40"/>
      <c r="I16" s="40"/>
      <c r="J16" s="40"/>
      <c r="K16" s="63">
        <v>12</v>
      </c>
      <c r="L16" s="63"/>
      <c r="M16" s="63"/>
      <c r="N16" s="64">
        <f>Q31</f>
        <v>0</v>
      </c>
      <c r="O16" s="64"/>
      <c r="P16" s="64"/>
      <c r="Q16" s="43">
        <f>V30/T30*100</f>
        <v>0</v>
      </c>
      <c r="R16" s="44"/>
      <c r="S16" s="104"/>
      <c r="T16" s="105"/>
      <c r="U16" s="106"/>
      <c r="V16" s="110"/>
      <c r="W16" s="111"/>
      <c r="X16" s="112"/>
      <c r="Y16" s="115"/>
      <c r="Z16" s="116"/>
    </row>
    <row r="17" spans="1:26" ht="24" customHeight="1" x14ac:dyDescent="0.2">
      <c r="A17" s="117" t="s">
        <v>15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9"/>
      <c r="Q17" s="120">
        <f>V32</f>
        <v>0</v>
      </c>
      <c r="R17" s="120"/>
      <c r="S17" s="121">
        <f>SUM(S13:U16)</f>
        <v>11605500</v>
      </c>
      <c r="T17" s="121"/>
      <c r="U17" s="121"/>
      <c r="V17" s="122">
        <f>SUM(V13:X16)</f>
        <v>0</v>
      </c>
      <c r="W17" s="122"/>
      <c r="X17" s="123"/>
      <c r="Y17" s="124">
        <f>V17/S17*100</f>
        <v>0</v>
      </c>
      <c r="Z17" s="125"/>
    </row>
    <row r="18" spans="1:26" ht="9.9499999999999993" customHeight="1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spans="1:26" ht="24" customHeight="1" x14ac:dyDescent="0.2">
      <c r="A19" s="6" t="s">
        <v>6</v>
      </c>
      <c r="H19" s="17"/>
      <c r="I19" s="17"/>
      <c r="J19" s="17"/>
      <c r="K19" s="17"/>
      <c r="L19" s="17"/>
      <c r="M19" s="17"/>
    </row>
    <row r="20" spans="1:26" ht="9.9499999999999993" customHeight="1" x14ac:dyDescent="0.2">
      <c r="A20" s="1"/>
      <c r="H20" s="18"/>
      <c r="I20" s="18"/>
      <c r="J20" s="18"/>
      <c r="K20" s="18"/>
      <c r="L20" s="18"/>
      <c r="M20" s="18"/>
    </row>
    <row r="21" spans="1:26" ht="72" customHeight="1" x14ac:dyDescent="0.2">
      <c r="A21" s="9" t="s">
        <v>5</v>
      </c>
      <c r="B21" s="29" t="s">
        <v>80</v>
      </c>
      <c r="C21" s="29"/>
      <c r="D21" s="29"/>
      <c r="E21" s="29"/>
      <c r="F21" s="29"/>
      <c r="G21" s="29"/>
      <c r="H21" s="29" t="s">
        <v>16</v>
      </c>
      <c r="I21" s="29"/>
      <c r="J21" s="29"/>
      <c r="K21" s="29" t="s">
        <v>13</v>
      </c>
      <c r="L21" s="29"/>
      <c r="M21" s="29"/>
      <c r="N21" s="29" t="s">
        <v>17</v>
      </c>
      <c r="O21" s="29"/>
      <c r="P21" s="29"/>
      <c r="Q21" s="29" t="s">
        <v>18</v>
      </c>
      <c r="R21" s="29"/>
      <c r="S21" s="29"/>
      <c r="T21" s="29" t="s">
        <v>19</v>
      </c>
      <c r="U21" s="29"/>
      <c r="V21" s="127" t="s">
        <v>7</v>
      </c>
      <c r="W21" s="127"/>
      <c r="X21" s="29" t="s">
        <v>8</v>
      </c>
      <c r="Y21" s="29"/>
      <c r="Z21" s="29"/>
    </row>
    <row r="22" spans="1:26" s="16" customFormat="1" ht="24" customHeight="1" x14ac:dyDescent="0.2">
      <c r="A22" s="100" t="s">
        <v>64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s="15" customFormat="1" ht="24" customHeight="1" x14ac:dyDescent="0.2">
      <c r="A23" s="23">
        <v>1</v>
      </c>
      <c r="B23" s="129" t="s">
        <v>63</v>
      </c>
      <c r="C23" s="129"/>
      <c r="D23" s="129"/>
      <c r="E23" s="129"/>
      <c r="F23" s="129"/>
      <c r="G23" s="129"/>
      <c r="H23" s="73">
        <f>$K$13</f>
        <v>1550</v>
      </c>
      <c r="I23" s="73"/>
      <c r="J23" s="73"/>
      <c r="K23" s="73">
        <f>K26</f>
        <v>0</v>
      </c>
      <c r="L23" s="73"/>
      <c r="M23" s="73"/>
      <c r="N23" s="73">
        <f t="shared" ref="N23" si="0">N26</f>
        <v>0</v>
      </c>
      <c r="O23" s="73"/>
      <c r="P23" s="73"/>
      <c r="Q23" s="73">
        <f t="shared" ref="Q23" si="1">Q26</f>
        <v>0</v>
      </c>
      <c r="R23" s="73"/>
      <c r="S23" s="73"/>
      <c r="T23" s="70">
        <v>45</v>
      </c>
      <c r="U23" s="70"/>
      <c r="V23" s="71">
        <f>SUM(V24:W26)</f>
        <v>0</v>
      </c>
      <c r="W23" s="71"/>
      <c r="X23" s="68"/>
      <c r="Y23" s="68"/>
      <c r="Z23" s="68"/>
    </row>
    <row r="24" spans="1:26" ht="48" customHeight="1" x14ac:dyDescent="0.2">
      <c r="A24" s="22">
        <v>1.1000000000000001</v>
      </c>
      <c r="B24" s="79" t="s">
        <v>73</v>
      </c>
      <c r="C24" s="79"/>
      <c r="D24" s="79"/>
      <c r="E24" s="79"/>
      <c r="F24" s="79"/>
      <c r="G24" s="79"/>
      <c r="H24" s="128">
        <f>$K$13</f>
        <v>1550</v>
      </c>
      <c r="I24" s="128"/>
      <c r="J24" s="128"/>
      <c r="K24" s="69"/>
      <c r="L24" s="69"/>
      <c r="M24" s="69"/>
      <c r="N24" s="69"/>
      <c r="O24" s="69"/>
      <c r="P24" s="69"/>
      <c r="Q24" s="69"/>
      <c r="R24" s="69"/>
      <c r="S24" s="69"/>
      <c r="T24" s="67">
        <v>10</v>
      </c>
      <c r="U24" s="67"/>
      <c r="V24" s="65">
        <f>(T24*((K24*0)+(N24*50)+(Q24*100)))/(H24*100)</f>
        <v>0</v>
      </c>
      <c r="W24" s="65"/>
      <c r="X24" s="68"/>
      <c r="Y24" s="68"/>
      <c r="Z24" s="68"/>
    </row>
    <row r="25" spans="1:26" ht="24" customHeight="1" x14ac:dyDescent="0.2">
      <c r="A25" s="21">
        <v>1.2</v>
      </c>
      <c r="B25" s="79" t="s">
        <v>74</v>
      </c>
      <c r="C25" s="79"/>
      <c r="D25" s="79"/>
      <c r="E25" s="79"/>
      <c r="F25" s="79"/>
      <c r="G25" s="79"/>
      <c r="H25" s="128">
        <f t="shared" ref="H25:H26" si="2">$K$13</f>
        <v>1550</v>
      </c>
      <c r="I25" s="128"/>
      <c r="J25" s="128"/>
      <c r="K25" s="78"/>
      <c r="L25" s="78"/>
      <c r="M25" s="78"/>
      <c r="N25" s="78"/>
      <c r="O25" s="78"/>
      <c r="P25" s="78"/>
      <c r="Q25" s="78"/>
      <c r="R25" s="78"/>
      <c r="S25" s="78"/>
      <c r="T25" s="72">
        <v>10</v>
      </c>
      <c r="U25" s="72"/>
      <c r="V25" s="65">
        <f>(T25*((K25*0)+(N25*50)+(Q25*100)))/(H25*100)</f>
        <v>0</v>
      </c>
      <c r="W25" s="65"/>
      <c r="X25" s="68"/>
      <c r="Y25" s="68"/>
      <c r="Z25" s="68"/>
    </row>
    <row r="26" spans="1:26" ht="24" customHeight="1" x14ac:dyDescent="0.2">
      <c r="A26" s="21">
        <v>1.3</v>
      </c>
      <c r="B26" s="79" t="s">
        <v>82</v>
      </c>
      <c r="C26" s="79"/>
      <c r="D26" s="79"/>
      <c r="E26" s="79"/>
      <c r="F26" s="79"/>
      <c r="G26" s="79"/>
      <c r="H26" s="128">
        <f t="shared" si="2"/>
        <v>1550</v>
      </c>
      <c r="I26" s="128"/>
      <c r="J26" s="128"/>
      <c r="K26" s="69"/>
      <c r="L26" s="69"/>
      <c r="M26" s="69"/>
      <c r="N26" s="69"/>
      <c r="O26" s="69"/>
      <c r="P26" s="69"/>
      <c r="Q26" s="69"/>
      <c r="R26" s="69"/>
      <c r="S26" s="69"/>
      <c r="T26" s="72">
        <v>25</v>
      </c>
      <c r="U26" s="72"/>
      <c r="V26" s="65">
        <f>(T26*((K26*0)+(N26*50)+(Q26*100)))/(H26*100)</f>
        <v>0</v>
      </c>
      <c r="W26" s="65"/>
      <c r="X26" s="68"/>
      <c r="Y26" s="68"/>
      <c r="Z26" s="68"/>
    </row>
    <row r="27" spans="1:26" ht="60" customHeight="1" x14ac:dyDescent="0.2">
      <c r="A27" s="26">
        <v>2</v>
      </c>
      <c r="B27" s="80" t="s">
        <v>62</v>
      </c>
      <c r="C27" s="80"/>
      <c r="D27" s="80"/>
      <c r="E27" s="80"/>
      <c r="F27" s="80"/>
      <c r="G27" s="80"/>
      <c r="H27" s="93">
        <f>$K$14</f>
        <v>18</v>
      </c>
      <c r="I27" s="93"/>
      <c r="J27" s="93"/>
      <c r="K27" s="94"/>
      <c r="L27" s="94"/>
      <c r="M27" s="94"/>
      <c r="N27" s="95">
        <v>0</v>
      </c>
      <c r="O27" s="95"/>
      <c r="P27" s="95"/>
      <c r="Q27" s="94"/>
      <c r="R27" s="94"/>
      <c r="S27" s="94"/>
      <c r="T27" s="96">
        <v>10</v>
      </c>
      <c r="U27" s="96"/>
      <c r="V27" s="97">
        <f>(T27*((K27*0)+(N27*50)+(Q27*100)))/(H27*100)</f>
        <v>0</v>
      </c>
      <c r="W27" s="97"/>
      <c r="X27" s="68"/>
      <c r="Y27" s="68"/>
      <c r="Z27" s="68"/>
    </row>
    <row r="28" spans="1:26" ht="48" customHeight="1" x14ac:dyDescent="0.2">
      <c r="A28" s="27">
        <v>3</v>
      </c>
      <c r="B28" s="98" t="s">
        <v>71</v>
      </c>
      <c r="C28" s="98"/>
      <c r="D28" s="98"/>
      <c r="E28" s="98"/>
      <c r="F28" s="98"/>
      <c r="G28" s="98"/>
      <c r="H28" s="99">
        <f>$K$15</f>
        <v>12</v>
      </c>
      <c r="I28" s="99"/>
      <c r="J28" s="99"/>
      <c r="K28" s="99">
        <f>K29</f>
        <v>0</v>
      </c>
      <c r="L28" s="99"/>
      <c r="M28" s="99"/>
      <c r="N28" s="99">
        <f t="shared" ref="N28" si="3">N29</f>
        <v>0</v>
      </c>
      <c r="O28" s="99"/>
      <c r="P28" s="99"/>
      <c r="Q28" s="99">
        <f t="shared" ref="Q28" si="4">Q29</f>
        <v>0</v>
      </c>
      <c r="R28" s="99"/>
      <c r="S28" s="99"/>
      <c r="T28" s="74">
        <v>30</v>
      </c>
      <c r="U28" s="74"/>
      <c r="V28" s="75">
        <f>SUM(V29)</f>
        <v>0</v>
      </c>
      <c r="W28" s="75"/>
      <c r="X28" s="68"/>
      <c r="Y28" s="68"/>
      <c r="Z28" s="68"/>
    </row>
    <row r="29" spans="1:26" ht="48" customHeight="1" x14ac:dyDescent="0.2">
      <c r="A29" s="22">
        <v>3.1</v>
      </c>
      <c r="B29" s="79" t="s">
        <v>75</v>
      </c>
      <c r="C29" s="79"/>
      <c r="D29" s="79"/>
      <c r="E29" s="79"/>
      <c r="F29" s="79"/>
      <c r="G29" s="79"/>
      <c r="H29" s="128">
        <f>$K$15</f>
        <v>12</v>
      </c>
      <c r="I29" s="128"/>
      <c r="J29" s="128"/>
      <c r="K29" s="69"/>
      <c r="L29" s="69"/>
      <c r="M29" s="69"/>
      <c r="N29" s="69"/>
      <c r="O29" s="69"/>
      <c r="P29" s="69"/>
      <c r="Q29" s="69"/>
      <c r="R29" s="69"/>
      <c r="S29" s="69"/>
      <c r="T29" s="67">
        <v>30</v>
      </c>
      <c r="U29" s="67"/>
      <c r="V29" s="65">
        <f>(T29*((K29*0)+(N29*50)+(Q29*100)))/(H29*100)</f>
        <v>0</v>
      </c>
      <c r="W29" s="65"/>
      <c r="X29" s="68"/>
      <c r="Y29" s="68"/>
      <c r="Z29" s="68"/>
    </row>
    <row r="30" spans="1:26" ht="48" customHeight="1" x14ac:dyDescent="0.2">
      <c r="A30" s="25">
        <v>4</v>
      </c>
      <c r="B30" s="98" t="s">
        <v>72</v>
      </c>
      <c r="C30" s="98"/>
      <c r="D30" s="98"/>
      <c r="E30" s="98"/>
      <c r="F30" s="98"/>
      <c r="G30" s="98"/>
      <c r="H30" s="99">
        <f>$K$16</f>
        <v>12</v>
      </c>
      <c r="I30" s="99"/>
      <c r="J30" s="99"/>
      <c r="K30" s="99">
        <f>K31</f>
        <v>0</v>
      </c>
      <c r="L30" s="99"/>
      <c r="M30" s="99"/>
      <c r="N30" s="99">
        <f t="shared" ref="N30" si="5">N31</f>
        <v>0</v>
      </c>
      <c r="O30" s="99"/>
      <c r="P30" s="99"/>
      <c r="Q30" s="99">
        <f t="shared" ref="Q30" si="6">Q31</f>
        <v>0</v>
      </c>
      <c r="R30" s="99"/>
      <c r="S30" s="99"/>
      <c r="T30" s="74">
        <v>15</v>
      </c>
      <c r="U30" s="74"/>
      <c r="V30" s="75">
        <f>SUM(V31)</f>
        <v>0</v>
      </c>
      <c r="W30" s="75"/>
      <c r="X30" s="68"/>
      <c r="Y30" s="68"/>
      <c r="Z30" s="68"/>
    </row>
    <row r="31" spans="1:26" ht="48" customHeight="1" x14ac:dyDescent="0.2">
      <c r="A31" s="22">
        <v>4.0999999999999996</v>
      </c>
      <c r="B31" s="40" t="s">
        <v>76</v>
      </c>
      <c r="C31" s="40"/>
      <c r="D31" s="40"/>
      <c r="E31" s="40"/>
      <c r="F31" s="40"/>
      <c r="G31" s="40"/>
      <c r="H31" s="130">
        <f>$K$16</f>
        <v>12</v>
      </c>
      <c r="I31" s="130"/>
      <c r="J31" s="130"/>
      <c r="K31" s="69"/>
      <c r="L31" s="69"/>
      <c r="M31" s="69"/>
      <c r="N31" s="69"/>
      <c r="O31" s="69"/>
      <c r="P31" s="69"/>
      <c r="Q31" s="69"/>
      <c r="R31" s="69"/>
      <c r="S31" s="69"/>
      <c r="T31" s="67">
        <v>15</v>
      </c>
      <c r="U31" s="67"/>
      <c r="V31" s="65">
        <f>(T31*((K31*0)+(N31*50)+(Q31*100)))/(H31*100)</f>
        <v>0</v>
      </c>
      <c r="W31" s="65"/>
      <c r="X31" s="68"/>
      <c r="Y31" s="68"/>
      <c r="Z31" s="68"/>
    </row>
    <row r="32" spans="1:26" ht="24" customHeight="1" x14ac:dyDescent="0.2">
      <c r="A32" s="76" t="s">
        <v>9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>
        <f>SUM(T23,T27,T28,T30)</f>
        <v>100</v>
      </c>
      <c r="U32" s="77"/>
      <c r="V32" s="131">
        <f>SUM(V23,V27,V28,V30)</f>
        <v>0</v>
      </c>
      <c r="W32" s="132"/>
      <c r="X32" s="133"/>
      <c r="Y32" s="133"/>
      <c r="Z32" s="133"/>
    </row>
    <row r="33" spans="1:26" ht="9.9499999999999993" customHeight="1" x14ac:dyDescent="0.2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spans="1:26" ht="24" customHeight="1" x14ac:dyDescent="0.2">
      <c r="A34" s="24" t="s">
        <v>58</v>
      </c>
    </row>
    <row r="35" spans="1:26" ht="72" customHeight="1" x14ac:dyDescent="0.2">
      <c r="A35" s="9" t="s">
        <v>5</v>
      </c>
      <c r="B35" s="29" t="s">
        <v>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84" t="s">
        <v>21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127" t="s">
        <v>22</v>
      </c>
      <c r="Z35" s="127"/>
    </row>
    <row r="36" spans="1:26" ht="24" customHeight="1" x14ac:dyDescent="0.2">
      <c r="A36" s="87" t="s">
        <v>23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/>
    </row>
    <row r="37" spans="1:26" ht="72" customHeight="1" x14ac:dyDescent="0.2">
      <c r="A37" s="10" t="str">
        <f>IF(B37&lt;&gt;"","2.1.1","")</f>
        <v/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81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66"/>
      <c r="Z37" s="66"/>
    </row>
    <row r="38" spans="1:26" ht="72" customHeight="1" x14ac:dyDescent="0.2">
      <c r="A38" s="10" t="str">
        <f>IF(B38&lt;&gt;"","2.1.2","")</f>
        <v/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81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3"/>
      <c r="Y38" s="66"/>
      <c r="Z38" s="66"/>
    </row>
    <row r="39" spans="1:26" ht="72" customHeight="1" x14ac:dyDescent="0.2">
      <c r="A39" s="10" t="str">
        <f>IF(B39&lt;&gt;"","2.1.3","")</f>
        <v/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81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3"/>
      <c r="Y39" s="66"/>
      <c r="Z39" s="66"/>
    </row>
    <row r="40" spans="1:26" ht="72" customHeight="1" x14ac:dyDescent="0.2">
      <c r="A40" s="10" t="str">
        <f>IF(B40&lt;&gt;"","2.1.4","")</f>
        <v/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81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3"/>
      <c r="Y40" s="66"/>
      <c r="Z40" s="66"/>
    </row>
    <row r="41" spans="1:26" ht="24" customHeight="1" x14ac:dyDescent="0.2">
      <c r="A41" s="87" t="s">
        <v>24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</row>
    <row r="42" spans="1:26" ht="72" customHeight="1" x14ac:dyDescent="0.2">
      <c r="A42" s="10" t="str">
        <f>IF(B42&lt;&gt;"","2.2.1","")</f>
        <v/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81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3"/>
      <c r="Y42" s="66"/>
      <c r="Z42" s="66"/>
    </row>
    <row r="43" spans="1:26" ht="72" customHeight="1" x14ac:dyDescent="0.2">
      <c r="A43" s="10" t="str">
        <f>IF(B43&lt;&gt;"","2.2.2","")</f>
        <v/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90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2"/>
      <c r="Y43" s="66"/>
      <c r="Z43" s="66"/>
    </row>
    <row r="44" spans="1:26" ht="72" customHeight="1" x14ac:dyDescent="0.2">
      <c r="A44" s="10" t="str">
        <f>IF(B44&lt;&gt;"","2.2.3","")</f>
        <v/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81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3"/>
      <c r="Y44" s="66"/>
      <c r="Z44" s="66"/>
    </row>
    <row r="45" spans="1:26" ht="72" customHeight="1" x14ac:dyDescent="0.2">
      <c r="A45" s="10" t="str">
        <f>IF(B45&lt;&gt;"","2.2.4","")</f>
        <v/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81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3"/>
      <c r="Y45" s="66"/>
      <c r="Z45" s="66"/>
    </row>
    <row r="46" spans="1:26" ht="24" customHeight="1" x14ac:dyDescent="0.2">
      <c r="A46" s="87" t="s">
        <v>25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</row>
    <row r="47" spans="1:26" ht="72" customHeight="1" x14ac:dyDescent="0.2">
      <c r="A47" s="10" t="str">
        <f>IF(B47&lt;&gt;"","2.3.1","")</f>
        <v/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81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3"/>
      <c r="Y47" s="66"/>
      <c r="Z47" s="66"/>
    </row>
    <row r="48" spans="1:26" ht="72" customHeight="1" x14ac:dyDescent="0.2">
      <c r="A48" s="10" t="str">
        <f>IF(B48&lt;&gt;"","2.3.2","")</f>
        <v/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81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3"/>
      <c r="Y48" s="66"/>
      <c r="Z48" s="66"/>
    </row>
    <row r="49" spans="1:26" ht="72" customHeight="1" x14ac:dyDescent="0.2">
      <c r="A49" s="10" t="str">
        <f>IF(B49&lt;&gt;"","2.3.3","")</f>
        <v/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81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  <c r="Y49" s="66"/>
      <c r="Z49" s="66"/>
    </row>
    <row r="50" spans="1:26" ht="72" customHeight="1" x14ac:dyDescent="0.2">
      <c r="A50" s="10" t="str">
        <f>IF(B50&lt;&gt;"","2.3.4","")</f>
        <v/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81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3"/>
      <c r="Y50" s="66"/>
      <c r="Z50" s="66"/>
    </row>
    <row r="51" spans="1:26" ht="9.9499999999999993" customHeight="1" x14ac:dyDescent="0.2"/>
    <row r="52" spans="1:26" s="7" customFormat="1" ht="24" customHeight="1" x14ac:dyDescent="0.2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9499999999999993" customHeight="1" x14ac:dyDescent="0.2"/>
    <row r="54" spans="1:26" ht="72" customHeight="1" x14ac:dyDescent="0.2">
      <c r="A54" s="9" t="s">
        <v>5</v>
      </c>
      <c r="B54" s="29" t="s">
        <v>26</v>
      </c>
      <c r="C54" s="29"/>
      <c r="D54" s="29"/>
      <c r="E54" s="29"/>
      <c r="F54" s="29"/>
      <c r="G54" s="29"/>
      <c r="H54" s="29" t="s">
        <v>21</v>
      </c>
      <c r="I54" s="29"/>
      <c r="J54" s="29"/>
      <c r="K54" s="29"/>
      <c r="L54" s="29"/>
      <c r="M54" s="29"/>
      <c r="N54" s="29"/>
      <c r="O54" s="29"/>
      <c r="P54" s="29"/>
      <c r="Q54" s="84" t="s">
        <v>27</v>
      </c>
      <c r="R54" s="85"/>
      <c r="S54" s="85"/>
      <c r="T54" s="85"/>
      <c r="U54" s="85"/>
      <c r="V54" s="85"/>
      <c r="W54" s="85"/>
      <c r="X54" s="86"/>
      <c r="Y54" s="127" t="s">
        <v>22</v>
      </c>
      <c r="Z54" s="127"/>
    </row>
    <row r="55" spans="1:26" ht="72" customHeight="1" x14ac:dyDescent="0.2">
      <c r="A55" s="10" t="str">
        <f>IF(B55&lt;&gt;"","3.1","")</f>
        <v/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81"/>
      <c r="R55" s="82"/>
      <c r="S55" s="82"/>
      <c r="T55" s="82"/>
      <c r="U55" s="82"/>
      <c r="V55" s="82"/>
      <c r="W55" s="82"/>
      <c r="X55" s="83"/>
      <c r="Y55" s="66"/>
      <c r="Z55" s="66"/>
    </row>
    <row r="56" spans="1:26" ht="72" customHeight="1" x14ac:dyDescent="0.2">
      <c r="A56" s="10" t="str">
        <f>IF(B56&lt;&gt;"","3.2","")</f>
        <v/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81"/>
      <c r="R56" s="82"/>
      <c r="S56" s="82"/>
      <c r="T56" s="82"/>
      <c r="U56" s="82"/>
      <c r="V56" s="82"/>
      <c r="W56" s="82"/>
      <c r="X56" s="83"/>
      <c r="Y56" s="66"/>
      <c r="Z56" s="66"/>
    </row>
    <row r="57" spans="1:26" ht="72" customHeight="1" x14ac:dyDescent="0.2">
      <c r="A57" s="10" t="str">
        <f>IF(B57&lt;&gt;"","3.3","")</f>
        <v/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81"/>
      <c r="R57" s="82"/>
      <c r="S57" s="82"/>
      <c r="T57" s="82"/>
      <c r="U57" s="82"/>
      <c r="V57" s="82"/>
      <c r="W57" s="82"/>
      <c r="X57" s="83"/>
      <c r="Y57" s="66"/>
      <c r="Z57" s="66"/>
    </row>
    <row r="58" spans="1:26" ht="72" customHeight="1" x14ac:dyDescent="0.2">
      <c r="A58" s="10" t="str">
        <f>IF(B58&lt;&gt;"","3.4","")</f>
        <v/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81"/>
      <c r="R58" s="82"/>
      <c r="S58" s="82"/>
      <c r="T58" s="82"/>
      <c r="U58" s="82"/>
      <c r="V58" s="82"/>
      <c r="W58" s="82"/>
      <c r="X58" s="83"/>
      <c r="Y58" s="66"/>
      <c r="Z58" s="66"/>
    </row>
    <row r="59" spans="1:26" ht="9.9499999999999993" customHeight="1" x14ac:dyDescent="0.2">
      <c r="A59" s="1"/>
    </row>
    <row r="60" spans="1:26" ht="24" customHeight="1" x14ac:dyDescent="0.2">
      <c r="A60" s="1" t="s">
        <v>60</v>
      </c>
    </row>
    <row r="61" spans="1:26" ht="9.9499999999999993" customHeight="1" x14ac:dyDescent="0.2">
      <c r="A61" s="1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48" customHeight="1" x14ac:dyDescent="0.2">
      <c r="B63" s="137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9"/>
    </row>
    <row r="64" spans="1:26" ht="48" customHeight="1" x14ac:dyDescent="0.2">
      <c r="B64" s="137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9"/>
    </row>
    <row r="65" spans="1:25" ht="48" customHeight="1" x14ac:dyDescent="0.2">
      <c r="B65" s="137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9"/>
    </row>
    <row r="66" spans="1:25" ht="48" customHeight="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2"/>
    </row>
    <row r="67" spans="1:25" ht="9.9499999999999993" customHeight="1" x14ac:dyDescent="0.2">
      <c r="A67" s="1"/>
    </row>
    <row r="68" spans="1:25" ht="21" customHeight="1" x14ac:dyDescent="0.2">
      <c r="A68" s="1" t="s">
        <v>77</v>
      </c>
    </row>
    <row r="69" spans="1:25" ht="9.9499999999999993" customHeight="1" x14ac:dyDescent="0.2"/>
    <row r="70" spans="1:25" ht="21.95" customHeight="1" x14ac:dyDescent="0.2">
      <c r="B70" s="143"/>
      <c r="C70" s="143"/>
      <c r="D70" s="143"/>
      <c r="E70" s="143"/>
      <c r="F70" s="143"/>
      <c r="G70" s="143"/>
      <c r="H70" s="143"/>
      <c r="J70" s="143"/>
      <c r="K70" s="143"/>
      <c r="L70" s="143"/>
      <c r="M70" s="143"/>
      <c r="N70" s="143"/>
      <c r="O70" s="143"/>
      <c r="P70" s="143"/>
      <c r="Q70" s="143"/>
      <c r="S70" s="144"/>
      <c r="T70" s="145"/>
      <c r="U70" s="145"/>
      <c r="V70" s="145"/>
      <c r="W70" s="145"/>
      <c r="X70" s="145"/>
      <c r="Y70" s="146"/>
    </row>
    <row r="71" spans="1:25" ht="21.95" customHeight="1" x14ac:dyDescent="0.2">
      <c r="B71" s="143"/>
      <c r="C71" s="143"/>
      <c r="D71" s="143"/>
      <c r="E71" s="143"/>
      <c r="F71" s="143"/>
      <c r="G71" s="143"/>
      <c r="H71" s="143"/>
      <c r="J71" s="143"/>
      <c r="K71" s="143"/>
      <c r="L71" s="143"/>
      <c r="M71" s="143"/>
      <c r="N71" s="143"/>
      <c r="O71" s="143"/>
      <c r="P71" s="143"/>
      <c r="Q71" s="143"/>
      <c r="S71" s="147"/>
      <c r="T71" s="148"/>
      <c r="U71" s="148"/>
      <c r="V71" s="148"/>
      <c r="W71" s="148"/>
      <c r="X71" s="148"/>
      <c r="Y71" s="149"/>
    </row>
    <row r="72" spans="1:25" ht="21.95" customHeight="1" x14ac:dyDescent="0.2">
      <c r="B72" s="143"/>
      <c r="C72" s="143"/>
      <c r="D72" s="143"/>
      <c r="E72" s="143"/>
      <c r="F72" s="143"/>
      <c r="G72" s="143"/>
      <c r="H72" s="143"/>
      <c r="J72" s="143"/>
      <c r="K72" s="143"/>
      <c r="L72" s="143"/>
      <c r="M72" s="143"/>
      <c r="N72" s="143"/>
      <c r="O72" s="143"/>
      <c r="P72" s="143"/>
      <c r="Q72" s="143"/>
      <c r="S72" s="147"/>
      <c r="T72" s="148"/>
      <c r="U72" s="148"/>
      <c r="V72" s="148"/>
      <c r="W72" s="148"/>
      <c r="X72" s="148"/>
      <c r="Y72" s="149"/>
    </row>
    <row r="73" spans="1:25" ht="21.95" customHeight="1" x14ac:dyDescent="0.2">
      <c r="B73" s="143"/>
      <c r="C73" s="143"/>
      <c r="D73" s="143"/>
      <c r="E73" s="143"/>
      <c r="F73" s="143"/>
      <c r="G73" s="143"/>
      <c r="H73" s="143"/>
      <c r="J73" s="143"/>
      <c r="K73" s="143"/>
      <c r="L73" s="143"/>
      <c r="M73" s="143"/>
      <c r="N73" s="143"/>
      <c r="O73" s="143"/>
      <c r="P73" s="143"/>
      <c r="Q73" s="143"/>
      <c r="S73" s="147"/>
      <c r="T73" s="148"/>
      <c r="U73" s="148"/>
      <c r="V73" s="148"/>
      <c r="W73" s="148"/>
      <c r="X73" s="148"/>
      <c r="Y73" s="149"/>
    </row>
    <row r="74" spans="1:25" ht="21.95" customHeight="1" x14ac:dyDescent="0.2">
      <c r="B74" s="143"/>
      <c r="C74" s="143"/>
      <c r="D74" s="143"/>
      <c r="E74" s="143"/>
      <c r="F74" s="143"/>
      <c r="G74" s="143"/>
      <c r="H74" s="143"/>
      <c r="J74" s="143"/>
      <c r="K74" s="143"/>
      <c r="L74" s="143"/>
      <c r="M74" s="143"/>
      <c r="N74" s="143"/>
      <c r="O74" s="143"/>
      <c r="P74" s="143"/>
      <c r="Q74" s="143"/>
      <c r="S74" s="147"/>
      <c r="T74" s="148"/>
      <c r="U74" s="148"/>
      <c r="V74" s="148"/>
      <c r="W74" s="148"/>
      <c r="X74" s="148"/>
      <c r="Y74" s="149"/>
    </row>
    <row r="75" spans="1:25" ht="21.95" customHeight="1" x14ac:dyDescent="0.2">
      <c r="B75" s="143"/>
      <c r="C75" s="143"/>
      <c r="D75" s="143"/>
      <c r="E75" s="143"/>
      <c r="F75" s="143"/>
      <c r="G75" s="143"/>
      <c r="H75" s="143"/>
      <c r="J75" s="143"/>
      <c r="K75" s="143"/>
      <c r="L75" s="143"/>
      <c r="M75" s="143"/>
      <c r="N75" s="143"/>
      <c r="O75" s="143"/>
      <c r="P75" s="143"/>
      <c r="Q75" s="143"/>
      <c r="S75" s="147"/>
      <c r="T75" s="148"/>
      <c r="U75" s="148"/>
      <c r="V75" s="148"/>
      <c r="W75" s="148"/>
      <c r="X75" s="148"/>
      <c r="Y75" s="149"/>
    </row>
    <row r="76" spans="1:25" ht="21.95" customHeight="1" x14ac:dyDescent="0.2">
      <c r="B76" s="143"/>
      <c r="C76" s="143"/>
      <c r="D76" s="143"/>
      <c r="E76" s="143"/>
      <c r="F76" s="143"/>
      <c r="G76" s="143"/>
      <c r="H76" s="143"/>
      <c r="J76" s="143"/>
      <c r="K76" s="143"/>
      <c r="L76" s="143"/>
      <c r="M76" s="143"/>
      <c r="N76" s="143"/>
      <c r="O76" s="143"/>
      <c r="P76" s="143"/>
      <c r="Q76" s="143"/>
      <c r="S76" s="147"/>
      <c r="T76" s="148"/>
      <c r="U76" s="148"/>
      <c r="V76" s="148"/>
      <c r="W76" s="148"/>
      <c r="X76" s="148"/>
      <c r="Y76" s="149"/>
    </row>
    <row r="77" spans="1:25" ht="21.95" customHeight="1" x14ac:dyDescent="0.2">
      <c r="B77" s="143"/>
      <c r="C77" s="143"/>
      <c r="D77" s="143"/>
      <c r="E77" s="143"/>
      <c r="F77" s="143"/>
      <c r="G77" s="143"/>
      <c r="H77" s="143"/>
      <c r="J77" s="143"/>
      <c r="K77" s="143"/>
      <c r="L77" s="143"/>
      <c r="M77" s="143"/>
      <c r="N77" s="143"/>
      <c r="O77" s="143"/>
      <c r="P77" s="143"/>
      <c r="Q77" s="143"/>
      <c r="S77" s="147"/>
      <c r="T77" s="148"/>
      <c r="U77" s="148"/>
      <c r="V77" s="148"/>
      <c r="W77" s="148"/>
      <c r="X77" s="148"/>
      <c r="Y77" s="149"/>
    </row>
    <row r="78" spans="1:25" ht="21.95" customHeight="1" x14ac:dyDescent="0.2">
      <c r="B78" s="143"/>
      <c r="C78" s="143"/>
      <c r="D78" s="143"/>
      <c r="E78" s="143"/>
      <c r="F78" s="143"/>
      <c r="G78" s="143"/>
      <c r="H78" s="143"/>
      <c r="J78" s="143"/>
      <c r="K78" s="143"/>
      <c r="L78" s="143"/>
      <c r="M78" s="143"/>
      <c r="N78" s="143"/>
      <c r="O78" s="143"/>
      <c r="P78" s="143"/>
      <c r="Q78" s="143"/>
      <c r="S78" s="147"/>
      <c r="T78" s="148"/>
      <c r="U78" s="148"/>
      <c r="V78" s="148"/>
      <c r="W78" s="148"/>
      <c r="X78" s="148"/>
      <c r="Y78" s="149"/>
    </row>
    <row r="79" spans="1:25" ht="21.95" customHeight="1" x14ac:dyDescent="0.2">
      <c r="B79" s="143"/>
      <c r="C79" s="143"/>
      <c r="D79" s="143"/>
      <c r="E79" s="143"/>
      <c r="F79" s="143"/>
      <c r="G79" s="143"/>
      <c r="H79" s="143"/>
      <c r="J79" s="143"/>
      <c r="K79" s="143"/>
      <c r="L79" s="143"/>
      <c r="M79" s="143"/>
      <c r="N79" s="143"/>
      <c r="O79" s="143"/>
      <c r="P79" s="143"/>
      <c r="Q79" s="143"/>
      <c r="S79" s="150"/>
      <c r="T79" s="151"/>
      <c r="U79" s="151"/>
      <c r="V79" s="151"/>
      <c r="W79" s="151"/>
      <c r="X79" s="151"/>
      <c r="Y79" s="152"/>
    </row>
    <row r="80" spans="1:25" ht="48" customHeight="1" x14ac:dyDescent="0.2">
      <c r="B80" s="153"/>
      <c r="C80" s="153"/>
      <c r="D80" s="153"/>
      <c r="E80" s="153"/>
      <c r="F80" s="153"/>
      <c r="G80" s="153"/>
      <c r="H80" s="153"/>
      <c r="J80" s="154"/>
      <c r="K80" s="155"/>
      <c r="L80" s="155"/>
      <c r="M80" s="155"/>
      <c r="N80" s="155"/>
      <c r="O80" s="155"/>
      <c r="P80" s="155"/>
      <c r="Q80" s="156"/>
      <c r="S80" s="154"/>
      <c r="T80" s="155"/>
      <c r="U80" s="155"/>
      <c r="V80" s="155"/>
      <c r="W80" s="155"/>
      <c r="X80" s="155"/>
      <c r="Y80" s="156"/>
    </row>
    <row r="81" spans="2:25" ht="48" customHeight="1" x14ac:dyDescent="0.2">
      <c r="B81" s="153"/>
      <c r="C81" s="153"/>
      <c r="D81" s="153"/>
      <c r="E81" s="153"/>
      <c r="F81" s="153"/>
      <c r="G81" s="153"/>
      <c r="H81" s="153"/>
      <c r="J81" s="157"/>
      <c r="K81" s="158"/>
      <c r="L81" s="158"/>
      <c r="M81" s="158"/>
      <c r="N81" s="158"/>
      <c r="O81" s="158"/>
      <c r="P81" s="158"/>
      <c r="Q81" s="159"/>
      <c r="S81" s="157"/>
      <c r="T81" s="158"/>
      <c r="U81" s="158"/>
      <c r="V81" s="158"/>
      <c r="W81" s="158"/>
      <c r="X81" s="158"/>
      <c r="Y81" s="159"/>
    </row>
    <row r="82" spans="2:25" ht="21" customHeight="1" x14ac:dyDescent="0.2"/>
    <row r="83" spans="2:25" ht="21.95" customHeight="1" x14ac:dyDescent="0.2">
      <c r="B83" s="143"/>
      <c r="C83" s="143"/>
      <c r="D83" s="143"/>
      <c r="E83" s="143"/>
      <c r="F83" s="143"/>
      <c r="G83" s="143"/>
      <c r="H83" s="143"/>
      <c r="J83" s="143"/>
      <c r="K83" s="143"/>
      <c r="L83" s="143"/>
      <c r="M83" s="143"/>
      <c r="N83" s="143"/>
      <c r="O83" s="143"/>
      <c r="P83" s="143"/>
      <c r="Q83" s="143"/>
      <c r="S83" s="144"/>
      <c r="T83" s="145"/>
      <c r="U83" s="145"/>
      <c r="V83" s="145"/>
      <c r="W83" s="145"/>
      <c r="X83" s="145"/>
      <c r="Y83" s="146"/>
    </row>
    <row r="84" spans="2:25" ht="21.95" customHeight="1" x14ac:dyDescent="0.2">
      <c r="B84" s="143"/>
      <c r="C84" s="143"/>
      <c r="D84" s="143"/>
      <c r="E84" s="143"/>
      <c r="F84" s="143"/>
      <c r="G84" s="143"/>
      <c r="H84" s="143"/>
      <c r="J84" s="143"/>
      <c r="K84" s="143"/>
      <c r="L84" s="143"/>
      <c r="M84" s="143"/>
      <c r="N84" s="143"/>
      <c r="O84" s="143"/>
      <c r="P84" s="143"/>
      <c r="Q84" s="143"/>
      <c r="S84" s="147"/>
      <c r="T84" s="148"/>
      <c r="U84" s="148"/>
      <c r="V84" s="148"/>
      <c r="W84" s="148"/>
      <c r="X84" s="148"/>
      <c r="Y84" s="149"/>
    </row>
    <row r="85" spans="2:25" ht="21.95" customHeight="1" x14ac:dyDescent="0.2">
      <c r="B85" s="143"/>
      <c r="C85" s="143"/>
      <c r="D85" s="143"/>
      <c r="E85" s="143"/>
      <c r="F85" s="143"/>
      <c r="G85" s="143"/>
      <c r="H85" s="143"/>
      <c r="J85" s="143"/>
      <c r="K85" s="143"/>
      <c r="L85" s="143"/>
      <c r="M85" s="143"/>
      <c r="N85" s="143"/>
      <c r="O85" s="143"/>
      <c r="P85" s="143"/>
      <c r="Q85" s="143"/>
      <c r="S85" s="147"/>
      <c r="T85" s="148"/>
      <c r="U85" s="148"/>
      <c r="V85" s="148"/>
      <c r="W85" s="148"/>
      <c r="X85" s="148"/>
      <c r="Y85" s="149"/>
    </row>
    <row r="86" spans="2:25" ht="21.95" customHeight="1" x14ac:dyDescent="0.2">
      <c r="B86" s="143"/>
      <c r="C86" s="143"/>
      <c r="D86" s="143"/>
      <c r="E86" s="143"/>
      <c r="F86" s="143"/>
      <c r="G86" s="143"/>
      <c r="H86" s="143"/>
      <c r="J86" s="143"/>
      <c r="K86" s="143"/>
      <c r="L86" s="143"/>
      <c r="M86" s="143"/>
      <c r="N86" s="143"/>
      <c r="O86" s="143"/>
      <c r="P86" s="143"/>
      <c r="Q86" s="143"/>
      <c r="S86" s="147"/>
      <c r="T86" s="148"/>
      <c r="U86" s="148"/>
      <c r="V86" s="148"/>
      <c r="W86" s="148"/>
      <c r="X86" s="148"/>
      <c r="Y86" s="149"/>
    </row>
    <row r="87" spans="2:25" ht="21.95" customHeight="1" x14ac:dyDescent="0.2">
      <c r="B87" s="143"/>
      <c r="C87" s="143"/>
      <c r="D87" s="143"/>
      <c r="E87" s="143"/>
      <c r="F87" s="143"/>
      <c r="G87" s="143"/>
      <c r="H87" s="143"/>
      <c r="J87" s="143"/>
      <c r="K87" s="143"/>
      <c r="L87" s="143"/>
      <c r="M87" s="143"/>
      <c r="N87" s="143"/>
      <c r="O87" s="143"/>
      <c r="P87" s="143"/>
      <c r="Q87" s="143"/>
      <c r="S87" s="147"/>
      <c r="T87" s="148"/>
      <c r="U87" s="148"/>
      <c r="V87" s="148"/>
      <c r="W87" s="148"/>
      <c r="X87" s="148"/>
      <c r="Y87" s="149"/>
    </row>
    <row r="88" spans="2:25" ht="21.95" customHeight="1" x14ac:dyDescent="0.2">
      <c r="B88" s="143"/>
      <c r="C88" s="143"/>
      <c r="D88" s="143"/>
      <c r="E88" s="143"/>
      <c r="F88" s="143"/>
      <c r="G88" s="143"/>
      <c r="H88" s="143"/>
      <c r="J88" s="143"/>
      <c r="K88" s="143"/>
      <c r="L88" s="143"/>
      <c r="M88" s="143"/>
      <c r="N88" s="143"/>
      <c r="O88" s="143"/>
      <c r="P88" s="143"/>
      <c r="Q88" s="143"/>
      <c r="S88" s="147"/>
      <c r="T88" s="148"/>
      <c r="U88" s="148"/>
      <c r="V88" s="148"/>
      <c r="W88" s="148"/>
      <c r="X88" s="148"/>
      <c r="Y88" s="149"/>
    </row>
    <row r="89" spans="2:25" ht="21.95" customHeight="1" x14ac:dyDescent="0.2">
      <c r="B89" s="143"/>
      <c r="C89" s="143"/>
      <c r="D89" s="143"/>
      <c r="E89" s="143"/>
      <c r="F89" s="143"/>
      <c r="G89" s="143"/>
      <c r="H89" s="143"/>
      <c r="J89" s="143"/>
      <c r="K89" s="143"/>
      <c r="L89" s="143"/>
      <c r="M89" s="143"/>
      <c r="N89" s="143"/>
      <c r="O89" s="143"/>
      <c r="P89" s="143"/>
      <c r="Q89" s="143"/>
      <c r="S89" s="147"/>
      <c r="T89" s="148"/>
      <c r="U89" s="148"/>
      <c r="V89" s="148"/>
      <c r="W89" s="148"/>
      <c r="X89" s="148"/>
      <c r="Y89" s="149"/>
    </row>
    <row r="90" spans="2:25" ht="21.95" customHeight="1" x14ac:dyDescent="0.2">
      <c r="B90" s="143"/>
      <c r="C90" s="143"/>
      <c r="D90" s="143"/>
      <c r="E90" s="143"/>
      <c r="F90" s="143"/>
      <c r="G90" s="143"/>
      <c r="H90" s="143"/>
      <c r="J90" s="143"/>
      <c r="K90" s="143"/>
      <c r="L90" s="143"/>
      <c r="M90" s="143"/>
      <c r="N90" s="143"/>
      <c r="O90" s="143"/>
      <c r="P90" s="143"/>
      <c r="Q90" s="143"/>
      <c r="S90" s="147"/>
      <c r="T90" s="148"/>
      <c r="U90" s="148"/>
      <c r="V90" s="148"/>
      <c r="W90" s="148"/>
      <c r="X90" s="148"/>
      <c r="Y90" s="149"/>
    </row>
    <row r="91" spans="2:25" ht="21.95" customHeight="1" x14ac:dyDescent="0.2">
      <c r="B91" s="143"/>
      <c r="C91" s="143"/>
      <c r="D91" s="143"/>
      <c r="E91" s="143"/>
      <c r="F91" s="143"/>
      <c r="G91" s="143"/>
      <c r="H91" s="143"/>
      <c r="J91" s="143"/>
      <c r="K91" s="143"/>
      <c r="L91" s="143"/>
      <c r="M91" s="143"/>
      <c r="N91" s="143"/>
      <c r="O91" s="143"/>
      <c r="P91" s="143"/>
      <c r="Q91" s="143"/>
      <c r="S91" s="147"/>
      <c r="T91" s="148"/>
      <c r="U91" s="148"/>
      <c r="V91" s="148"/>
      <c r="W91" s="148"/>
      <c r="X91" s="148"/>
      <c r="Y91" s="149"/>
    </row>
    <row r="92" spans="2:25" ht="21.95" customHeight="1" x14ac:dyDescent="0.2">
      <c r="B92" s="143"/>
      <c r="C92" s="143"/>
      <c r="D92" s="143"/>
      <c r="E92" s="143"/>
      <c r="F92" s="143"/>
      <c r="G92" s="143"/>
      <c r="H92" s="143"/>
      <c r="J92" s="143"/>
      <c r="K92" s="143"/>
      <c r="L92" s="143"/>
      <c r="M92" s="143"/>
      <c r="N92" s="143"/>
      <c r="O92" s="143"/>
      <c r="P92" s="143"/>
      <c r="Q92" s="143"/>
      <c r="S92" s="150"/>
      <c r="T92" s="151"/>
      <c r="U92" s="151"/>
      <c r="V92" s="151"/>
      <c r="W92" s="151"/>
      <c r="X92" s="151"/>
      <c r="Y92" s="152"/>
    </row>
    <row r="93" spans="2:25" ht="48" customHeight="1" x14ac:dyDescent="0.2">
      <c r="B93" s="66"/>
      <c r="C93" s="66"/>
      <c r="D93" s="66"/>
      <c r="E93" s="66"/>
      <c r="F93" s="66"/>
      <c r="G93" s="66"/>
      <c r="H93" s="66"/>
      <c r="J93" s="154"/>
      <c r="K93" s="155"/>
      <c r="L93" s="155"/>
      <c r="M93" s="155"/>
      <c r="N93" s="155"/>
      <c r="O93" s="155"/>
      <c r="P93" s="155"/>
      <c r="Q93" s="156"/>
      <c r="S93" s="160"/>
      <c r="T93" s="161"/>
      <c r="U93" s="161"/>
      <c r="V93" s="161"/>
      <c r="W93" s="161"/>
      <c r="X93" s="161"/>
      <c r="Y93" s="162"/>
    </row>
    <row r="94" spans="2:25" ht="48" customHeight="1" x14ac:dyDescent="0.2">
      <c r="B94" s="66"/>
      <c r="C94" s="66"/>
      <c r="D94" s="66"/>
      <c r="E94" s="66"/>
      <c r="F94" s="66"/>
      <c r="G94" s="66"/>
      <c r="H94" s="66"/>
      <c r="J94" s="157"/>
      <c r="K94" s="158"/>
      <c r="L94" s="158"/>
      <c r="M94" s="158"/>
      <c r="N94" s="158"/>
      <c r="O94" s="158"/>
      <c r="P94" s="158"/>
      <c r="Q94" s="159"/>
      <c r="S94" s="163"/>
      <c r="T94" s="164"/>
      <c r="U94" s="164"/>
      <c r="V94" s="164"/>
      <c r="W94" s="164"/>
      <c r="X94" s="164"/>
      <c r="Y94" s="165"/>
    </row>
    <row r="95" spans="2:25" ht="21" customHeight="1" x14ac:dyDescent="0.2"/>
    <row r="96" spans="2:25" ht="21.95" customHeight="1" x14ac:dyDescent="0.2">
      <c r="B96" s="144"/>
      <c r="C96" s="145"/>
      <c r="D96" s="145"/>
      <c r="E96" s="145"/>
      <c r="F96" s="145"/>
      <c r="G96" s="145"/>
      <c r="H96" s="146"/>
      <c r="J96" s="144"/>
      <c r="K96" s="145"/>
      <c r="L96" s="145"/>
      <c r="M96" s="145"/>
      <c r="N96" s="145"/>
      <c r="O96" s="145"/>
      <c r="P96" s="145"/>
      <c r="Q96" s="146"/>
      <c r="S96" s="144"/>
      <c r="T96" s="145"/>
      <c r="U96" s="145"/>
      <c r="V96" s="145"/>
      <c r="W96" s="145"/>
      <c r="X96" s="145"/>
      <c r="Y96" s="146"/>
    </row>
    <row r="97" spans="2:25" ht="21.95" customHeight="1" x14ac:dyDescent="0.2">
      <c r="B97" s="147"/>
      <c r="C97" s="148"/>
      <c r="D97" s="148"/>
      <c r="E97" s="148"/>
      <c r="F97" s="148"/>
      <c r="G97" s="148"/>
      <c r="H97" s="149"/>
      <c r="J97" s="147"/>
      <c r="K97" s="148"/>
      <c r="L97" s="148"/>
      <c r="M97" s="148"/>
      <c r="N97" s="148"/>
      <c r="O97" s="148"/>
      <c r="P97" s="148"/>
      <c r="Q97" s="149"/>
      <c r="S97" s="147"/>
      <c r="T97" s="148"/>
      <c r="U97" s="148"/>
      <c r="V97" s="148"/>
      <c r="W97" s="148"/>
      <c r="X97" s="148"/>
      <c r="Y97" s="149"/>
    </row>
    <row r="98" spans="2:25" ht="21.95" customHeight="1" x14ac:dyDescent="0.2">
      <c r="B98" s="147"/>
      <c r="C98" s="148"/>
      <c r="D98" s="148"/>
      <c r="E98" s="148"/>
      <c r="F98" s="148"/>
      <c r="G98" s="148"/>
      <c r="H98" s="149"/>
      <c r="J98" s="147"/>
      <c r="K98" s="148"/>
      <c r="L98" s="148"/>
      <c r="M98" s="148"/>
      <c r="N98" s="148"/>
      <c r="O98" s="148"/>
      <c r="P98" s="148"/>
      <c r="Q98" s="149"/>
      <c r="S98" s="147"/>
      <c r="T98" s="148"/>
      <c r="U98" s="148"/>
      <c r="V98" s="148"/>
      <c r="W98" s="148"/>
      <c r="X98" s="148"/>
      <c r="Y98" s="149"/>
    </row>
    <row r="99" spans="2:25" ht="21.95" customHeight="1" x14ac:dyDescent="0.2">
      <c r="B99" s="147"/>
      <c r="C99" s="148"/>
      <c r="D99" s="148"/>
      <c r="E99" s="148"/>
      <c r="F99" s="148"/>
      <c r="G99" s="148"/>
      <c r="H99" s="149"/>
      <c r="J99" s="147"/>
      <c r="K99" s="148"/>
      <c r="L99" s="148"/>
      <c r="M99" s="148"/>
      <c r="N99" s="148"/>
      <c r="O99" s="148"/>
      <c r="P99" s="148"/>
      <c r="Q99" s="149"/>
      <c r="S99" s="147"/>
      <c r="T99" s="148"/>
      <c r="U99" s="148"/>
      <c r="V99" s="148"/>
      <c r="W99" s="148"/>
      <c r="X99" s="148"/>
      <c r="Y99" s="149"/>
    </row>
    <row r="100" spans="2:25" ht="21.95" customHeight="1" x14ac:dyDescent="0.2">
      <c r="B100" s="147"/>
      <c r="C100" s="148"/>
      <c r="D100" s="148"/>
      <c r="E100" s="148"/>
      <c r="F100" s="148"/>
      <c r="G100" s="148"/>
      <c r="H100" s="149"/>
      <c r="J100" s="147"/>
      <c r="K100" s="148"/>
      <c r="L100" s="148"/>
      <c r="M100" s="148"/>
      <c r="N100" s="148"/>
      <c r="O100" s="148"/>
      <c r="P100" s="148"/>
      <c r="Q100" s="149"/>
      <c r="S100" s="147"/>
      <c r="T100" s="148"/>
      <c r="U100" s="148"/>
      <c r="V100" s="148"/>
      <c r="W100" s="148"/>
      <c r="X100" s="148"/>
      <c r="Y100" s="149"/>
    </row>
    <row r="101" spans="2:25" ht="21.95" customHeight="1" x14ac:dyDescent="0.2">
      <c r="B101" s="147"/>
      <c r="C101" s="148"/>
      <c r="D101" s="148"/>
      <c r="E101" s="148"/>
      <c r="F101" s="148"/>
      <c r="G101" s="148"/>
      <c r="H101" s="149"/>
      <c r="J101" s="147"/>
      <c r="K101" s="148"/>
      <c r="L101" s="148"/>
      <c r="M101" s="148"/>
      <c r="N101" s="148"/>
      <c r="O101" s="148"/>
      <c r="P101" s="148"/>
      <c r="Q101" s="149"/>
      <c r="S101" s="147"/>
      <c r="T101" s="148"/>
      <c r="U101" s="148"/>
      <c r="V101" s="148"/>
      <c r="W101" s="148"/>
      <c r="X101" s="148"/>
      <c r="Y101" s="149"/>
    </row>
    <row r="102" spans="2:25" ht="21.95" customHeight="1" x14ac:dyDescent="0.2">
      <c r="B102" s="147"/>
      <c r="C102" s="148"/>
      <c r="D102" s="148"/>
      <c r="E102" s="148"/>
      <c r="F102" s="148"/>
      <c r="G102" s="148"/>
      <c r="H102" s="149"/>
      <c r="J102" s="147"/>
      <c r="K102" s="148"/>
      <c r="L102" s="148"/>
      <c r="M102" s="148"/>
      <c r="N102" s="148"/>
      <c r="O102" s="148"/>
      <c r="P102" s="148"/>
      <c r="Q102" s="149"/>
      <c r="S102" s="147"/>
      <c r="T102" s="148"/>
      <c r="U102" s="148"/>
      <c r="V102" s="148"/>
      <c r="W102" s="148"/>
      <c r="X102" s="148"/>
      <c r="Y102" s="149"/>
    </row>
    <row r="103" spans="2:25" ht="21.95" customHeight="1" x14ac:dyDescent="0.2">
      <c r="B103" s="147"/>
      <c r="C103" s="148"/>
      <c r="D103" s="148"/>
      <c r="E103" s="148"/>
      <c r="F103" s="148"/>
      <c r="G103" s="148"/>
      <c r="H103" s="149"/>
      <c r="J103" s="147"/>
      <c r="K103" s="148"/>
      <c r="L103" s="148"/>
      <c r="M103" s="148"/>
      <c r="N103" s="148"/>
      <c r="O103" s="148"/>
      <c r="P103" s="148"/>
      <c r="Q103" s="149"/>
      <c r="S103" s="147"/>
      <c r="T103" s="148"/>
      <c r="U103" s="148"/>
      <c r="V103" s="148"/>
      <c r="W103" s="148"/>
      <c r="X103" s="148"/>
      <c r="Y103" s="149"/>
    </row>
    <row r="104" spans="2:25" ht="21.95" customHeight="1" x14ac:dyDescent="0.2">
      <c r="B104" s="147"/>
      <c r="C104" s="148"/>
      <c r="D104" s="148"/>
      <c r="E104" s="148"/>
      <c r="F104" s="148"/>
      <c r="G104" s="148"/>
      <c r="H104" s="149"/>
      <c r="J104" s="147"/>
      <c r="K104" s="148"/>
      <c r="L104" s="148"/>
      <c r="M104" s="148"/>
      <c r="N104" s="148"/>
      <c r="O104" s="148"/>
      <c r="P104" s="148"/>
      <c r="Q104" s="149"/>
      <c r="S104" s="147"/>
      <c r="T104" s="148"/>
      <c r="U104" s="148"/>
      <c r="V104" s="148"/>
      <c r="W104" s="148"/>
      <c r="X104" s="148"/>
      <c r="Y104" s="149"/>
    </row>
    <row r="105" spans="2:25" ht="21.95" customHeight="1" x14ac:dyDescent="0.2">
      <c r="B105" s="150"/>
      <c r="C105" s="151"/>
      <c r="D105" s="151"/>
      <c r="E105" s="151"/>
      <c r="F105" s="151"/>
      <c r="G105" s="151"/>
      <c r="H105" s="152"/>
      <c r="J105" s="150"/>
      <c r="K105" s="151"/>
      <c r="L105" s="151"/>
      <c r="M105" s="151"/>
      <c r="N105" s="151"/>
      <c r="O105" s="151"/>
      <c r="P105" s="151"/>
      <c r="Q105" s="152"/>
      <c r="S105" s="150"/>
      <c r="T105" s="151"/>
      <c r="U105" s="151"/>
      <c r="V105" s="151"/>
      <c r="W105" s="151"/>
      <c r="X105" s="151"/>
      <c r="Y105" s="152"/>
    </row>
    <row r="106" spans="2:25" ht="48" customHeight="1" x14ac:dyDescent="0.2">
      <c r="B106" s="160"/>
      <c r="C106" s="161"/>
      <c r="D106" s="161"/>
      <c r="E106" s="161"/>
      <c r="F106" s="161"/>
      <c r="G106" s="161"/>
      <c r="H106" s="162"/>
      <c r="J106" s="160"/>
      <c r="K106" s="161"/>
      <c r="L106" s="161"/>
      <c r="M106" s="161"/>
      <c r="N106" s="161"/>
      <c r="O106" s="161"/>
      <c r="P106" s="161"/>
      <c r="Q106" s="162"/>
      <c r="S106" s="160"/>
      <c r="T106" s="161"/>
      <c r="U106" s="161"/>
      <c r="V106" s="161"/>
      <c r="W106" s="161"/>
      <c r="X106" s="161"/>
      <c r="Y106" s="162"/>
    </row>
    <row r="107" spans="2:25" ht="48" customHeight="1" x14ac:dyDescent="0.2">
      <c r="B107" s="163"/>
      <c r="C107" s="164"/>
      <c r="D107" s="164"/>
      <c r="E107" s="164"/>
      <c r="F107" s="164"/>
      <c r="G107" s="164"/>
      <c r="H107" s="165"/>
      <c r="J107" s="163"/>
      <c r="K107" s="164"/>
      <c r="L107" s="164"/>
      <c r="M107" s="164"/>
      <c r="N107" s="164"/>
      <c r="O107" s="164"/>
      <c r="P107" s="164"/>
      <c r="Q107" s="165"/>
      <c r="S107" s="163"/>
      <c r="T107" s="164"/>
      <c r="U107" s="164"/>
      <c r="V107" s="164"/>
      <c r="W107" s="164"/>
      <c r="X107" s="164"/>
      <c r="Y107" s="165"/>
    </row>
    <row r="110" spans="2:25" ht="24" customHeight="1" x14ac:dyDescent="0.2">
      <c r="E110" s="8" t="s">
        <v>28</v>
      </c>
      <c r="F110" s="166"/>
      <c r="G110" s="166"/>
      <c r="H110" s="166"/>
      <c r="I110" s="166"/>
      <c r="J110" s="166"/>
      <c r="Q110" s="8" t="s">
        <v>29</v>
      </c>
      <c r="R110" s="166"/>
      <c r="S110" s="166"/>
      <c r="T110" s="166"/>
      <c r="U110" s="166"/>
      <c r="V110" s="166"/>
      <c r="W110" s="166"/>
    </row>
    <row r="111" spans="2:25" ht="24" customHeight="1" x14ac:dyDescent="0.2">
      <c r="E111" s="8" t="s">
        <v>30</v>
      </c>
      <c r="F111" s="166"/>
      <c r="G111" s="166"/>
      <c r="H111" s="166"/>
      <c r="I111" s="166"/>
      <c r="J111" s="166"/>
      <c r="K111" s="1" t="s">
        <v>31</v>
      </c>
      <c r="Q111" s="8" t="s">
        <v>30</v>
      </c>
      <c r="R111" s="166"/>
      <c r="S111" s="166"/>
      <c r="T111" s="166"/>
      <c r="U111" s="166"/>
      <c r="V111" s="166"/>
      <c r="W111" s="166"/>
      <c r="X111" s="1" t="s">
        <v>31</v>
      </c>
    </row>
    <row r="112" spans="2:25" ht="24" customHeight="1" x14ac:dyDescent="0.2">
      <c r="E112" s="8" t="s">
        <v>32</v>
      </c>
      <c r="F112" s="166"/>
      <c r="G112" s="166"/>
      <c r="H112" s="166"/>
      <c r="I112" s="166"/>
      <c r="J112" s="166"/>
      <c r="Q112" s="168"/>
      <c r="R112" s="168"/>
      <c r="S112" s="168"/>
      <c r="T112" s="168"/>
      <c r="U112" s="168"/>
      <c r="V112" s="168"/>
      <c r="W112" s="168"/>
      <c r="X112" s="168"/>
    </row>
    <row r="113" spans="5:23" ht="24" customHeight="1" x14ac:dyDescent="0.2">
      <c r="E113" s="8" t="s">
        <v>33</v>
      </c>
      <c r="F113" s="166"/>
      <c r="G113" s="166"/>
      <c r="H113" s="166"/>
      <c r="I113" s="166"/>
      <c r="J113" s="166"/>
      <c r="Q113" s="8" t="s">
        <v>33</v>
      </c>
      <c r="R113" s="167"/>
      <c r="S113" s="167"/>
      <c r="T113" s="167"/>
      <c r="U113" s="167"/>
      <c r="V113" s="167"/>
      <c r="W113" s="167"/>
    </row>
    <row r="114" spans="5:23" ht="24" customHeight="1" x14ac:dyDescent="0.2">
      <c r="E114" s="8" t="s">
        <v>34</v>
      </c>
      <c r="F114" s="166"/>
      <c r="G114" s="166"/>
      <c r="H114" s="166"/>
      <c r="I114" s="166"/>
      <c r="J114" s="166"/>
    </row>
  </sheetData>
  <sheetProtection algorithmName="SHA-512" hashValue="dCpIbDeZejeC7O8tG/QLZ37g3DimFRxtGobzXhkgrWt2txw+X8XlOOMgLMBQA935gPBktwYqidmsq5ccFa9hBg==" saltValue="S8lHYztY21LgtIapbDdwXQ==" spinCount="100000" sheet="1" formatCells="0"/>
  <protectedRanges>
    <protectedRange sqref="M7 H8 V13 V14 V15 K24:S26 K27 Q27 K29:S29 K31:S31 B37:Z40 B42:Z45 B47:Z50 B55:Z58 B62 B70 J70 S70 S80 J80 B80 B83 J83 S83 S93 J93 B93 B96 J96 S96 S106 J106 B106 F110:J113" name="Range1"/>
  </protectedRanges>
  <mergeCells count="216">
    <mergeCell ref="B93:H94"/>
    <mergeCell ref="J93:Q94"/>
    <mergeCell ref="S93:Y94"/>
    <mergeCell ref="B96:H105"/>
    <mergeCell ref="J96:Q105"/>
    <mergeCell ref="S96:Y105"/>
    <mergeCell ref="F113:J113"/>
    <mergeCell ref="R113:W113"/>
    <mergeCell ref="F114:J114"/>
    <mergeCell ref="B106:H107"/>
    <mergeCell ref="J106:Q107"/>
    <mergeCell ref="S106:Y107"/>
    <mergeCell ref="F110:J110"/>
    <mergeCell ref="R110:W110"/>
    <mergeCell ref="F111:J111"/>
    <mergeCell ref="R111:W111"/>
    <mergeCell ref="F112:J112"/>
    <mergeCell ref="Q112:X112"/>
    <mergeCell ref="B62:Y66"/>
    <mergeCell ref="B70:H79"/>
    <mergeCell ref="J70:Q79"/>
    <mergeCell ref="S70:Y79"/>
    <mergeCell ref="B80:H81"/>
    <mergeCell ref="J80:Q81"/>
    <mergeCell ref="S80:Y81"/>
    <mergeCell ref="B83:H92"/>
    <mergeCell ref="J83:Q92"/>
    <mergeCell ref="S83:Y92"/>
    <mergeCell ref="B56:G56"/>
    <mergeCell ref="H56:P56"/>
    <mergeCell ref="Q56:X56"/>
    <mergeCell ref="Y56:Z56"/>
    <mergeCell ref="B57:G57"/>
    <mergeCell ref="H57:P57"/>
    <mergeCell ref="Q57:X57"/>
    <mergeCell ref="Y57:Z57"/>
    <mergeCell ref="B58:G58"/>
    <mergeCell ref="H58:P58"/>
    <mergeCell ref="Q58:X58"/>
    <mergeCell ref="Y58:Z58"/>
    <mergeCell ref="Q54:X54"/>
    <mergeCell ref="Y54:Z54"/>
    <mergeCell ref="B55:G55"/>
    <mergeCell ref="H55:P55"/>
    <mergeCell ref="Q55:X55"/>
    <mergeCell ref="Y55:Z55"/>
    <mergeCell ref="M44:X44"/>
    <mergeCell ref="B42:L42"/>
    <mergeCell ref="M42:X42"/>
    <mergeCell ref="B54:G54"/>
    <mergeCell ref="H54:P54"/>
    <mergeCell ref="B50:L50"/>
    <mergeCell ref="M50:X50"/>
    <mergeCell ref="A46:Z46"/>
    <mergeCell ref="B47:L47"/>
    <mergeCell ref="M47:X47"/>
    <mergeCell ref="B48:L48"/>
    <mergeCell ref="M48:X48"/>
    <mergeCell ref="B49:L49"/>
    <mergeCell ref="M49:X49"/>
    <mergeCell ref="B43:L43"/>
    <mergeCell ref="B44:L44"/>
    <mergeCell ref="Y48:Z48"/>
    <mergeCell ref="Y49:Z49"/>
    <mergeCell ref="V32:W32"/>
    <mergeCell ref="X32:Z32"/>
    <mergeCell ref="A33:Z33"/>
    <mergeCell ref="A36:Z36"/>
    <mergeCell ref="B40:L40"/>
    <mergeCell ref="M40:X40"/>
    <mergeCell ref="Y40:Z40"/>
    <mergeCell ref="B38:L38"/>
    <mergeCell ref="B37:L37"/>
    <mergeCell ref="M37:X37"/>
    <mergeCell ref="Y35:Z3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29:G29"/>
    <mergeCell ref="H29:J29"/>
    <mergeCell ref="K29:M29"/>
    <mergeCell ref="N29:P29"/>
    <mergeCell ref="Q29:S29"/>
    <mergeCell ref="T29:U29"/>
    <mergeCell ref="V29:W29"/>
    <mergeCell ref="N28:P28"/>
    <mergeCell ref="Q28:S28"/>
    <mergeCell ref="H23:J23"/>
    <mergeCell ref="B24:G24"/>
    <mergeCell ref="H24:J24"/>
    <mergeCell ref="B25:G25"/>
    <mergeCell ref="H25:J25"/>
    <mergeCell ref="K25:M25"/>
    <mergeCell ref="N25:P25"/>
    <mergeCell ref="H26:J26"/>
    <mergeCell ref="K23:M23"/>
    <mergeCell ref="N23:P23"/>
    <mergeCell ref="B23:G23"/>
    <mergeCell ref="Q16:R16"/>
    <mergeCell ref="A22:Z22"/>
    <mergeCell ref="S15:U16"/>
    <mergeCell ref="V15:X16"/>
    <mergeCell ref="Y15:Z16"/>
    <mergeCell ref="B16:J16"/>
    <mergeCell ref="K16:M16"/>
    <mergeCell ref="N16:P16"/>
    <mergeCell ref="A17:P17"/>
    <mergeCell ref="Q17:R17"/>
    <mergeCell ref="S17:U17"/>
    <mergeCell ref="V17:X17"/>
    <mergeCell ref="Y17:Z17"/>
    <mergeCell ref="A18:Z18"/>
    <mergeCell ref="B21:G21"/>
    <mergeCell ref="H21:J21"/>
    <mergeCell ref="K21:M21"/>
    <mergeCell ref="N21:P21"/>
    <mergeCell ref="Q21:S21"/>
    <mergeCell ref="T21:U21"/>
    <mergeCell ref="V21:W21"/>
    <mergeCell ref="X21:Z21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Y50:Z50"/>
    <mergeCell ref="Y38:Z38"/>
    <mergeCell ref="B39:L39"/>
    <mergeCell ref="M39:X39"/>
    <mergeCell ref="Y39:Z39"/>
    <mergeCell ref="B35:L35"/>
    <mergeCell ref="M35:X35"/>
    <mergeCell ref="A41:Z41"/>
    <mergeCell ref="B45:L45"/>
    <mergeCell ref="M45:X45"/>
    <mergeCell ref="Y45:Z45"/>
    <mergeCell ref="Y47:Z47"/>
    <mergeCell ref="Y43:Z43"/>
    <mergeCell ref="Y44:Z44"/>
    <mergeCell ref="Y42:Z42"/>
    <mergeCell ref="M38:X38"/>
    <mergeCell ref="M43:X43"/>
    <mergeCell ref="V24:W24"/>
    <mergeCell ref="Y37:Z37"/>
    <mergeCell ref="T24:U24"/>
    <mergeCell ref="X23:Z31"/>
    <mergeCell ref="K24:M24"/>
    <mergeCell ref="N24:P24"/>
    <mergeCell ref="Q24:S24"/>
    <mergeCell ref="T23:U23"/>
    <mergeCell ref="V23:W23"/>
    <mergeCell ref="K26:M26"/>
    <mergeCell ref="N26:P26"/>
    <mergeCell ref="Q26:S26"/>
    <mergeCell ref="T26:U26"/>
    <mergeCell ref="V26:W26"/>
    <mergeCell ref="Q23:S23"/>
    <mergeCell ref="T28:U28"/>
    <mergeCell ref="V28:W28"/>
    <mergeCell ref="A32:S32"/>
    <mergeCell ref="T32:U32"/>
    <mergeCell ref="Q25:S25"/>
    <mergeCell ref="T25:U25"/>
    <mergeCell ref="V25:W25"/>
    <mergeCell ref="B26:G26"/>
    <mergeCell ref="B27:G27"/>
    <mergeCell ref="K13:M13"/>
    <mergeCell ref="N13:P13"/>
    <mergeCell ref="Q13:R13"/>
    <mergeCell ref="B14:J14"/>
    <mergeCell ref="K14:M14"/>
    <mergeCell ref="N14:P14"/>
    <mergeCell ref="Q14:R14"/>
    <mergeCell ref="Q15:R15"/>
    <mergeCell ref="A12:Z12"/>
    <mergeCell ref="S13:U13"/>
    <mergeCell ref="V13:X13"/>
    <mergeCell ref="Y13:Z13"/>
    <mergeCell ref="B13:J13"/>
    <mergeCell ref="S14:U14"/>
    <mergeCell ref="V14:X14"/>
    <mergeCell ref="Y14:Z14"/>
    <mergeCell ref="B15:J15"/>
    <mergeCell ref="K15:M15"/>
    <mergeCell ref="N15:P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2:Z45 Y47:Z50 Y37:Y40 Z37:Z40 Y55:Y58 Z55:Z58" xr:uid="{17EF1BF4-45C2-44A4-B9A0-E032253E6ADD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R25:S25 L25:P25 O27:P27 L27:M27 R27:S27 H28 K25:K31 H23:S23 H30 Q25:Q31 N26:N31" xr:uid="{2B5919E1-BC39-4A0A-9A36-5D9AD2278BA1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106F26FF-7EE2-422F-AC58-A7CE9DBB3070}">
      <formula1>0</formula1>
    </dataValidation>
    <dataValidation type="decimal" allowBlank="1" showInputMessage="1" showErrorMessage="1" error="กรุณากรอกข้อมูลเป็นตัวเลข" sqref="V13" xr:uid="{1DC9CFB9-8C3C-45F2-BB78-FD5933FB890A}">
      <formula1>0</formula1>
      <formula2>S13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6" manualBreakCount="6">
    <brk id="18" max="16383" man="1"/>
    <brk id="33" max="16383" man="1"/>
    <brk id="45" max="25" man="1"/>
    <brk id="59" max="25" man="1"/>
    <brk id="82" max="25" man="1"/>
    <brk id="114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4EF9D34-D6F4-4F40-AF12-7E7482E6F73A}">
          <x14:formula1>
            <xm:f>LIST!$G$2:$G$10</xm:f>
          </x14:formula1>
          <xm:sqref>B55:B58 C55:G58</xm:sqref>
        </x14:dataValidation>
        <x14:dataValidation type="list" allowBlank="1" showInputMessage="1" showErrorMessage="1" error="กรุณาเลือกข้อมูลตามที่กำหนดให้" xr:uid="{401EC2EB-ECFF-40B1-A488-322C166BFC60}">
          <x14:formula1>
            <xm:f>LIST!$A$2:$A$6</xm:f>
          </x14:formula1>
          <xm:sqref>B37:L40</xm:sqref>
        </x14:dataValidation>
        <x14:dataValidation type="list" allowBlank="1" showInputMessage="1" showErrorMessage="1" error="กรุณาเลือกข้อมูลตามที่กำหนดให้" xr:uid="{49C9BADE-8DCF-4041-9F76-1A219E7C77B5}">
          <x14:formula1>
            <xm:f>LIST!$C$2:$C$10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BC739B32-8C1F-413C-87B8-A6FA654D58E0}">
          <x14:formula1>
            <xm:f>LIST!$E$2:$E$9</xm:f>
          </x14:formula1>
          <xm:sqref>B47:L50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2025-01-16T02:12:58Z</dcterms:modified>
</cp:coreProperties>
</file>