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แบบติดตามฯ รายเบิกจ่าย\2. สจป.ที่ 1 เชียงใหม่\"/>
    </mc:Choice>
  </mc:AlternateContent>
  <xr:revisionPtr revIDLastSave="0" documentId="13_ncr:1_{5C727782-ECC8-401B-A116-1A2845D1B366}" xr6:coauthVersionLast="47" xr6:coauthVersionMax="47" xr10:uidLastSave="{00000000-0000-0000-0000-000000000000}"/>
  <workbookProtection workbookAlgorithmName="SHA-512" workbookHashValue="eMzRizzZc92Dnma934RKYEULnO8tMYGJxIjuAiUpLy9kOimyxs1V4bWnZV0iYwBXT/Y2g/w0w8fEXg30yQRaQA==" workbookSaltValue="mPd2TqnGvGb1XqRE00jVdg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 (ชม)" sheetId="1" r:id="rId2"/>
    <sheet name="สจป.ที่ 1 สข.มฮ" sheetId="25" state="hidden" r:id="rId3"/>
    <sheet name="สจป.ที่ 2 (ชร)" sheetId="3" state="hidden" r:id="rId4"/>
    <sheet name="สจป.ที่ 3 (ลป)" sheetId="4" state="hidden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4 สข.พล" sheetId="8" state="hidden" r:id="rId9"/>
    <sheet name="สจป.ที่ 5 (สบ)" sheetId="9" state="hidden" r:id="rId10"/>
    <sheet name="สจป.ที่ 6 (อด)" sheetId="10" state="hidden" r:id="rId11"/>
    <sheet name="สจป.ที่ 6 สข.นพ" sheetId="11" state="hidden" r:id="rId12"/>
    <sheet name="สจป.ที่ 7 (ขก)" sheetId="12" state="hidden" r:id="rId13"/>
    <sheet name="สจป.ที่ 7 สข.อบ" sheetId="13" state="hidden" r:id="rId14"/>
    <sheet name="สจป.ที่ 8 (นม)" sheetId="14" state="hidden" r:id="rId15"/>
    <sheet name="สจป.ที่ 9 สข.ปบ" sheetId="16" state="hidden" r:id="rId16"/>
    <sheet name="สจป.ที่ 10 (รบ)" sheetId="17" state="hidden" r:id="rId17"/>
    <sheet name="สจป.ที่ 10 สข.พบ" sheetId="18" state="hidden" r:id="rId18"/>
    <sheet name="สจป.ที่ 11 (สฎ)" sheetId="19" state="hidden" r:id="rId19"/>
    <sheet name="สจป.ที่ 12 (นศ)" sheetId="20" state="hidden" r:id="rId20"/>
    <sheet name="สจป.ที่ 12 สข.กบ" sheetId="21" state="hidden" r:id="rId21"/>
    <sheet name="สจป.ที่ 13 สข.นร" sheetId="23" state="hidden" r:id="rId22"/>
  </sheets>
  <externalReferences>
    <externalReference r:id="rId23"/>
  </externalReferences>
  <definedNames>
    <definedName name="_xlnm.Print_Area" localSheetId="1">'สจป.ที่ 1 (ชม)'!$A$1:$Z$126</definedName>
    <definedName name="_xlnm.Print_Area" localSheetId="2">'สจป.ที่ 1 สข.มฮ'!$A$1:$Z$126</definedName>
    <definedName name="_xlnm.Print_Area" localSheetId="16">'สจป.ที่ 10 (รบ)'!$A$1:$Z$126</definedName>
    <definedName name="_xlnm.Print_Area" localSheetId="17">'สจป.ที่ 10 สข.พบ'!#REF!</definedName>
    <definedName name="_xlnm.Print_Area" localSheetId="18">'สจป.ที่ 11 (สฎ)'!$A$1:$Z$120</definedName>
    <definedName name="_xlnm.Print_Area" localSheetId="19">'สจป.ที่ 12 (นศ)'!$A$1:$Z$126</definedName>
    <definedName name="_xlnm.Print_Area" localSheetId="20">'สจป.ที่ 12 สข.กบ'!#REF!</definedName>
    <definedName name="_xlnm.Print_Area" localSheetId="21">'สจป.ที่ 13 สข.นร'!#REF!</definedName>
    <definedName name="_xlnm.Print_Area" localSheetId="3">'สจป.ที่ 2 (ชร)'!$A$1:$Z$126</definedName>
    <definedName name="_xlnm.Print_Area" localSheetId="4">'สจป.ที่ 3 (ลป)'!#REF!</definedName>
    <definedName name="_xlnm.Print_Area" localSheetId="5">'สจป.ที่ 3 สข.พร'!#REF!</definedName>
    <definedName name="_xlnm.Print_Area" localSheetId="6">'สจป.ที่ 4 (ตก)'!#REF!</definedName>
    <definedName name="_xlnm.Print_Area" localSheetId="7">'สจป.ที่ 4 สข.นว'!#REF!</definedName>
    <definedName name="_xlnm.Print_Area" localSheetId="8">'สจป.ที่ 4 สข.พล'!$A$1:$Z$126</definedName>
    <definedName name="_xlnm.Print_Area" localSheetId="9">'สจป.ที่ 5 (สบ)'!#REF!</definedName>
    <definedName name="_xlnm.Print_Area" localSheetId="10">'สจป.ที่ 6 (อด)'!#REF!</definedName>
    <definedName name="_xlnm.Print_Area" localSheetId="11">'สจป.ที่ 6 สข.นพ'!#REF!</definedName>
    <definedName name="_xlnm.Print_Area" localSheetId="12">'สจป.ที่ 7 (ขก)'!#REF!</definedName>
    <definedName name="_xlnm.Print_Area" localSheetId="13">'สจป.ที่ 7 สข.อบ'!#REF!</definedName>
    <definedName name="_xlnm.Print_Area" localSheetId="14">'สจป.ที่ 8 (นม)'!#REF!</definedName>
    <definedName name="_xlnm.Print_Area" localSheetId="15">'สจป.ที่ 9 สข.ปบ'!#REF!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V38" i="8"/>
  <c r="T38" i="8"/>
  <c r="Y19" i="1"/>
  <c r="Q19" i="3"/>
  <c r="Q18" i="3"/>
  <c r="Q17" i="3"/>
  <c r="Q16" i="3"/>
  <c r="Y19" i="8"/>
  <c r="Y13" i="8"/>
  <c r="Q18" i="8"/>
  <c r="Q17" i="8"/>
  <c r="Q16" i="8"/>
  <c r="Q15" i="8"/>
  <c r="Q14" i="8"/>
  <c r="Q13" i="8"/>
  <c r="Q18" i="20"/>
  <c r="Q17" i="20"/>
  <c r="Q16" i="20"/>
  <c r="Q18" i="25"/>
  <c r="Q18" i="17"/>
  <c r="Q17" i="25"/>
  <c r="Q17" i="17"/>
  <c r="Q16" i="25"/>
  <c r="Q16" i="17"/>
  <c r="Q15" i="1"/>
  <c r="Q15" i="25"/>
  <c r="Q15" i="17"/>
  <c r="Q15" i="20"/>
  <c r="Q15" i="3"/>
  <c r="Q14" i="1"/>
  <c r="Q14" i="25"/>
  <c r="Q14" i="17"/>
  <c r="Q14" i="20"/>
  <c r="Q14" i="3"/>
  <c r="Q13" i="1"/>
  <c r="Q13" i="25"/>
  <c r="Q13" i="17"/>
  <c r="Q13" i="20"/>
  <c r="Q13" i="3"/>
  <c r="V38" i="25"/>
  <c r="V38" i="17"/>
  <c r="V38" i="20"/>
  <c r="V38" i="3"/>
  <c r="V37" i="1"/>
  <c r="V37" i="25"/>
  <c r="V37" i="8"/>
  <c r="V37" i="17"/>
  <c r="V37" i="20"/>
  <c r="V37" i="3"/>
  <c r="V36" i="1"/>
  <c r="Q17" i="1" s="1"/>
  <c r="V36" i="25"/>
  <c r="V36" i="8"/>
  <c r="V36" i="17"/>
  <c r="V36" i="20"/>
  <c r="V36" i="3"/>
  <c r="V35" i="1"/>
  <c r="V34" i="1" s="1"/>
  <c r="Q16" i="1" s="1"/>
  <c r="V35" i="25"/>
  <c r="V35" i="8"/>
  <c r="V35" i="17"/>
  <c r="V35" i="20"/>
  <c r="V35" i="3"/>
  <c r="V34" i="25"/>
  <c r="V34" i="8"/>
  <c r="V34" i="17"/>
  <c r="V34" i="20"/>
  <c r="V34" i="3"/>
  <c r="V33" i="1"/>
  <c r="V33" i="25"/>
  <c r="V33" i="8"/>
  <c r="V33" i="17"/>
  <c r="V33" i="20"/>
  <c r="V33" i="3"/>
  <c r="V32" i="1"/>
  <c r="V32" i="25"/>
  <c r="V32" i="8"/>
  <c r="V32" i="17"/>
  <c r="V32" i="20"/>
  <c r="V32" i="3"/>
  <c r="V31" i="1"/>
  <c r="V31" i="25"/>
  <c r="V31" i="8"/>
  <c r="V31" i="17"/>
  <c r="V31" i="20"/>
  <c r="V31" i="3"/>
  <c r="V30" i="1"/>
  <c r="V30" i="25"/>
  <c r="V30" i="8"/>
  <c r="V30" i="17"/>
  <c r="V30" i="20"/>
  <c r="V30" i="3"/>
  <c r="V29" i="1"/>
  <c r="V29" i="25"/>
  <c r="V29" i="8"/>
  <c r="V29" i="17"/>
  <c r="V29" i="20"/>
  <c r="V29" i="3"/>
  <c r="V28" i="1"/>
  <c r="V28" i="25"/>
  <c r="V28" i="8"/>
  <c r="V28" i="17"/>
  <c r="V28" i="20"/>
  <c r="V28" i="3"/>
  <c r="V27" i="1"/>
  <c r="V27" i="25"/>
  <c r="V27" i="8"/>
  <c r="V27" i="17"/>
  <c r="V27" i="20"/>
  <c r="V27" i="3"/>
  <c r="V26" i="1"/>
  <c r="V26" i="25"/>
  <c r="V26" i="8"/>
  <c r="V26" i="17"/>
  <c r="V26" i="20"/>
  <c r="V26" i="3"/>
  <c r="V25" i="1"/>
  <c r="V25" i="25"/>
  <c r="V25" i="8"/>
  <c r="V25" i="17"/>
  <c r="V25" i="20"/>
  <c r="V25" i="3"/>
  <c r="V38" i="1" l="1"/>
  <c r="Q18" i="1"/>
  <c r="K34" i="25"/>
  <c r="N34" i="1"/>
  <c r="Q34" i="1"/>
  <c r="K34" i="1"/>
  <c r="N32" i="1"/>
  <c r="Q32" i="1"/>
  <c r="N30" i="1"/>
  <c r="Q30" i="1"/>
  <c r="K30" i="1"/>
  <c r="N25" i="1"/>
  <c r="Q25" i="1"/>
  <c r="K25" i="1"/>
  <c r="A69" i="20"/>
  <c r="A68" i="20"/>
  <c r="A67" i="20"/>
  <c r="A66" i="20"/>
  <c r="A65" i="20"/>
  <c r="A64" i="20"/>
  <c r="A59" i="20"/>
  <c r="A58" i="20"/>
  <c r="A57" i="20"/>
  <c r="A56" i="20"/>
  <c r="A55" i="20"/>
  <c r="A53" i="20"/>
  <c r="A52" i="20"/>
  <c r="A51" i="20"/>
  <c r="A50" i="20"/>
  <c r="A49" i="20"/>
  <c r="A47" i="20"/>
  <c r="A46" i="20"/>
  <c r="A45" i="20"/>
  <c r="A44" i="20"/>
  <c r="A43" i="20"/>
  <c r="T38" i="20"/>
  <c r="Q34" i="20"/>
  <c r="N34" i="20"/>
  <c r="K34" i="20"/>
  <c r="Q32" i="20"/>
  <c r="N32" i="20"/>
  <c r="K32" i="20"/>
  <c r="Q30" i="20"/>
  <c r="N30" i="20"/>
  <c r="K30" i="20"/>
  <c r="Q25" i="20"/>
  <c r="N25" i="20"/>
  <c r="K25" i="20"/>
  <c r="V19" i="20"/>
  <c r="S19" i="20"/>
  <c r="Y19" i="20" s="1"/>
  <c r="N18" i="20"/>
  <c r="N17" i="20"/>
  <c r="N16" i="20"/>
  <c r="N15" i="20"/>
  <c r="N14" i="20"/>
  <c r="Y13" i="20"/>
  <c r="N13" i="20"/>
  <c r="A69" i="17"/>
  <c r="A68" i="17"/>
  <c r="A67" i="17"/>
  <c r="A66" i="17"/>
  <c r="A65" i="17"/>
  <c r="A64" i="17"/>
  <c r="A59" i="17"/>
  <c r="A58" i="17"/>
  <c r="A57" i="17"/>
  <c r="A56" i="17"/>
  <c r="A55" i="17"/>
  <c r="A53" i="17"/>
  <c r="A52" i="17"/>
  <c r="A51" i="17"/>
  <c r="A50" i="17"/>
  <c r="A49" i="17"/>
  <c r="A47" i="17"/>
  <c r="A46" i="17"/>
  <c r="A45" i="17"/>
  <c r="A44" i="17"/>
  <c r="A43" i="17"/>
  <c r="T38" i="17"/>
  <c r="Q34" i="17"/>
  <c r="N34" i="17"/>
  <c r="K34" i="17"/>
  <c r="Q32" i="17"/>
  <c r="N32" i="17"/>
  <c r="K32" i="17"/>
  <c r="Q30" i="17"/>
  <c r="N30" i="17"/>
  <c r="K30" i="17"/>
  <c r="Q25" i="17"/>
  <c r="N25" i="17"/>
  <c r="K25" i="17"/>
  <c r="V19" i="17"/>
  <c r="Y19" i="17" s="1"/>
  <c r="S19" i="17"/>
  <c r="N18" i="17"/>
  <c r="N17" i="17"/>
  <c r="N16" i="17"/>
  <c r="N15" i="17"/>
  <c r="N14" i="17"/>
  <c r="Y13" i="17"/>
  <c r="N13" i="17"/>
  <c r="A69" i="8"/>
  <c r="A68" i="8"/>
  <c r="A67" i="8"/>
  <c r="A66" i="8"/>
  <c r="A65" i="8"/>
  <c r="A64" i="8"/>
  <c r="A59" i="8"/>
  <c r="A58" i="8"/>
  <c r="A57" i="8"/>
  <c r="A56" i="8"/>
  <c r="A55" i="8"/>
  <c r="A53" i="8"/>
  <c r="A52" i="8"/>
  <c r="A51" i="8"/>
  <c r="A50" i="8"/>
  <c r="A49" i="8"/>
  <c r="A47" i="8"/>
  <c r="A46" i="8"/>
  <c r="A45" i="8"/>
  <c r="A44" i="8"/>
  <c r="A43" i="8"/>
  <c r="Q34" i="8"/>
  <c r="N34" i="8"/>
  <c r="K34" i="8"/>
  <c r="Q32" i="8"/>
  <c r="N32" i="8"/>
  <c r="K32" i="8"/>
  <c r="Q30" i="8"/>
  <c r="N30" i="8"/>
  <c r="K30" i="8"/>
  <c r="Q25" i="8"/>
  <c r="N25" i="8"/>
  <c r="K25" i="8"/>
  <c r="V19" i="8"/>
  <c r="S19" i="8"/>
  <c r="N18" i="8"/>
  <c r="N17" i="8"/>
  <c r="N16" i="8"/>
  <c r="N15" i="8"/>
  <c r="N14" i="8"/>
  <c r="N13" i="8"/>
  <c r="A69" i="25"/>
  <c r="A68" i="25"/>
  <c r="A67" i="25"/>
  <c r="A66" i="25"/>
  <c r="A65" i="25"/>
  <c r="A64" i="25"/>
  <c r="A59" i="25"/>
  <c r="A58" i="25"/>
  <c r="A57" i="25"/>
  <c r="A56" i="25"/>
  <c r="A55" i="25"/>
  <c r="A53" i="25"/>
  <c r="A52" i="25"/>
  <c r="A51" i="25"/>
  <c r="A50" i="25"/>
  <c r="A49" i="25"/>
  <c r="A47" i="25"/>
  <c r="A46" i="25"/>
  <c r="A45" i="25"/>
  <c r="A44" i="25"/>
  <c r="A43" i="25"/>
  <c r="T38" i="25"/>
  <c r="Q34" i="25"/>
  <c r="N34" i="25"/>
  <c r="Q32" i="25"/>
  <c r="N32" i="25"/>
  <c r="K32" i="25"/>
  <c r="Q30" i="25"/>
  <c r="N30" i="25"/>
  <c r="K30" i="25"/>
  <c r="Q25" i="25"/>
  <c r="N25" i="25"/>
  <c r="K25" i="25"/>
  <c r="V19" i="25"/>
  <c r="S19" i="25"/>
  <c r="Y19" i="25" s="1"/>
  <c r="N18" i="25"/>
  <c r="N17" i="25"/>
  <c r="N16" i="25"/>
  <c r="N15" i="25"/>
  <c r="N14" i="25"/>
  <c r="Y13" i="25"/>
  <c r="N13" i="25"/>
  <c r="A69" i="1"/>
  <c r="A68" i="1"/>
  <c r="A67" i="1"/>
  <c r="A66" i="1"/>
  <c r="A65" i="1"/>
  <c r="A64" i="1"/>
  <c r="A59" i="1"/>
  <c r="A58" i="1"/>
  <c r="A57" i="1"/>
  <c r="A56" i="1"/>
  <c r="A55" i="1"/>
  <c r="A53" i="1"/>
  <c r="A52" i="1"/>
  <c r="A51" i="1"/>
  <c r="A50" i="1"/>
  <c r="A49" i="1"/>
  <c r="A47" i="1"/>
  <c r="A46" i="1"/>
  <c r="A45" i="1"/>
  <c r="A44" i="1"/>
  <c r="A43" i="1"/>
  <c r="T38" i="1"/>
  <c r="V19" i="1"/>
  <c r="S19" i="1"/>
  <c r="N18" i="1"/>
  <c r="N17" i="1"/>
  <c r="N16" i="1"/>
  <c r="N15" i="1"/>
  <c r="N14" i="1"/>
  <c r="Y13" i="1"/>
  <c r="N13" i="1"/>
  <c r="Q19" i="25" l="1"/>
  <c r="Q19" i="17"/>
  <c r="Q19" i="8"/>
  <c r="Q19" i="20" l="1"/>
  <c r="Q19" i="1"/>
  <c r="Q18" i="4" l="1"/>
  <c r="Q18" i="5"/>
  <c r="Q18" i="6"/>
  <c r="Q18" i="7"/>
  <c r="Q18" i="9"/>
  <c r="Q18" i="10"/>
  <c r="Q18" i="11"/>
  <c r="Q18" i="13"/>
  <c r="Q18" i="14"/>
  <c r="Q18" i="16"/>
  <c r="Q18" i="18"/>
  <c r="Q18" i="19"/>
  <c r="Q18" i="21"/>
  <c r="Q18" i="23"/>
  <c r="Q18" i="12"/>
  <c r="Q17" i="4"/>
  <c r="Q17" i="5"/>
  <c r="Q17" i="6"/>
  <c r="Q17" i="7"/>
  <c r="Q17" i="9"/>
  <c r="Q17" i="10"/>
  <c r="Q17" i="11"/>
  <c r="Q17" i="13"/>
  <c r="Q17" i="14"/>
  <c r="Q17" i="16"/>
  <c r="Q17" i="18"/>
  <c r="Q17" i="19"/>
  <c r="Q17" i="21"/>
  <c r="Q17" i="23"/>
  <c r="Q17" i="12"/>
  <c r="Q16" i="4"/>
  <c r="Q16" i="5"/>
  <c r="Q16" i="6"/>
  <c r="Q16" i="7"/>
  <c r="Q16" i="9"/>
  <c r="Q16" i="10"/>
  <c r="Q16" i="11"/>
  <c r="Q16" i="13"/>
  <c r="Q16" i="14"/>
  <c r="Q16" i="16"/>
  <c r="Q16" i="18"/>
  <c r="Q16" i="19"/>
  <c r="Q16" i="21"/>
  <c r="Q16" i="23"/>
  <c r="Q16" i="12"/>
  <c r="Q15" i="4"/>
  <c r="Q15" i="5"/>
  <c r="Q15" i="6"/>
  <c r="Q15" i="7"/>
  <c r="Q15" i="9"/>
  <c r="Q15" i="10"/>
  <c r="Q15" i="11"/>
  <c r="Q15" i="13"/>
  <c r="Q15" i="14"/>
  <c r="Q15" i="16"/>
  <c r="Q15" i="18"/>
  <c r="Q15" i="19"/>
  <c r="Q15" i="21"/>
  <c r="Q15" i="23"/>
  <c r="Q15" i="12"/>
  <c r="Q14" i="4"/>
  <c r="Q14" i="5"/>
  <c r="Q14" i="6"/>
  <c r="Q14" i="7"/>
  <c r="Q14" i="9"/>
  <c r="Q14" i="10"/>
  <c r="Q14" i="11"/>
  <c r="Q14" i="13"/>
  <c r="Q14" i="14"/>
  <c r="Q14" i="16"/>
  <c r="Q14" i="18"/>
  <c r="Q14" i="19"/>
  <c r="Q14" i="21"/>
  <c r="Q14" i="23"/>
  <c r="Q14" i="12"/>
  <c r="Q13" i="4"/>
  <c r="Q13" i="5"/>
  <c r="Q13" i="6"/>
  <c r="Q13" i="7"/>
  <c r="Q13" i="9"/>
  <c r="Q13" i="10"/>
  <c r="Q13" i="11"/>
  <c r="Q13" i="13"/>
  <c r="Q13" i="14"/>
  <c r="Q13" i="16"/>
  <c r="Q13" i="18"/>
  <c r="Q13" i="19"/>
  <c r="Q13" i="21"/>
  <c r="Q13" i="23"/>
  <c r="Q13" i="12"/>
  <c r="N18" i="3"/>
  <c r="N18" i="4"/>
  <c r="N18" i="5"/>
  <c r="N18" i="6"/>
  <c r="N18" i="7"/>
  <c r="N18" i="9"/>
  <c r="N18" i="10"/>
  <c r="N18" i="11"/>
  <c r="N18" i="13"/>
  <c r="N18" i="14"/>
  <c r="N18" i="16"/>
  <c r="N18" i="18"/>
  <c r="N18" i="19"/>
  <c r="N18" i="21"/>
  <c r="N18" i="23"/>
  <c r="N18" i="12"/>
  <c r="N17" i="3"/>
  <c r="N17" i="4"/>
  <c r="N17" i="5"/>
  <c r="N17" i="6"/>
  <c r="N17" i="7"/>
  <c r="N17" i="9"/>
  <c r="N17" i="10"/>
  <c r="N17" i="11"/>
  <c r="N17" i="13"/>
  <c r="N17" i="14"/>
  <c r="N17" i="16"/>
  <c r="N17" i="18"/>
  <c r="N17" i="19"/>
  <c r="N17" i="21"/>
  <c r="N17" i="23"/>
  <c r="N17" i="12"/>
  <c r="N16" i="3"/>
  <c r="N16" i="4"/>
  <c r="N16" i="5"/>
  <c r="N16" i="6"/>
  <c r="N16" i="7"/>
  <c r="N16" i="9"/>
  <c r="N16" i="10"/>
  <c r="N16" i="11"/>
  <c r="N16" i="13"/>
  <c r="N16" i="14"/>
  <c r="N16" i="16"/>
  <c r="N16" i="18"/>
  <c r="N16" i="19"/>
  <c r="N16" i="21"/>
  <c r="N16" i="23"/>
  <c r="N16" i="12"/>
  <c r="N15" i="3"/>
  <c r="N15" i="4"/>
  <c r="N15" i="5"/>
  <c r="N15" i="6"/>
  <c r="N15" i="7"/>
  <c r="N15" i="9"/>
  <c r="N15" i="10"/>
  <c r="N15" i="11"/>
  <c r="N15" i="13"/>
  <c r="N15" i="14"/>
  <c r="N15" i="16"/>
  <c r="N15" i="18"/>
  <c r="N15" i="19"/>
  <c r="N15" i="21"/>
  <c r="N15" i="23"/>
  <c r="N15" i="12"/>
  <c r="N14" i="3"/>
  <c r="N14" i="4"/>
  <c r="N14" i="5"/>
  <c r="N14" i="6"/>
  <c r="N14" i="7"/>
  <c r="N14" i="9"/>
  <c r="N14" i="10"/>
  <c r="N14" i="11"/>
  <c r="N14" i="13"/>
  <c r="N14" i="14"/>
  <c r="N14" i="16"/>
  <c r="N14" i="18"/>
  <c r="N14" i="19"/>
  <c r="N14" i="21"/>
  <c r="N14" i="23"/>
  <c r="N14" i="12"/>
  <c r="N13" i="3"/>
  <c r="N13" i="4"/>
  <c r="N13" i="5"/>
  <c r="N13" i="6"/>
  <c r="N13" i="7"/>
  <c r="N13" i="9"/>
  <c r="N13" i="10"/>
  <c r="N13" i="11"/>
  <c r="N13" i="13"/>
  <c r="N13" i="14"/>
  <c r="N13" i="16"/>
  <c r="N13" i="18"/>
  <c r="N13" i="19"/>
  <c r="N13" i="21"/>
  <c r="N13" i="23"/>
  <c r="N13" i="12"/>
  <c r="Q34" i="3"/>
  <c r="Q34" i="4"/>
  <c r="Q34" i="5"/>
  <c r="Q34" i="6"/>
  <c r="Q34" i="7"/>
  <c r="Q34" i="9"/>
  <c r="Q34" i="10"/>
  <c r="Q34" i="11"/>
  <c r="Q34" i="13"/>
  <c r="Q34" i="14"/>
  <c r="Q34" i="16"/>
  <c r="Q34" i="18"/>
  <c r="Q34" i="19"/>
  <c r="Q34" i="21"/>
  <c r="Q34" i="23"/>
  <c r="Q34" i="12"/>
  <c r="N34" i="3"/>
  <c r="N34" i="4"/>
  <c r="N34" i="5"/>
  <c r="N34" i="6"/>
  <c r="N34" i="7"/>
  <c r="N34" i="9"/>
  <c r="N34" i="10"/>
  <c r="N34" i="11"/>
  <c r="N34" i="13"/>
  <c r="N34" i="14"/>
  <c r="N34" i="16"/>
  <c r="N34" i="18"/>
  <c r="N34" i="19"/>
  <c r="N34" i="21"/>
  <c r="N34" i="23"/>
  <c r="N34" i="12"/>
  <c r="K34" i="3"/>
  <c r="K34" i="4"/>
  <c r="K34" i="5"/>
  <c r="K34" i="6"/>
  <c r="K34" i="7"/>
  <c r="K34" i="9"/>
  <c r="K34" i="10"/>
  <c r="K34" i="11"/>
  <c r="K34" i="13"/>
  <c r="K34" i="14"/>
  <c r="K34" i="16"/>
  <c r="K34" i="18"/>
  <c r="K34" i="19"/>
  <c r="K34" i="21"/>
  <c r="K34" i="23"/>
  <c r="K34" i="12"/>
  <c r="V37" i="4"/>
  <c r="V37" i="5"/>
  <c r="V37" i="6"/>
  <c r="V37" i="7"/>
  <c r="V37" i="9"/>
  <c r="V37" i="10"/>
  <c r="V37" i="11"/>
  <c r="V37" i="13"/>
  <c r="V37" i="14"/>
  <c r="V37" i="16"/>
  <c r="V37" i="18"/>
  <c r="V37" i="19"/>
  <c r="V37" i="21"/>
  <c r="V37" i="23"/>
  <c r="V37" i="12"/>
  <c r="V36" i="4"/>
  <c r="V36" i="5"/>
  <c r="V36" i="6"/>
  <c r="V36" i="7"/>
  <c r="V36" i="9"/>
  <c r="V36" i="10"/>
  <c r="V36" i="11"/>
  <c r="V36" i="13"/>
  <c r="V36" i="14"/>
  <c r="V36" i="16"/>
  <c r="V36" i="18"/>
  <c r="V36" i="19"/>
  <c r="V36" i="21"/>
  <c r="V36" i="23"/>
  <c r="V36" i="12"/>
  <c r="V35" i="4"/>
  <c r="V35" i="5"/>
  <c r="V35" i="6"/>
  <c r="V35" i="7"/>
  <c r="V35" i="9"/>
  <c r="V35" i="10"/>
  <c r="V35" i="11"/>
  <c r="V35" i="13"/>
  <c r="V35" i="14"/>
  <c r="V35" i="16"/>
  <c r="V35" i="18"/>
  <c r="V35" i="19"/>
  <c r="V35" i="21"/>
  <c r="V35" i="23"/>
  <c r="V35" i="12"/>
  <c r="V34" i="4"/>
  <c r="V34" i="5"/>
  <c r="V34" i="6"/>
  <c r="V34" i="7"/>
  <c r="V34" i="9"/>
  <c r="V34" i="10"/>
  <c r="V34" i="11"/>
  <c r="V34" i="13"/>
  <c r="V34" i="14"/>
  <c r="V34" i="16"/>
  <c r="V34" i="18"/>
  <c r="V34" i="19"/>
  <c r="V34" i="21"/>
  <c r="V34" i="23"/>
  <c r="V34" i="12"/>
  <c r="V33" i="4"/>
  <c r="V33" i="5"/>
  <c r="V33" i="6"/>
  <c r="V33" i="7"/>
  <c r="V33" i="9"/>
  <c r="V33" i="10"/>
  <c r="V33" i="11"/>
  <c r="V33" i="13"/>
  <c r="V33" i="14"/>
  <c r="V33" i="16"/>
  <c r="V33" i="18"/>
  <c r="V33" i="19"/>
  <c r="V33" i="21"/>
  <c r="V33" i="23"/>
  <c r="V33" i="12"/>
  <c r="V32" i="4"/>
  <c r="V32" i="5"/>
  <c r="V32" i="6"/>
  <c r="V32" i="7"/>
  <c r="V32" i="9"/>
  <c r="V32" i="10"/>
  <c r="V32" i="11"/>
  <c r="V32" i="13"/>
  <c r="V32" i="14"/>
  <c r="V32" i="16"/>
  <c r="V32" i="18"/>
  <c r="V32" i="19"/>
  <c r="V32" i="21"/>
  <c r="V32" i="23"/>
  <c r="V32" i="12"/>
  <c r="V31" i="4"/>
  <c r="V31" i="5"/>
  <c r="V31" i="6"/>
  <c r="V31" i="7"/>
  <c r="V31" i="9"/>
  <c r="V31" i="10"/>
  <c r="V31" i="11"/>
  <c r="V31" i="13"/>
  <c r="V31" i="14"/>
  <c r="V31" i="16"/>
  <c r="V31" i="18"/>
  <c r="V31" i="19"/>
  <c r="V31" i="21"/>
  <c r="V31" i="23"/>
  <c r="V31" i="12"/>
  <c r="V30" i="4"/>
  <c r="V30" i="5"/>
  <c r="V30" i="6"/>
  <c r="V30" i="7"/>
  <c r="V30" i="9"/>
  <c r="V30" i="10"/>
  <c r="V30" i="11"/>
  <c r="V30" i="13"/>
  <c r="V30" i="14"/>
  <c r="V30" i="16"/>
  <c r="V30" i="18"/>
  <c r="V30" i="19"/>
  <c r="V30" i="21"/>
  <c r="V30" i="23"/>
  <c r="V30" i="12"/>
  <c r="V29" i="4"/>
  <c r="V29" i="5"/>
  <c r="V29" i="6"/>
  <c r="V29" i="7"/>
  <c r="V29" i="9"/>
  <c r="V29" i="10"/>
  <c r="V29" i="11"/>
  <c r="V29" i="13"/>
  <c r="V29" i="14"/>
  <c r="V29" i="16"/>
  <c r="V29" i="18"/>
  <c r="V29" i="19"/>
  <c r="V29" i="21"/>
  <c r="V29" i="23"/>
  <c r="V29" i="12"/>
  <c r="V28" i="4"/>
  <c r="V28" i="5"/>
  <c r="V28" i="6"/>
  <c r="V28" i="7"/>
  <c r="V28" i="9"/>
  <c r="V28" i="10"/>
  <c r="V28" i="11"/>
  <c r="V28" i="13"/>
  <c r="V28" i="14"/>
  <c r="V28" i="16"/>
  <c r="V28" i="18"/>
  <c r="V28" i="19"/>
  <c r="V28" i="21"/>
  <c r="V28" i="23"/>
  <c r="V28" i="12"/>
  <c r="V27" i="4"/>
  <c r="V27" i="5"/>
  <c r="V27" i="6"/>
  <c r="V27" i="7"/>
  <c r="V27" i="9"/>
  <c r="V27" i="10"/>
  <c r="V27" i="11"/>
  <c r="V27" i="13"/>
  <c r="V27" i="14"/>
  <c r="V27" i="16"/>
  <c r="V27" i="18"/>
  <c r="V27" i="19"/>
  <c r="V27" i="21"/>
  <c r="V27" i="23"/>
  <c r="V27" i="12"/>
  <c r="V26" i="4"/>
  <c r="V26" i="5"/>
  <c r="V26" i="6"/>
  <c r="V26" i="7"/>
  <c r="V26" i="9"/>
  <c r="V26" i="10"/>
  <c r="V26" i="11"/>
  <c r="V26" i="13"/>
  <c r="V26" i="14"/>
  <c r="V26" i="16"/>
  <c r="V26" i="18"/>
  <c r="V26" i="19"/>
  <c r="V26" i="21"/>
  <c r="V26" i="23"/>
  <c r="V26" i="12"/>
  <c r="V25" i="4"/>
  <c r="V25" i="5"/>
  <c r="V25" i="6"/>
  <c r="V25" i="7"/>
  <c r="V25" i="9"/>
  <c r="V25" i="10"/>
  <c r="V38" i="10" s="1"/>
  <c r="V25" i="11"/>
  <c r="V25" i="13"/>
  <c r="V38" i="13" s="1"/>
  <c r="V25" i="14"/>
  <c r="V25" i="16"/>
  <c r="V25" i="18"/>
  <c r="V25" i="19"/>
  <c r="V25" i="21"/>
  <c r="V25" i="23"/>
  <c r="V38" i="23" s="1"/>
  <c r="V25" i="12"/>
  <c r="V38" i="4"/>
  <c r="Q19" i="4" s="1"/>
  <c r="V38" i="5"/>
  <c r="V38" i="6"/>
  <c r="V38" i="7"/>
  <c r="V38" i="9"/>
  <c r="V38" i="11"/>
  <c r="V38" i="14"/>
  <c r="V38" i="16"/>
  <c r="V38" i="18"/>
  <c r="V38" i="19"/>
  <c r="V38" i="21"/>
  <c r="V38" i="12"/>
  <c r="T38" i="3"/>
  <c r="T38" i="4"/>
  <c r="T38" i="5"/>
  <c r="T38" i="6"/>
  <c r="T38" i="7"/>
  <c r="T38" i="9"/>
  <c r="T38" i="10"/>
  <c r="T38" i="11"/>
  <c r="T38" i="13"/>
  <c r="T38" i="14"/>
  <c r="T38" i="16"/>
  <c r="T38" i="18"/>
  <c r="T38" i="19"/>
  <c r="T38" i="21"/>
  <c r="T38" i="23"/>
  <c r="T38" i="12"/>
  <c r="Q25" i="3"/>
  <c r="Q25" i="4"/>
  <c r="Q25" i="5"/>
  <c r="Q25" i="6"/>
  <c r="Q25" i="7"/>
  <c r="Q25" i="9"/>
  <c r="Q25" i="10"/>
  <c r="Q25" i="11"/>
  <c r="Q25" i="13"/>
  <c r="Q25" i="14"/>
  <c r="Q25" i="16"/>
  <c r="Q25" i="18"/>
  <c r="Q25" i="19"/>
  <c r="Q25" i="21"/>
  <c r="Q25" i="23"/>
  <c r="Q25" i="12"/>
  <c r="N25" i="3"/>
  <c r="N25" i="4"/>
  <c r="N25" i="5"/>
  <c r="N25" i="6"/>
  <c r="N25" i="7"/>
  <c r="N25" i="9"/>
  <c r="N25" i="10"/>
  <c r="N25" i="11"/>
  <c r="N25" i="13"/>
  <c r="N25" i="14"/>
  <c r="N25" i="16"/>
  <c r="N25" i="18"/>
  <c r="N25" i="19"/>
  <c r="N25" i="21"/>
  <c r="N25" i="23"/>
  <c r="N25" i="12"/>
  <c r="K25" i="3"/>
  <c r="K25" i="4"/>
  <c r="K25" i="5"/>
  <c r="K25" i="6"/>
  <c r="K25" i="7"/>
  <c r="K25" i="9"/>
  <c r="K25" i="10"/>
  <c r="K25" i="11"/>
  <c r="K25" i="13"/>
  <c r="K25" i="14"/>
  <c r="K25" i="16"/>
  <c r="K25" i="18"/>
  <c r="K25" i="19"/>
  <c r="K25" i="21"/>
  <c r="K25" i="23"/>
  <c r="K25" i="12"/>
  <c r="K30" i="13"/>
  <c r="K30" i="23"/>
  <c r="K30" i="21"/>
  <c r="K30" i="19"/>
  <c r="K30" i="18"/>
  <c r="K30" i="16"/>
  <c r="K30" i="14"/>
  <c r="K30" i="12"/>
  <c r="K30" i="11"/>
  <c r="K30" i="10"/>
  <c r="K30" i="9"/>
  <c r="K30" i="7"/>
  <c r="K30" i="6"/>
  <c r="K30" i="5"/>
  <c r="K30" i="4"/>
  <c r="K30" i="3"/>
  <c r="Y13" i="3"/>
  <c r="Y13" i="4"/>
  <c r="Y13" i="5"/>
  <c r="Y13" i="6"/>
  <c r="Y13" i="7"/>
  <c r="Y13" i="9"/>
  <c r="Y13" i="10"/>
  <c r="Y13" i="11"/>
  <c r="Y13" i="12"/>
  <c r="Y13" i="13"/>
  <c r="Y13" i="14"/>
  <c r="Y13" i="16"/>
  <c r="Y13" i="18"/>
  <c r="Y13" i="19"/>
  <c r="Y13" i="21"/>
  <c r="Y13" i="23"/>
  <c r="A69" i="3"/>
  <c r="A68" i="3"/>
  <c r="A67" i="3"/>
  <c r="A66" i="3"/>
  <c r="A65" i="3"/>
  <c r="A64" i="3"/>
  <c r="A59" i="3"/>
  <c r="A58" i="3"/>
  <c r="A57" i="3"/>
  <c r="A56" i="3"/>
  <c r="A55" i="3"/>
  <c r="A53" i="3"/>
  <c r="A52" i="3"/>
  <c r="A51" i="3"/>
  <c r="A50" i="3"/>
  <c r="A49" i="3"/>
  <c r="A47" i="3"/>
  <c r="A46" i="3"/>
  <c r="A45" i="3"/>
  <c r="A44" i="3"/>
  <c r="A43" i="3"/>
  <c r="Q32" i="3"/>
  <c r="N32" i="3"/>
  <c r="K32" i="3"/>
  <c r="Q30" i="3"/>
  <c r="N30" i="3"/>
  <c r="V19" i="3"/>
  <c r="S19" i="3"/>
  <c r="A69" i="4"/>
  <c r="A68" i="4"/>
  <c r="A67" i="4"/>
  <c r="A66" i="4"/>
  <c r="A65" i="4"/>
  <c r="A64" i="4"/>
  <c r="A59" i="4"/>
  <c r="A58" i="4"/>
  <c r="A57" i="4"/>
  <c r="A56" i="4"/>
  <c r="A55" i="4"/>
  <c r="A53" i="4"/>
  <c r="A52" i="4"/>
  <c r="A51" i="4"/>
  <c r="A50" i="4"/>
  <c r="A49" i="4"/>
  <c r="A47" i="4"/>
  <c r="A46" i="4"/>
  <c r="A45" i="4"/>
  <c r="A44" i="4"/>
  <c r="A43" i="4"/>
  <c r="Q32" i="4"/>
  <c r="N32" i="4"/>
  <c r="K32" i="4"/>
  <c r="Q30" i="4"/>
  <c r="N30" i="4"/>
  <c r="V19" i="4"/>
  <c r="Y19" i="4" s="1"/>
  <c r="S19" i="4"/>
  <c r="A69" i="5"/>
  <c r="A68" i="5"/>
  <c r="A67" i="5"/>
  <c r="A66" i="5"/>
  <c r="A65" i="5"/>
  <c r="A64" i="5"/>
  <c r="A59" i="5"/>
  <c r="A58" i="5"/>
  <c r="A57" i="5"/>
  <c r="A56" i="5"/>
  <c r="A55" i="5"/>
  <c r="A53" i="5"/>
  <c r="A52" i="5"/>
  <c r="A51" i="5"/>
  <c r="A50" i="5"/>
  <c r="A49" i="5"/>
  <c r="A47" i="5"/>
  <c r="A46" i="5"/>
  <c r="A45" i="5"/>
  <c r="A44" i="5"/>
  <c r="A43" i="5"/>
  <c r="Q32" i="5"/>
  <c r="N32" i="5"/>
  <c r="K32" i="5"/>
  <c r="Q30" i="5"/>
  <c r="N30" i="5"/>
  <c r="V19" i="5"/>
  <c r="S19" i="5"/>
  <c r="A69" i="6"/>
  <c r="A68" i="6"/>
  <c r="A67" i="6"/>
  <c r="A66" i="6"/>
  <c r="A65" i="6"/>
  <c r="A64" i="6"/>
  <c r="A59" i="6"/>
  <c r="A58" i="6"/>
  <c r="A57" i="6"/>
  <c r="A56" i="6"/>
  <c r="A55" i="6"/>
  <c r="A53" i="6"/>
  <c r="A52" i="6"/>
  <c r="A51" i="6"/>
  <c r="A50" i="6"/>
  <c r="A49" i="6"/>
  <c r="A47" i="6"/>
  <c r="A46" i="6"/>
  <c r="A45" i="6"/>
  <c r="A44" i="6"/>
  <c r="A43" i="6"/>
  <c r="Q32" i="6"/>
  <c r="N32" i="6"/>
  <c r="K32" i="6"/>
  <c r="Q30" i="6"/>
  <c r="N30" i="6"/>
  <c r="V19" i="6"/>
  <c r="Y19" i="6" s="1"/>
  <c r="S19" i="6"/>
  <c r="A69" i="7"/>
  <c r="A68" i="7"/>
  <c r="A67" i="7"/>
  <c r="A66" i="7"/>
  <c r="A65" i="7"/>
  <c r="A64" i="7"/>
  <c r="A59" i="7"/>
  <c r="A58" i="7"/>
  <c r="A57" i="7"/>
  <c r="A56" i="7"/>
  <c r="A55" i="7"/>
  <c r="A53" i="7"/>
  <c r="A52" i="7"/>
  <c r="A51" i="7"/>
  <c r="A50" i="7"/>
  <c r="A49" i="7"/>
  <c r="A47" i="7"/>
  <c r="A46" i="7"/>
  <c r="A45" i="7"/>
  <c r="A44" i="7"/>
  <c r="A43" i="7"/>
  <c r="Q32" i="7"/>
  <c r="N32" i="7"/>
  <c r="K32" i="7"/>
  <c r="Q30" i="7"/>
  <c r="N30" i="7"/>
  <c r="V19" i="7"/>
  <c r="S19" i="7"/>
  <c r="A69" i="9"/>
  <c r="A68" i="9"/>
  <c r="A67" i="9"/>
  <c r="A66" i="9"/>
  <c r="A65" i="9"/>
  <c r="A64" i="9"/>
  <c r="A59" i="9"/>
  <c r="A58" i="9"/>
  <c r="A57" i="9"/>
  <c r="A56" i="9"/>
  <c r="A55" i="9"/>
  <c r="A53" i="9"/>
  <c r="A52" i="9"/>
  <c r="A51" i="9"/>
  <c r="A50" i="9"/>
  <c r="A49" i="9"/>
  <c r="A47" i="9"/>
  <c r="A46" i="9"/>
  <c r="A45" i="9"/>
  <c r="A44" i="9"/>
  <c r="A43" i="9"/>
  <c r="Q32" i="9"/>
  <c r="N32" i="9"/>
  <c r="K32" i="9"/>
  <c r="Q30" i="9"/>
  <c r="N30" i="9"/>
  <c r="V19" i="9"/>
  <c r="S19" i="9"/>
  <c r="A69" i="10"/>
  <c r="A68" i="10"/>
  <c r="A67" i="10"/>
  <c r="A66" i="10"/>
  <c r="A65" i="10"/>
  <c r="A64" i="10"/>
  <c r="A59" i="10"/>
  <c r="A58" i="10"/>
  <c r="A57" i="10"/>
  <c r="A56" i="10"/>
  <c r="A55" i="10"/>
  <c r="A53" i="10"/>
  <c r="A52" i="10"/>
  <c r="A51" i="10"/>
  <c r="A50" i="10"/>
  <c r="A49" i="10"/>
  <c r="A47" i="10"/>
  <c r="A46" i="10"/>
  <c r="A45" i="10"/>
  <c r="A44" i="10"/>
  <c r="A43" i="10"/>
  <c r="Q32" i="10"/>
  <c r="N32" i="10"/>
  <c r="K32" i="10"/>
  <c r="Q30" i="10"/>
  <c r="N30" i="10"/>
  <c r="V19" i="10"/>
  <c r="S19" i="10"/>
  <c r="A69" i="11"/>
  <c r="A68" i="11"/>
  <c r="A67" i="11"/>
  <c r="A66" i="11"/>
  <c r="A65" i="11"/>
  <c r="A64" i="11"/>
  <c r="A59" i="11"/>
  <c r="A58" i="11"/>
  <c r="A57" i="11"/>
  <c r="A56" i="11"/>
  <c r="A55" i="11"/>
  <c r="A53" i="11"/>
  <c r="A52" i="11"/>
  <c r="A51" i="11"/>
  <c r="A50" i="11"/>
  <c r="A49" i="11"/>
  <c r="A47" i="11"/>
  <c r="A46" i="11"/>
  <c r="A45" i="11"/>
  <c r="A44" i="11"/>
  <c r="A43" i="11"/>
  <c r="Q32" i="11"/>
  <c r="N32" i="11"/>
  <c r="K32" i="11"/>
  <c r="Q30" i="11"/>
  <c r="N30" i="11"/>
  <c r="V19" i="11"/>
  <c r="S19" i="11"/>
  <c r="A69" i="12"/>
  <c r="A68" i="12"/>
  <c r="A67" i="12"/>
  <c r="A66" i="12"/>
  <c r="A65" i="12"/>
  <c r="A64" i="12"/>
  <c r="A59" i="12"/>
  <c r="A58" i="12"/>
  <c r="A57" i="12"/>
  <c r="A56" i="12"/>
  <c r="A55" i="12"/>
  <c r="A53" i="12"/>
  <c r="A52" i="12"/>
  <c r="A51" i="12"/>
  <c r="A50" i="12"/>
  <c r="A49" i="12"/>
  <c r="A47" i="12"/>
  <c r="A46" i="12"/>
  <c r="A45" i="12"/>
  <c r="A44" i="12"/>
  <c r="A43" i="12"/>
  <c r="Q32" i="12"/>
  <c r="N32" i="12"/>
  <c r="K32" i="12"/>
  <c r="Q30" i="12"/>
  <c r="N30" i="12"/>
  <c r="V19" i="12"/>
  <c r="Y19" i="12" s="1"/>
  <c r="S19" i="12"/>
  <c r="A69" i="13"/>
  <c r="A68" i="13"/>
  <c r="A67" i="13"/>
  <c r="A66" i="13"/>
  <c r="A65" i="13"/>
  <c r="A64" i="13"/>
  <c r="A59" i="13"/>
  <c r="A58" i="13"/>
  <c r="A57" i="13"/>
  <c r="A56" i="13"/>
  <c r="A55" i="13"/>
  <c r="A53" i="13"/>
  <c r="A52" i="13"/>
  <c r="A51" i="13"/>
  <c r="A50" i="13"/>
  <c r="A49" i="13"/>
  <c r="A47" i="13"/>
  <c r="A46" i="13"/>
  <c r="A45" i="13"/>
  <c r="A44" i="13"/>
  <c r="A43" i="13"/>
  <c r="Q32" i="13"/>
  <c r="N32" i="13"/>
  <c r="K32" i="13"/>
  <c r="Q30" i="13"/>
  <c r="N30" i="13"/>
  <c r="V19" i="13"/>
  <c r="S19" i="13"/>
  <c r="A69" i="14"/>
  <c r="A68" i="14"/>
  <c r="A67" i="14"/>
  <c r="A66" i="14"/>
  <c r="A65" i="14"/>
  <c r="A64" i="14"/>
  <c r="A59" i="14"/>
  <c r="A58" i="14"/>
  <c r="A57" i="14"/>
  <c r="A56" i="14"/>
  <c r="A55" i="14"/>
  <c r="A53" i="14"/>
  <c r="A52" i="14"/>
  <c r="A51" i="14"/>
  <c r="A50" i="14"/>
  <c r="A49" i="14"/>
  <c r="A47" i="14"/>
  <c r="A46" i="14"/>
  <c r="A45" i="14"/>
  <c r="A44" i="14"/>
  <c r="A43" i="14"/>
  <c r="Q32" i="14"/>
  <c r="N32" i="14"/>
  <c r="K32" i="14"/>
  <c r="Q30" i="14"/>
  <c r="N30" i="14"/>
  <c r="V19" i="14"/>
  <c r="S19" i="14"/>
  <c r="A69" i="16"/>
  <c r="A68" i="16"/>
  <c r="A67" i="16"/>
  <c r="A66" i="16"/>
  <c r="A65" i="16"/>
  <c r="A64" i="16"/>
  <c r="A59" i="16"/>
  <c r="A58" i="16"/>
  <c r="A57" i="16"/>
  <c r="A56" i="16"/>
  <c r="A55" i="16"/>
  <c r="A53" i="16"/>
  <c r="A52" i="16"/>
  <c r="A51" i="16"/>
  <c r="A50" i="16"/>
  <c r="A49" i="16"/>
  <c r="A47" i="16"/>
  <c r="A46" i="16"/>
  <c r="A45" i="16"/>
  <c r="A44" i="16"/>
  <c r="A43" i="16"/>
  <c r="Q32" i="16"/>
  <c r="N32" i="16"/>
  <c r="K32" i="16"/>
  <c r="Q30" i="16"/>
  <c r="N30" i="16"/>
  <c r="V19" i="16"/>
  <c r="S19" i="16"/>
  <c r="A69" i="18"/>
  <c r="A68" i="18"/>
  <c r="A67" i="18"/>
  <c r="A66" i="18"/>
  <c r="A65" i="18"/>
  <c r="A64" i="18"/>
  <c r="A59" i="18"/>
  <c r="A58" i="18"/>
  <c r="A57" i="18"/>
  <c r="A56" i="18"/>
  <c r="A55" i="18"/>
  <c r="A53" i="18"/>
  <c r="A52" i="18"/>
  <c r="A51" i="18"/>
  <c r="A50" i="18"/>
  <c r="A49" i="18"/>
  <c r="A47" i="18"/>
  <c r="A46" i="18"/>
  <c r="A45" i="18"/>
  <c r="A44" i="18"/>
  <c r="A43" i="18"/>
  <c r="Q32" i="18"/>
  <c r="N32" i="18"/>
  <c r="K32" i="18"/>
  <c r="Q30" i="18"/>
  <c r="N30" i="18"/>
  <c r="V19" i="18"/>
  <c r="Y19" i="18" s="1"/>
  <c r="S19" i="18"/>
  <c r="A69" i="19"/>
  <c r="A68" i="19"/>
  <c r="A67" i="19"/>
  <c r="A66" i="19"/>
  <c r="A65" i="19"/>
  <c r="A64" i="19"/>
  <c r="A59" i="19"/>
  <c r="A58" i="19"/>
  <c r="A57" i="19"/>
  <c r="A56" i="19"/>
  <c r="A55" i="19"/>
  <c r="A53" i="19"/>
  <c r="A52" i="19"/>
  <c r="A51" i="19"/>
  <c r="A50" i="19"/>
  <c r="A49" i="19"/>
  <c r="A47" i="19"/>
  <c r="A46" i="19"/>
  <c r="A45" i="19"/>
  <c r="A44" i="19"/>
  <c r="A43" i="19"/>
  <c r="Q32" i="19"/>
  <c r="N32" i="19"/>
  <c r="K32" i="19"/>
  <c r="Q30" i="19"/>
  <c r="N30" i="19"/>
  <c r="V19" i="19"/>
  <c r="Y19" i="19" s="1"/>
  <c r="S19" i="19"/>
  <c r="A69" i="21"/>
  <c r="A68" i="21"/>
  <c r="A67" i="21"/>
  <c r="A66" i="21"/>
  <c r="A65" i="21"/>
  <c r="A64" i="21"/>
  <c r="A59" i="21"/>
  <c r="A58" i="21"/>
  <c r="A57" i="21"/>
  <c r="A56" i="21"/>
  <c r="A55" i="21"/>
  <c r="A53" i="21"/>
  <c r="A52" i="21"/>
  <c r="A51" i="21"/>
  <c r="A50" i="21"/>
  <c r="A49" i="21"/>
  <c r="A47" i="21"/>
  <c r="A46" i="21"/>
  <c r="A45" i="21"/>
  <c r="A44" i="21"/>
  <c r="A43" i="21"/>
  <c r="Q32" i="21"/>
  <c r="N32" i="21"/>
  <c r="K32" i="21"/>
  <c r="Q30" i="21"/>
  <c r="N30" i="21"/>
  <c r="V19" i="21"/>
  <c r="S19" i="21"/>
  <c r="N32" i="23"/>
  <c r="Q32" i="23"/>
  <c r="K32" i="23"/>
  <c r="Q30" i="23"/>
  <c r="N30" i="23"/>
  <c r="A69" i="23"/>
  <c r="A68" i="23"/>
  <c r="A67" i="23"/>
  <c r="A66" i="23"/>
  <c r="A65" i="23"/>
  <c r="A64" i="23"/>
  <c r="A59" i="23"/>
  <c r="A58" i="23"/>
  <c r="A57" i="23"/>
  <c r="A56" i="23"/>
  <c r="A55" i="23"/>
  <c r="A53" i="23"/>
  <c r="A52" i="23"/>
  <c r="A51" i="23"/>
  <c r="A50" i="23"/>
  <c r="A49" i="23"/>
  <c r="A47" i="23"/>
  <c r="A46" i="23"/>
  <c r="A45" i="23"/>
  <c r="A44" i="23"/>
  <c r="A43" i="23"/>
  <c r="V19" i="23"/>
  <c r="S19" i="23"/>
  <c r="Y19" i="7" l="1"/>
  <c r="Y19" i="3"/>
  <c r="Y19" i="11"/>
  <c r="Y19" i="21"/>
  <c r="Y19" i="16"/>
  <c r="Y19" i="10"/>
  <c r="Y19" i="5"/>
  <c r="Y19" i="14"/>
  <c r="Y19" i="23"/>
  <c r="Y19" i="13"/>
  <c r="Y19" i="9"/>
  <c r="Q19" i="21"/>
  <c r="Q19" i="19"/>
  <c r="Q19" i="10"/>
  <c r="Q19" i="6"/>
  <c r="Q19" i="11"/>
  <c r="Q19" i="12"/>
  <c r="Q19" i="9"/>
  <c r="Q19" i="5"/>
  <c r="Q19" i="7"/>
  <c r="Q19" i="16"/>
  <c r="Q19" i="14"/>
  <c r="Q19" i="18"/>
  <c r="Q19" i="13"/>
  <c r="Q19" i="23" l="1"/>
</calcChain>
</file>

<file path=xl/sharedStrings.xml><?xml version="1.0" encoding="utf-8"?>
<sst xmlns="http://schemas.openxmlformats.org/spreadsheetml/2006/main" count="1629" uniqueCount="108">
  <si>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</si>
  <si>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</si>
  <si>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</si>
  <si>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</si>
  <si>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</si>
  <si>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</si>
  <si>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</si>
  <si>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</si>
  <si>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</si>
  <si>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</si>
  <si>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</si>
  <si>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</si>
  <si>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</si>
  <si>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</si>
  <si>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</si>
  <si>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</si>
  <si>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</si>
  <si>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</si>
  <si>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</si>
  <si>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</si>
  <si>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</si>
  <si>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</si>
  <si>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</si>
  <si>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</si>
  <si>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</si>
  <si>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</si>
  <si>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</si>
  <si>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</si>
  <si>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</si>
  <si>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</si>
  <si>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</si>
  <si>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</si>
  <si>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</si>
  <si>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</si>
  <si>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</si>
  <si>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</si>
  <si>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</si>
  <si>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</si>
  <si>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</si>
  <si>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</si>
  <si>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</si>
  <si>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</si>
  <si>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</si>
  <si>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</si>
  <si>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</si>
  <si>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</si>
  <si>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</si>
  <si>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</si>
  <si>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</si>
  <si>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</si>
  <si>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</si>
  <si>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</si>
  <si>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</si>
  <si>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</si>
  <si>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</si>
  <si>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</si>
  <si>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</si>
  <si>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</si>
  <si>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</si>
  <si>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</si>
  <si>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</si>
  <si>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</si>
  <si>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</si>
  <si>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</si>
  <si>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</si>
  <si>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</si>
  <si>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</si>
  <si>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</si>
  <si>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</si>
  <si>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</si>
  <si>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</si>
  <si>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</si>
  <si>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</si>
  <si>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</si>
  <si>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</si>
  <si>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กิจกรรมโครงการสนับสนุนการปลูกไม้เศรษฐกิจ</t>
  </si>
  <si>
    <t>ประชาสัมพันธ์และรับเกษตรกรเข้าร่วมโครงการ (ไร่)</t>
  </si>
  <si>
    <t>ให้คำแนะนำทางวิชาการด้านการปลูกและบำรุงต้นไม้ (ครั้ง)</t>
  </si>
  <si>
    <t>ค่าใช้จ่ายในการสนับสนุนการปลูกไม้เศรษฐกิจ (ไร่)</t>
  </si>
  <si>
    <t>ค่าใช้จ่ายในการสนับสนุนการปลูกไม้รอบตัดฟันยาว ปีที่ 5 (ไร่)</t>
  </si>
  <si>
    <t>สำรวจความพึงพอใจของผู้เข้าร่วมโครงการ ไม่น้อยกว่า (ร้อยละ)</t>
  </si>
  <si>
    <t>ติดตามผลการดำเนินงาน (ครั้ง)</t>
  </si>
  <si>
    <t>ประชาสัมพันธ์โครงการ (ไร่)</t>
  </si>
  <si>
    <t>รับสมัครเกษตรกรเข้าร่วมโครงการ (ไร่)</t>
  </si>
  <si>
    <t>สำรวจ/ตรวจสอบพื้นที่เหมาะสมและมีกรรมสิทธิ์หรือสิทธิครอบครองตามกฎหมาย หรือเป็นผู้มีสิทธิใช้ประโยชน์ในที่ดิน (ไร่)</t>
  </si>
  <si>
    <t>จัดทำทะเบียนเกษตรกรที่เข้าร่วมโครงการ (ไร่)</t>
  </si>
  <si>
    <t>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 (ครั้ง)</t>
  </si>
  <si>
    <t>สำนักจัดการทรัพยากรป่าไม้ที่ 1 (ลำปาง)</t>
  </si>
  <si>
    <t>สำนักจัดการทรัพยากรป่าไม้ที่ 1 สาขาแพร่</t>
  </si>
  <si>
    <t>สำนักจัดการทรัพยากรป่าไม้ที่ 1 (ตาก)</t>
  </si>
  <si>
    <t>สำนักจัดการทรัพยากรป่าไม้ที่ 1 สาขานครสวรรค์</t>
  </si>
  <si>
    <t>สำนักจัดการทรัพยากรป่าไม้ที่ 1 สาขาพิษณุโลก</t>
  </si>
  <si>
    <t xml:space="preserve">สำนักจัดการทรัพยากรป่าไม้ที่ 12 สาขากระบี่ 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</si>
  <si>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</si>
  <si>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</si>
  <si>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</si>
  <si>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</si>
  <si>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</si>
  <si>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</si>
  <si>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</si>
  <si>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</si>
  <si>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</si>
  <si>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งานสนับสนุนการปลูกไม้เศรษฐกิจ</t>
  </si>
  <si>
    <t>ตรวจรับรองผลการปลูก บำรุงรักษาต้นไม้ การเบิกจ่ายเงินสนับสนุนแก่ผู้เข้าร่วมโครงการ (ไร่)</t>
  </si>
  <si>
    <t>ค่าใช้จ่ายในการสนับสนุนการปลูกไม้รอบตัดฟันยาวแก่เกษตรกร ปีที่ 5 (ไร่)</t>
  </si>
  <si>
    <t>ตรวจรับรองผลการบำรุงรักษาต้นไม้ การติดตามผลความก้าวหน้าการเบิกจ่ายเงินสนับสนุนแก่ผู้เข้าร่วมโครงการ ปีที่ 5 (ไร่)</t>
  </si>
  <si>
    <r>
      <t xml:space="preserve">5. รูปภาพประกอบการดำเนินงาน พร้อมคำบรรยายใต้รูปภาพ </t>
    </r>
    <r>
      <rPr>
        <sz val="16"/>
        <color theme="1"/>
        <rFont val="TH SarabunPSK"/>
        <family val="2"/>
      </rPr>
      <t>(จำนวนรูปภาพไม่น้อยกว่า 6 รูป และความละเอียดของรูปภาพต้องไม่น้อยกว่า 1080p (1,920 x 1,080 px))</t>
    </r>
  </si>
  <si>
    <t>สำนักจัดการทรัพยากรป่าไม้ที่ 2 (เชียงราย)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</si>
</sst>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  <numFmt numFmtId="168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3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6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3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5" xfId="1" applyNumberFormat="1" applyFont="1" applyFill="1" applyBorder="1" applyAlignment="1">
      <alignment vertical="center"/>
    </xf>
    <xf numFmtId="4" fontId="2" fillId="4" borderId="6" xfId="1" applyNumberFormat="1" applyFont="1" applyFill="1" applyBorder="1" applyAlignment="1">
      <alignment vertical="center"/>
    </xf>
    <xf numFmtId="4" fontId="2" fillId="4" borderId="7" xfId="1" applyNumberFormat="1" applyFont="1" applyFill="1" applyBorder="1" applyAlignment="1">
      <alignment vertical="center"/>
    </xf>
    <xf numFmtId="4" fontId="2" fillId="4" borderId="8" xfId="1" applyNumberFormat="1" applyFont="1" applyFill="1" applyBorder="1" applyAlignment="1">
      <alignment vertical="center"/>
    </xf>
    <xf numFmtId="4" fontId="2" fillId="4" borderId="0" xfId="1" applyNumberFormat="1" applyFont="1" applyFill="1" applyBorder="1" applyAlignment="1">
      <alignment vertical="center"/>
    </xf>
    <xf numFmtId="4" fontId="2" fillId="4" borderId="9" xfId="1" applyNumberFormat="1" applyFont="1" applyFill="1" applyBorder="1" applyAlignment="1">
      <alignment vertical="center"/>
    </xf>
    <xf numFmtId="4" fontId="2" fillId="4" borderId="10" xfId="1" applyNumberFormat="1" applyFont="1" applyFill="1" applyBorder="1" applyAlignment="1">
      <alignment vertical="center"/>
    </xf>
    <xf numFmtId="4" fontId="2" fillId="4" borderId="11" xfId="1" applyNumberFormat="1" applyFont="1" applyFill="1" applyBorder="1" applyAlignment="1">
      <alignment vertical="center"/>
    </xf>
    <xf numFmtId="4" fontId="2" fillId="4" borderId="12" xfId="1" applyNumberFormat="1" applyFont="1" applyFill="1" applyBorder="1" applyAlignment="1">
      <alignment vertical="center"/>
    </xf>
    <xf numFmtId="4" fontId="2" fillId="3" borderId="5" xfId="1" applyNumberFormat="1" applyFont="1" applyFill="1" applyBorder="1" applyAlignment="1" applyProtection="1">
      <alignment vertical="center" wrapText="1"/>
      <protection locked="0"/>
    </xf>
    <xf numFmtId="4" fontId="2" fillId="3" borderId="6" xfId="1" applyNumberFormat="1" applyFont="1" applyFill="1" applyBorder="1" applyAlignment="1" applyProtection="1">
      <alignment vertical="center" wrapText="1"/>
      <protection locked="0"/>
    </xf>
    <xf numFmtId="4" fontId="2" fillId="3" borderId="7" xfId="1" applyNumberFormat="1" applyFont="1" applyFill="1" applyBorder="1" applyAlignment="1" applyProtection="1">
      <alignment vertical="center" wrapText="1"/>
      <protection locked="0"/>
    </xf>
    <xf numFmtId="4" fontId="2" fillId="3" borderId="8" xfId="1" applyNumberFormat="1" applyFont="1" applyFill="1" applyBorder="1" applyAlignment="1" applyProtection="1">
      <alignment vertical="center" wrapText="1"/>
      <protection locked="0"/>
    </xf>
    <xf numFmtId="4" fontId="2" fillId="3" borderId="0" xfId="1" applyNumberFormat="1" applyFont="1" applyFill="1" applyBorder="1" applyAlignment="1" applyProtection="1">
      <alignment vertical="center" wrapText="1"/>
      <protection locked="0"/>
    </xf>
    <xf numFmtId="4" fontId="2" fillId="3" borderId="9" xfId="1" applyNumberFormat="1" applyFont="1" applyFill="1" applyBorder="1" applyAlignment="1" applyProtection="1">
      <alignment vertical="center" wrapText="1"/>
      <protection locked="0"/>
    </xf>
    <xf numFmtId="4" fontId="2" fillId="3" borderId="10" xfId="1" applyNumberFormat="1" applyFont="1" applyFill="1" applyBorder="1" applyAlignment="1" applyProtection="1">
      <alignment vertical="center" wrapText="1"/>
      <protection locked="0"/>
    </xf>
    <xf numFmtId="4" fontId="2" fillId="3" borderId="11" xfId="1" applyNumberFormat="1" applyFont="1" applyFill="1" applyBorder="1" applyAlignment="1" applyProtection="1">
      <alignment vertical="center" wrapText="1"/>
      <protection locked="0"/>
    </xf>
    <xf numFmtId="4" fontId="2" fillId="3" borderId="12" xfId="1" applyNumberFormat="1" applyFont="1" applyFill="1" applyBorder="1" applyAlignment="1" applyProtection="1">
      <alignment vertical="center" wrapText="1"/>
      <protection locked="0"/>
    </xf>
    <xf numFmtId="4" fontId="2" fillId="3" borderId="5" xfId="1" applyNumberFormat="1" applyFont="1" applyFill="1" applyBorder="1" applyAlignment="1" applyProtection="1">
      <alignment horizontal="center" vertical="center"/>
      <protection hidden="1"/>
    </xf>
    <xf numFmtId="4" fontId="2" fillId="3" borderId="7" xfId="1" applyNumberFormat="1" applyFont="1" applyFill="1" applyBorder="1" applyAlignment="1" applyProtection="1">
      <alignment horizontal="center" vertical="center"/>
      <protection hidden="1"/>
    </xf>
    <xf numFmtId="4" fontId="2" fillId="3" borderId="8" xfId="1" applyNumberFormat="1" applyFont="1" applyFill="1" applyBorder="1" applyAlignment="1" applyProtection="1">
      <alignment horizontal="center" vertical="center"/>
      <protection hidden="1"/>
    </xf>
    <xf numFmtId="4" fontId="2" fillId="3" borderId="9" xfId="1" applyNumberFormat="1" applyFont="1" applyFill="1" applyBorder="1" applyAlignment="1" applyProtection="1">
      <alignment horizontal="center" vertical="center"/>
      <protection hidden="1"/>
    </xf>
    <xf numFmtId="4" fontId="2" fillId="3" borderId="10" xfId="1" applyNumberFormat="1" applyFont="1" applyFill="1" applyBorder="1" applyAlignment="1" applyProtection="1">
      <alignment horizontal="center" vertical="center"/>
      <protection hidden="1"/>
    </xf>
    <xf numFmtId="4" fontId="2" fillId="3" borderId="12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3" fontId="2" fillId="4" borderId="1" xfId="0" applyNumberFormat="1" applyFont="1" applyFill="1" applyBorder="1" applyAlignment="1" applyProtection="1">
      <alignment horizontal="center" vertical="center"/>
      <protection hidden="1"/>
    </xf>
    <xf numFmtId="3" fontId="2" fillId="4" borderId="2" xfId="0" applyNumberFormat="1" applyFont="1" applyFill="1" applyBorder="1" applyAlignment="1" applyProtection="1">
      <alignment horizontal="center" vertical="center"/>
      <protection hidden="1"/>
    </xf>
    <xf numFmtId="3" fontId="2" fillId="4" borderId="3" xfId="0" applyNumberFormat="1" applyFont="1" applyFill="1" applyBorder="1" applyAlignment="1" applyProtection="1">
      <alignment horizontal="center" vertical="center"/>
      <protection hidden="1"/>
    </xf>
    <xf numFmtId="3" fontId="2" fillId="4" borderId="1" xfId="1" applyNumberFormat="1" applyFont="1" applyFill="1" applyBorder="1" applyAlignment="1" applyProtection="1">
      <alignment horizontal="center" vertical="center"/>
      <protection hidden="1"/>
    </xf>
    <xf numFmtId="3" fontId="2" fillId="4" borderId="2" xfId="1" applyNumberFormat="1" applyFont="1" applyFill="1" applyBorder="1" applyAlignment="1" applyProtection="1">
      <alignment horizontal="center" vertical="center"/>
      <protection hidden="1"/>
    </xf>
    <xf numFmtId="3" fontId="2" fillId="4" borderId="3" xfId="1" applyNumberFormat="1" applyFont="1" applyFill="1" applyBorder="1" applyAlignment="1" applyProtection="1">
      <alignment horizontal="center" vertical="center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2" fontId="2" fillId="4" borderId="3" xfId="1" applyNumberFormat="1" applyFont="1" applyFill="1" applyBorder="1" applyAlignment="1" applyProtection="1">
      <alignment horizontal="center" vertical="center"/>
      <protection hidden="1"/>
    </xf>
    <xf numFmtId="3" fontId="2" fillId="4" borderId="4" xfId="0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>
      <alignment horizontal="left" vertical="top" wrapText="1"/>
    </xf>
    <xf numFmtId="3" fontId="2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locked="0"/>
    </xf>
    <xf numFmtId="3" fontId="2" fillId="3" borderId="2" xfId="1" applyNumberFormat="1" applyFont="1" applyFill="1" applyBorder="1" applyAlignment="1" applyProtection="1">
      <alignment horizontal="center" vertical="center"/>
      <protection locked="0"/>
    </xf>
    <xf numFmtId="3" fontId="2" fillId="3" borderId="15" xfId="0" applyNumberFormat="1" applyFont="1" applyFill="1" applyBorder="1" applyAlignment="1" applyProtection="1">
      <alignment horizontal="center" vertical="center"/>
      <protection hidden="1"/>
    </xf>
    <xf numFmtId="2" fontId="2" fillId="3" borderId="3" xfId="1" applyNumberFormat="1" applyFont="1" applyFill="1" applyBorder="1" applyAlignment="1" applyProtection="1">
      <alignment horizontal="center" vertical="center"/>
      <protection hidden="1"/>
    </xf>
    <xf numFmtId="2" fontId="2" fillId="3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>
      <alignment vertical="center"/>
    </xf>
    <xf numFmtId="3" fontId="2" fillId="3" borderId="4" xfId="0" applyNumberFormat="1" applyFont="1" applyFill="1" applyBorder="1" applyAlignment="1" applyProtection="1">
      <alignment horizontal="center" vertical="center"/>
      <protection hidden="1"/>
    </xf>
    <xf numFmtId="3" fontId="9" fillId="3" borderId="4" xfId="1" applyNumberFormat="1" applyFont="1" applyFill="1" applyBorder="1" applyAlignment="1" applyProtection="1">
      <alignment horizontal="center" vertical="center"/>
      <protection hidden="1"/>
    </xf>
    <xf numFmtId="3" fontId="9" fillId="3" borderId="1" xfId="1" applyNumberFormat="1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>
      <alignment horizontal="center" vertical="center" wrapText="1"/>
    </xf>
    <xf numFmtId="3" fontId="3" fillId="4" borderId="15" xfId="0" applyNumberFormat="1" applyFont="1" applyFill="1" applyBorder="1" applyAlignment="1">
      <alignment horizontal="center" vertical="center"/>
    </xf>
    <xf numFmtId="2" fontId="3" fillId="4" borderId="3" xfId="1" applyNumberFormat="1" applyFont="1" applyFill="1" applyBorder="1" applyAlignment="1" applyProtection="1">
      <alignment horizontal="center" vertical="center"/>
    </xf>
    <xf numFmtId="2" fontId="3" fillId="4" borderId="4" xfId="1" applyNumberFormat="1" applyFont="1" applyFill="1" applyBorder="1" applyAlignment="1" applyProtection="1">
      <alignment horizontal="center" vertical="center"/>
    </xf>
    <xf numFmtId="3" fontId="2" fillId="3" borderId="4" xfId="1" applyNumberFormat="1" applyFont="1" applyFill="1" applyBorder="1" applyAlignment="1" applyProtection="1">
      <alignment horizontal="center" vertical="center"/>
      <protection locked="0"/>
    </xf>
    <xf numFmtId="3" fontId="3" fillId="4" borderId="1" xfId="1" applyNumberFormat="1" applyFont="1" applyFill="1" applyBorder="1" applyAlignment="1" applyProtection="1">
      <alignment horizontal="center" vertical="center"/>
    </xf>
    <xf numFmtId="3" fontId="3" fillId="4" borderId="2" xfId="1" applyNumberFormat="1" applyFont="1" applyFill="1" applyBorder="1" applyAlignment="1" applyProtection="1">
      <alignment horizontal="center" vertical="center"/>
    </xf>
    <xf numFmtId="3" fontId="3" fillId="4" borderId="3" xfId="1" applyNumberFormat="1" applyFont="1" applyFill="1" applyBorder="1" applyAlignment="1" applyProtection="1">
      <alignment horizontal="center" vertical="center"/>
    </xf>
    <xf numFmtId="3" fontId="3" fillId="4" borderId="17" xfId="0" applyNumberFormat="1" applyFont="1" applyFill="1" applyBorder="1" applyAlignment="1">
      <alignment horizontal="center" vertical="center"/>
    </xf>
    <xf numFmtId="3" fontId="3" fillId="4" borderId="18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3" fontId="2" fillId="3" borderId="2" xfId="0" applyNumberFormat="1" applyFont="1" applyFill="1" applyBorder="1" applyAlignment="1" applyProtection="1">
      <alignment horizontal="center" vertical="center"/>
      <protection hidden="1"/>
    </xf>
    <xf numFmtId="3" fontId="2" fillId="3" borderId="3" xfId="0" applyNumberFormat="1" applyFont="1" applyFill="1" applyBorder="1" applyAlignment="1" applyProtection="1">
      <alignment horizontal="center" vertical="center"/>
      <protection hidden="1"/>
    </xf>
    <xf numFmtId="3" fontId="2" fillId="3" borderId="3" xfId="1" applyNumberFormat="1" applyFont="1" applyFill="1" applyBorder="1" applyAlignment="1" applyProtection="1">
      <alignment horizontal="center" vertical="center"/>
      <protection locked="0"/>
    </xf>
    <xf numFmtId="3" fontId="2" fillId="3" borderId="16" xfId="1" applyNumberFormat="1" applyFont="1" applyFill="1" applyBorder="1" applyAlignment="1" applyProtection="1">
      <alignment horizontal="center" vertical="center"/>
      <protection locked="0"/>
    </xf>
    <xf numFmtId="3" fontId="2" fillId="3" borderId="17" xfId="0" applyNumberFormat="1" applyFont="1" applyFill="1" applyBorder="1" applyAlignment="1" applyProtection="1">
      <alignment horizontal="center" vertical="center"/>
      <protection hidden="1"/>
    </xf>
    <xf numFmtId="3" fontId="2" fillId="3" borderId="18" xfId="0" applyNumberFormat="1" applyFont="1" applyFill="1" applyBorder="1" applyAlignment="1" applyProtection="1">
      <alignment horizontal="center" vertical="center"/>
      <protection hidden="1"/>
    </xf>
    <xf numFmtId="0" fontId="10" fillId="0" borderId="4" xfId="0" applyFont="1" applyBorder="1" applyAlignment="1">
      <alignment vertical="center" wrapText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3" fontId="10" fillId="0" borderId="1" xfId="0" applyNumberFormat="1" applyFont="1" applyBorder="1" applyAlignment="1" applyProtection="1">
      <alignment horizontal="center" vertical="center"/>
      <protection hidden="1"/>
    </xf>
    <xf numFmtId="3" fontId="10" fillId="0" borderId="2" xfId="0" applyNumberFormat="1" applyFont="1" applyBorder="1" applyAlignment="1" applyProtection="1">
      <alignment horizontal="center" vertical="center"/>
      <protection hidden="1"/>
    </xf>
    <xf numFmtId="3" fontId="10" fillId="0" borderId="3" xfId="0" applyNumberFormat="1" applyFont="1" applyBorder="1" applyAlignment="1" applyProtection="1">
      <alignment horizontal="center" vertical="center"/>
      <protection hidden="1"/>
    </xf>
    <xf numFmtId="3" fontId="10" fillId="0" borderId="1" xfId="1" applyNumberFormat="1" applyFont="1" applyFill="1" applyBorder="1" applyAlignment="1" applyProtection="1">
      <alignment horizontal="center" vertical="center"/>
      <protection locked="0"/>
    </xf>
    <xf numFmtId="3" fontId="10" fillId="0" borderId="2" xfId="1" applyNumberFormat="1" applyFont="1" applyFill="1" applyBorder="1" applyAlignment="1" applyProtection="1">
      <alignment horizontal="center" vertical="center"/>
      <protection locked="0"/>
    </xf>
    <xf numFmtId="3" fontId="10" fillId="0" borderId="3" xfId="1" applyNumberFormat="1" applyFont="1" applyFill="1" applyBorder="1" applyAlignment="1" applyProtection="1">
      <alignment horizontal="center" vertical="center"/>
      <protection locked="0"/>
    </xf>
    <xf numFmtId="3" fontId="10" fillId="0" borderId="17" xfId="0" applyNumberFormat="1" applyFont="1" applyBorder="1" applyAlignment="1" applyProtection="1">
      <alignment horizontal="center" vertical="center"/>
      <protection hidden="1"/>
    </xf>
    <xf numFmtId="3" fontId="10" fillId="0" borderId="18" xfId="0" applyNumberFormat="1" applyFont="1" applyBorder="1" applyAlignment="1" applyProtection="1">
      <alignment horizontal="center" vertical="center"/>
      <protection hidden="1"/>
    </xf>
    <xf numFmtId="3" fontId="10" fillId="3" borderId="1" xfId="1" applyNumberFormat="1" applyFont="1" applyFill="1" applyBorder="1" applyAlignment="1" applyProtection="1">
      <alignment horizontal="center" vertical="center"/>
      <protection locked="0"/>
    </xf>
    <xf numFmtId="3" fontId="10" fillId="3" borderId="2" xfId="1" applyNumberFormat="1" applyFont="1" applyFill="1" applyBorder="1" applyAlignment="1" applyProtection="1">
      <alignment horizontal="center" vertical="center"/>
      <protection locked="0"/>
    </xf>
    <xf numFmtId="3" fontId="10" fillId="3" borderId="3" xfId="1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10" fillId="3" borderId="4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right" vertical="top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168" fontId="3" fillId="5" borderId="10" xfId="1" applyNumberFormat="1" applyFont="1" applyFill="1" applyBorder="1" applyAlignment="1" applyProtection="1">
      <alignment horizontal="center" vertical="top"/>
      <protection hidden="1"/>
    </xf>
    <xf numFmtId="168" fontId="3" fillId="5" borderId="12" xfId="1" applyNumberFormat="1" applyFont="1" applyFill="1" applyBorder="1" applyAlignment="1" applyProtection="1">
      <alignment horizontal="center" vertical="top"/>
      <protection hidden="1"/>
    </xf>
    <xf numFmtId="164" fontId="3" fillId="5" borderId="4" xfId="1" applyFont="1" applyFill="1" applyBorder="1" applyAlignment="1">
      <alignment horizontal="center" vertical="top"/>
    </xf>
    <xf numFmtId="3" fontId="10" fillId="3" borderId="16" xfId="1" applyNumberFormat="1" applyFont="1" applyFill="1" applyBorder="1" applyAlignment="1" applyProtection="1">
      <alignment horizontal="center" vertical="center"/>
      <protection locked="0"/>
    </xf>
    <xf numFmtId="3" fontId="10" fillId="3" borderId="17" xfId="0" applyNumberFormat="1" applyFont="1" applyFill="1" applyBorder="1" applyAlignment="1" applyProtection="1">
      <alignment horizontal="center" vertical="center"/>
      <protection hidden="1"/>
    </xf>
    <xf numFmtId="3" fontId="10" fillId="3" borderId="18" xfId="0" applyNumberFormat="1" applyFont="1" applyFill="1" applyBorder="1" applyAlignment="1" applyProtection="1">
      <alignment horizontal="center" vertical="center"/>
      <protection hidden="1"/>
    </xf>
    <xf numFmtId="2" fontId="10" fillId="3" borderId="19" xfId="1" applyNumberFormat="1" applyFont="1" applyFill="1" applyBorder="1" applyAlignment="1" applyProtection="1">
      <alignment horizontal="center" vertical="center"/>
      <protection hidden="1"/>
    </xf>
    <xf numFmtId="2" fontId="10" fillId="3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>
      <alignment horizontal="left" vertical="center"/>
    </xf>
    <xf numFmtId="0" fontId="3" fillId="5" borderId="6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vertical="center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4" xfId="1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>
      <alignment vertical="top"/>
    </xf>
    <xf numFmtId="4" fontId="3" fillId="5" borderId="4" xfId="1" applyNumberFormat="1" applyFont="1" applyFill="1" applyBorder="1" applyAlignment="1" applyProtection="1">
      <alignment vertical="top"/>
      <protection hidden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3" fontId="3" fillId="4" borderId="3" xfId="0" applyNumberFormat="1" applyFont="1" applyFill="1" applyBorder="1" applyAlignment="1" applyProtection="1">
      <alignment horizontal="center" vertical="center"/>
      <protection hidden="1"/>
    </xf>
    <xf numFmtId="2" fontId="3" fillId="4" borderId="19" xfId="1" applyNumberFormat="1" applyFont="1" applyFill="1" applyBorder="1" applyAlignment="1" applyProtection="1">
      <alignment horizontal="center" vertical="center"/>
    </xf>
    <xf numFmtId="2" fontId="2" fillId="3" borderId="19" xfId="1" applyNumberFormat="1" applyFont="1" applyFill="1" applyBorder="1" applyAlignment="1" applyProtection="1">
      <alignment horizontal="center" vertical="center"/>
      <protection hidden="1"/>
    </xf>
    <xf numFmtId="2" fontId="2" fillId="4" borderId="19" xfId="1" applyNumberFormat="1" applyFont="1" applyFill="1" applyBorder="1" applyAlignment="1" applyProtection="1">
      <alignment horizontal="center" vertical="center"/>
    </xf>
    <xf numFmtId="2" fontId="2" fillId="4" borderId="3" xfId="1" applyNumberFormat="1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/>
      <protection hidden="1"/>
    </xf>
    <xf numFmtId="3" fontId="10" fillId="3" borderId="2" xfId="0" applyNumberFormat="1" applyFont="1" applyFill="1" applyBorder="1" applyAlignment="1" applyProtection="1">
      <alignment horizontal="center" vertical="center"/>
      <protection hidden="1"/>
    </xf>
    <xf numFmtId="3" fontId="10" fillId="3" borderId="3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165" fontId="8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8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7" fillId="3" borderId="5" xfId="0" applyFont="1" applyFill="1" applyBorder="1" applyAlignment="1" applyProtection="1">
      <alignment horizontal="center" vertical="top"/>
      <protection locked="0"/>
    </xf>
    <xf numFmtId="0" fontId="7" fillId="3" borderId="6" xfId="0" applyFont="1" applyFill="1" applyBorder="1" applyAlignment="1" applyProtection="1">
      <alignment horizontal="center" vertical="top"/>
      <protection locked="0"/>
    </xf>
    <xf numFmtId="0" fontId="7" fillId="3" borderId="7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horizontal="center" vertical="top"/>
      <protection locked="0"/>
    </xf>
    <xf numFmtId="0" fontId="7" fillId="3" borderId="11" xfId="0" applyFont="1" applyFill="1" applyBorder="1" applyAlignment="1" applyProtection="1">
      <alignment horizontal="center" vertical="top"/>
      <protection locked="0"/>
    </xf>
    <xf numFmtId="0" fontId="7" fillId="3" borderId="12" xfId="0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8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21" xfId="0" applyFont="1" applyFill="1" applyBorder="1" applyAlignment="1" applyProtection="1">
      <alignment horizontal="left" vertical="top" wrapText="1" indent="1"/>
      <protection locked="0"/>
    </xf>
    <xf numFmtId="0" fontId="2" fillId="3" borderId="20" xfId="0" applyFont="1" applyFill="1" applyBorder="1" applyAlignment="1" applyProtection="1">
      <alignment horizontal="left" vertical="top" wrapText="1" indent="1"/>
      <protection locked="0"/>
    </xf>
    <xf numFmtId="0" fontId="2" fillId="3" borderId="22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2" fontId="3" fillId="4" borderId="19" xfId="1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locked="0"/>
    </xf>
    <xf numFmtId="3" fontId="3" fillId="4" borderId="2" xfId="1" applyNumberFormat="1" applyFont="1" applyFill="1" applyBorder="1" applyAlignment="1" applyProtection="1">
      <alignment horizontal="center" vertical="center"/>
      <protection locked="0"/>
    </xf>
    <xf numFmtId="3" fontId="3" fillId="4" borderId="3" xfId="1" applyNumberFormat="1" applyFont="1" applyFill="1" applyBorder="1" applyAlignment="1" applyProtection="1">
      <alignment horizontal="center" vertical="center"/>
      <protection locked="0"/>
    </xf>
    <xf numFmtId="3" fontId="3" fillId="4" borderId="17" xfId="0" applyNumberFormat="1" applyFont="1" applyFill="1" applyBorder="1" applyAlignment="1" applyProtection="1">
      <alignment horizontal="center" vertical="center"/>
      <protection hidden="1"/>
    </xf>
    <xf numFmtId="3" fontId="3" fillId="4" borderId="18" xfId="0" applyNumberFormat="1" applyFont="1" applyFill="1" applyBorder="1" applyAlignment="1" applyProtection="1">
      <alignment horizontal="center" vertical="center"/>
      <protection hidden="1"/>
    </xf>
    <xf numFmtId="2" fontId="2" fillId="4" borderId="19" xfId="1" applyNumberFormat="1" applyFont="1" applyFill="1" applyBorder="1" applyAlignment="1" applyProtection="1">
      <alignment horizontal="center" vertical="center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locked="0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vertical="center" wrapText="1"/>
    </xf>
    <xf numFmtId="3" fontId="3" fillId="0" borderId="1" xfId="1" applyNumberFormat="1" applyFont="1" applyFill="1" applyBorder="1" applyAlignment="1" applyProtection="1">
      <alignment horizontal="center" vertical="center"/>
      <protection locked="0"/>
    </xf>
    <xf numFmtId="3" fontId="3" fillId="0" borderId="2" xfId="1" applyNumberFormat="1" applyFont="1" applyFill="1" applyBorder="1" applyAlignment="1" applyProtection="1">
      <alignment horizontal="center" vertical="center"/>
      <protection locked="0"/>
    </xf>
    <xf numFmtId="3" fontId="3" fillId="0" borderId="3" xfId="1" applyNumberFormat="1" applyFont="1" applyFill="1" applyBorder="1" applyAlignment="1" applyProtection="1">
      <alignment horizontal="center" vertical="center"/>
      <protection locked="0"/>
    </xf>
    <xf numFmtId="3" fontId="3" fillId="0" borderId="17" xfId="0" applyNumberFormat="1" applyFont="1" applyBorder="1" applyAlignment="1" applyProtection="1">
      <alignment horizontal="center" vertical="center"/>
      <protection hidden="1"/>
    </xf>
    <xf numFmtId="3" fontId="3" fillId="0" borderId="18" xfId="0" applyNumberFormat="1" applyFont="1" applyBorder="1" applyAlignment="1" applyProtection="1">
      <alignment horizontal="center" vertical="center"/>
      <protection hidden="1"/>
    </xf>
    <xf numFmtId="2" fontId="3" fillId="3" borderId="19" xfId="1" applyNumberFormat="1" applyFont="1" applyFill="1" applyBorder="1" applyAlignment="1" applyProtection="1">
      <alignment horizontal="center" vertical="center"/>
      <protection hidden="1"/>
    </xf>
    <xf numFmtId="2" fontId="3" fillId="3" borderId="3" xfId="1" applyNumberFormat="1" applyFont="1" applyFill="1" applyBorder="1" applyAlignment="1" applyProtection="1">
      <alignment horizontal="center" vertical="center"/>
      <protection hidden="1"/>
    </xf>
    <xf numFmtId="3" fontId="3" fillId="3" borderId="1" xfId="0" applyNumberFormat="1" applyFont="1" applyFill="1" applyBorder="1" applyAlignment="1" applyProtection="1">
      <alignment horizontal="center" vertical="center"/>
      <protection hidden="1"/>
    </xf>
    <xf numFmtId="3" fontId="3" fillId="3" borderId="2" xfId="0" applyNumberFormat="1" applyFont="1" applyFill="1" applyBorder="1" applyAlignment="1" applyProtection="1">
      <alignment horizontal="center" vertical="center"/>
      <protection hidden="1"/>
    </xf>
    <xf numFmtId="3" fontId="3" fillId="3" borderId="3" xfId="0" applyNumberFormat="1" applyFont="1" applyFill="1" applyBorder="1" applyAlignment="1" applyProtection="1">
      <alignment horizontal="center" vertical="center"/>
      <protection hidden="1"/>
    </xf>
    <xf numFmtId="3" fontId="3" fillId="3" borderId="1" xfId="1" applyNumberFormat="1" applyFont="1" applyFill="1" applyBorder="1" applyAlignment="1" applyProtection="1">
      <alignment horizontal="center" vertical="center"/>
      <protection locked="0"/>
    </xf>
    <xf numFmtId="3" fontId="3" fillId="3" borderId="2" xfId="1" applyNumberFormat="1" applyFont="1" applyFill="1" applyBorder="1" applyAlignment="1" applyProtection="1">
      <alignment horizontal="center" vertical="center"/>
      <protection locked="0"/>
    </xf>
    <xf numFmtId="3" fontId="3" fillId="3" borderId="3" xfId="1" applyNumberFormat="1" applyFont="1" applyFill="1" applyBorder="1" applyAlignment="1" applyProtection="1">
      <alignment horizontal="center" vertical="center"/>
      <protection locked="0"/>
    </xf>
    <xf numFmtId="3" fontId="3" fillId="3" borderId="16" xfId="1" applyNumberFormat="1" applyFont="1" applyFill="1" applyBorder="1" applyAlignment="1" applyProtection="1">
      <alignment horizontal="center" vertical="center"/>
      <protection locked="0"/>
    </xf>
    <xf numFmtId="3" fontId="3" fillId="3" borderId="17" xfId="0" applyNumberFormat="1" applyFont="1" applyFill="1" applyBorder="1" applyAlignment="1" applyProtection="1">
      <alignment horizontal="center" vertical="center"/>
      <protection hidden="1"/>
    </xf>
    <xf numFmtId="3" fontId="3" fillId="3" borderId="18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>
      <alignment vertical="center" wrapText="1"/>
    </xf>
    <xf numFmtId="3" fontId="3" fillId="0" borderId="1" xfId="0" applyNumberFormat="1" applyFont="1" applyBorder="1" applyAlignment="1" applyProtection="1">
      <alignment horizontal="center" vertical="center"/>
      <protection hidden="1"/>
    </xf>
    <xf numFmtId="3" fontId="3" fillId="0" borderId="2" xfId="0" applyNumberFormat="1" applyFont="1" applyBorder="1" applyAlignment="1" applyProtection="1">
      <alignment horizontal="center" vertical="center"/>
      <protection hidden="1"/>
    </xf>
    <xf numFmtId="3" fontId="3" fillId="0" borderId="3" xfId="0" applyNumberFormat="1" applyFont="1" applyBorder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9" sqref="E9"/>
    </sheetView>
  </sheetViews>
  <sheetFormatPr defaultColWidth="8.85546875" defaultRowHeight="20.25" x14ac:dyDescent="0.25"/>
  <cols>
    <col min="1" max="1" width="33.28515625" style="22" customWidth="1"/>
    <col min="2" max="2" width="3.42578125" style="21" customWidth="1"/>
    <col min="3" max="3" width="76.28515625" style="22" customWidth="1"/>
    <col min="4" max="4" width="4.28515625" style="21" customWidth="1"/>
    <col min="5" max="5" width="65" style="22" customWidth="1"/>
    <col min="6" max="6" width="3.42578125" style="21" customWidth="1"/>
    <col min="7" max="7" width="89.140625" style="22" customWidth="1"/>
    <col min="8" max="16384" width="8.85546875" style="22"/>
  </cols>
  <sheetData>
    <row r="1" spans="1:7" x14ac:dyDescent="0.25">
      <c r="A1" s="20" t="s">
        <v>49</v>
      </c>
      <c r="C1" s="20" t="s">
        <v>50</v>
      </c>
      <c r="E1" s="20" t="s">
        <v>51</v>
      </c>
      <c r="G1" s="20" t="s">
        <v>40</v>
      </c>
    </row>
    <row r="2" spans="1:7" x14ac:dyDescent="0.25">
      <c r="A2" s="23" t="s">
        <v>52</v>
      </c>
      <c r="C2" s="23" t="s">
        <v>53</v>
      </c>
      <c r="E2" s="23" t="s">
        <v>54</v>
      </c>
      <c r="G2" s="23" t="s">
        <v>93</v>
      </c>
    </row>
    <row r="3" spans="1:7" ht="40.5" x14ac:dyDescent="0.25">
      <c r="A3" s="23" t="s">
        <v>58</v>
      </c>
      <c r="C3" s="23" t="s">
        <v>55</v>
      </c>
      <c r="E3" s="23" t="s">
        <v>56</v>
      </c>
      <c r="G3" s="23" t="s">
        <v>57</v>
      </c>
    </row>
    <row r="4" spans="1:7" ht="40.5" x14ac:dyDescent="0.25">
      <c r="A4" s="23" t="s">
        <v>61</v>
      </c>
      <c r="C4" s="23" t="s">
        <v>94</v>
      </c>
      <c r="E4" s="23" t="s">
        <v>59</v>
      </c>
      <c r="G4" s="23" t="s">
        <v>60</v>
      </c>
    </row>
    <row r="5" spans="1:7" x14ac:dyDescent="0.25">
      <c r="A5" s="23" t="s">
        <v>65</v>
      </c>
      <c r="C5" s="23" t="s">
        <v>62</v>
      </c>
      <c r="E5" s="23" t="s">
        <v>63</v>
      </c>
      <c r="G5" s="23" t="s">
        <v>64</v>
      </c>
    </row>
    <row r="6" spans="1:7" ht="40.5" x14ac:dyDescent="0.25">
      <c r="C6" s="23" t="s">
        <v>95</v>
      </c>
      <c r="E6" s="23" t="s">
        <v>66</v>
      </c>
      <c r="G6" s="23" t="s">
        <v>96</v>
      </c>
    </row>
    <row r="7" spans="1:7" ht="40.5" x14ac:dyDescent="0.25">
      <c r="C7" s="23" t="s">
        <v>97</v>
      </c>
      <c r="E7" s="23" t="s">
        <v>67</v>
      </c>
      <c r="G7" s="23" t="s">
        <v>68</v>
      </c>
    </row>
    <row r="8" spans="1:7" ht="40.5" x14ac:dyDescent="0.25">
      <c r="C8" s="23" t="s">
        <v>98</v>
      </c>
      <c r="E8" s="23" t="s">
        <v>69</v>
      </c>
      <c r="G8" s="23" t="s">
        <v>70</v>
      </c>
    </row>
    <row r="9" spans="1:7" x14ac:dyDescent="0.25">
      <c r="C9" s="23" t="s">
        <v>65</v>
      </c>
      <c r="E9" s="23" t="s">
        <v>65</v>
      </c>
      <c r="G9" s="23" t="s">
        <v>71</v>
      </c>
    </row>
    <row r="10" spans="1:7" x14ac:dyDescent="0.25">
      <c r="G10" s="23" t="s">
        <v>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5"/>
  <sheetViews>
    <sheetView tabSelected="1" view="pageBreakPreview" zoomScaleNormal="100" zoomScaleSheetLayoutView="100" workbookViewId="0">
      <selection activeCell="K33" sqref="K33:M33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0" t="s">
        <v>100</v>
      </c>
      <c r="K2" s="30"/>
      <c r="L2" s="30"/>
      <c r="M2" s="30"/>
      <c r="N2" s="30"/>
      <c r="O2" s="30"/>
      <c r="P2" s="30"/>
      <c r="Q2" s="3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/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>
        <v>150</v>
      </c>
      <c r="L13" s="39"/>
      <c r="M13" s="39"/>
      <c r="N13" s="39">
        <f>Q29</f>
        <v>0</v>
      </c>
      <c r="O13" s="39"/>
      <c r="P13" s="39"/>
      <c r="Q13" s="40">
        <f>V25/T25*100</f>
        <v>0</v>
      </c>
      <c r="R13" s="40"/>
      <c r="S13" s="41">
        <v>645400</v>
      </c>
      <c r="T13" s="42"/>
      <c r="U13" s="43"/>
      <c r="V13" s="50"/>
      <c r="W13" s="51"/>
      <c r="X13" s="52"/>
      <c r="Y13" s="59">
        <f>V13/S13*100</f>
        <v>0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>
        <v>3</v>
      </c>
      <c r="L14" s="76"/>
      <c r="M14" s="76"/>
      <c r="N14" s="39">
        <f>Q31</f>
        <v>0</v>
      </c>
      <c r="O14" s="39"/>
      <c r="P14" s="39"/>
      <c r="Q14" s="40">
        <f>V30/T30*100</f>
        <v>0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>
        <v>150</v>
      </c>
      <c r="L15" s="76"/>
      <c r="M15" s="76"/>
      <c r="N15" s="39">
        <f>Q33</f>
        <v>0</v>
      </c>
      <c r="O15" s="39"/>
      <c r="P15" s="39"/>
      <c r="Q15" s="40">
        <f>V32/T32*100</f>
        <v>0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104</v>
      </c>
      <c r="C16" s="66"/>
      <c r="D16" s="66"/>
      <c r="E16" s="66"/>
      <c r="F16" s="66"/>
      <c r="G16" s="66"/>
      <c r="H16" s="66"/>
      <c r="I16" s="66"/>
      <c r="J16" s="67"/>
      <c r="K16" s="68">
        <v>289</v>
      </c>
      <c r="L16" s="69"/>
      <c r="M16" s="70"/>
      <c r="N16" s="71">
        <f>Q35</f>
        <v>0</v>
      </c>
      <c r="O16" s="72"/>
      <c r="P16" s="73"/>
      <c r="Q16" s="74">
        <f>V34/T34*100</f>
        <v>0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>
        <f>V36/T36*100</f>
        <v>0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>
        <v>6</v>
      </c>
      <c r="L18" s="78"/>
      <c r="M18" s="78"/>
      <c r="N18" s="39">
        <f>Q37</f>
        <v>0</v>
      </c>
      <c r="O18" s="39"/>
      <c r="P18" s="39"/>
      <c r="Q18" s="74">
        <f>V37/T37*100</f>
        <v>0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>
        <f>V38</f>
        <v>0</v>
      </c>
      <c r="R19" s="175"/>
      <c r="S19" s="176">
        <f>SUM(S13)</f>
        <v>645400</v>
      </c>
      <c r="T19" s="176"/>
      <c r="U19" s="176"/>
      <c r="V19" s="177">
        <f>V13</f>
        <v>0</v>
      </c>
      <c r="W19" s="177"/>
      <c r="X19" s="177"/>
      <c r="Y19" s="166">
        <f>V19/S19*100</f>
        <v>0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>
        <v>150</v>
      </c>
      <c r="I25" s="170"/>
      <c r="J25" s="170"/>
      <c r="K25" s="171">
        <f>K29</f>
        <v>0</v>
      </c>
      <c r="L25" s="171"/>
      <c r="M25" s="171"/>
      <c r="N25" s="171">
        <f t="shared" ref="N25" si="0">N29</f>
        <v>0</v>
      </c>
      <c r="O25" s="171"/>
      <c r="P25" s="171"/>
      <c r="Q25" s="171">
        <f t="shared" ref="Q25" si="1">Q29</f>
        <v>0</v>
      </c>
      <c r="R25" s="171"/>
      <c r="S25" s="171"/>
      <c r="T25" s="89">
        <v>50</v>
      </c>
      <c r="U25" s="89"/>
      <c r="V25" s="90">
        <f>SUM(V26:W29)</f>
        <v>0</v>
      </c>
      <c r="W25" s="91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>
        <v>150</v>
      </c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>
        <f>(T26*((K26*0)+(N26*50)+(Q26*100)))/(H26*100)</f>
        <v>0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>
        <v>150</v>
      </c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>
        <f>(T27*((K27*0)+(N27*50)+(Q27*100)))/(H27*100)</f>
        <v>0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>
        <v>150</v>
      </c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>
        <f>(T28*((K28*0)+(N28*50)+(Q28*100)))/(H28*100)</f>
        <v>0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>
        <v>150</v>
      </c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>
        <f>(T29*((K29*0)+(N29*50)+(Q29*100)))/(H29*100)</f>
        <v>0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>
        <v>3</v>
      </c>
      <c r="I30" s="182"/>
      <c r="J30" s="183"/>
      <c r="K30" s="93">
        <f>K31</f>
        <v>0</v>
      </c>
      <c r="L30" s="94"/>
      <c r="M30" s="95"/>
      <c r="N30" s="93">
        <f t="shared" ref="N30" si="2">N31</f>
        <v>0</v>
      </c>
      <c r="O30" s="94"/>
      <c r="P30" s="95"/>
      <c r="Q30" s="93">
        <f t="shared" ref="Q30" si="3">Q31</f>
        <v>0</v>
      </c>
      <c r="R30" s="94"/>
      <c r="S30" s="95"/>
      <c r="T30" s="96">
        <v>10</v>
      </c>
      <c r="U30" s="97"/>
      <c r="V30" s="184">
        <f>SUM(V31)</f>
        <v>0</v>
      </c>
      <c r="W30" s="90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>
        <v>3</v>
      </c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>
        <f>(T31*((K31*0)+(N31*50)+(Q31*100)))/(H31*100)</f>
        <v>0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>
        <v>150</v>
      </c>
      <c r="I32" s="182"/>
      <c r="J32" s="183"/>
      <c r="K32" s="93">
        <f>K33</f>
        <v>0</v>
      </c>
      <c r="L32" s="94"/>
      <c r="M32" s="95"/>
      <c r="N32" s="93">
        <f t="shared" ref="N32" si="4">N33</f>
        <v>0</v>
      </c>
      <c r="O32" s="94"/>
      <c r="P32" s="95"/>
      <c r="Q32" s="93">
        <f t="shared" ref="Q32" si="5">Q33</f>
        <v>0</v>
      </c>
      <c r="R32" s="94"/>
      <c r="S32" s="95"/>
      <c r="T32" s="96">
        <v>15</v>
      </c>
      <c r="U32" s="97"/>
      <c r="V32" s="186">
        <f>SUM(V33)</f>
        <v>0</v>
      </c>
      <c r="W32" s="187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>
        <v>150</v>
      </c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>
        <f>(T33*((K33*0)+(N33*50)+(Q33*100)))/(H33*100)</f>
        <v>0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>
        <v>289</v>
      </c>
      <c r="I34" s="182"/>
      <c r="J34" s="183"/>
      <c r="K34" s="93">
        <f>K35</f>
        <v>0</v>
      </c>
      <c r="L34" s="94"/>
      <c r="M34" s="95"/>
      <c r="N34" s="93">
        <f t="shared" ref="N34" si="6">N35</f>
        <v>0</v>
      </c>
      <c r="O34" s="94"/>
      <c r="P34" s="95"/>
      <c r="Q34" s="93">
        <f t="shared" ref="Q34" si="7">Q35</f>
        <v>0</v>
      </c>
      <c r="R34" s="94"/>
      <c r="S34" s="95"/>
      <c r="T34" s="96">
        <v>5</v>
      </c>
      <c r="U34" s="97"/>
      <c r="V34" s="184">
        <f>SUM(V35)</f>
        <v>0</v>
      </c>
      <c r="W34" s="90"/>
      <c r="X34" s="198"/>
      <c r="Y34" s="199"/>
      <c r="Z34" s="200"/>
    </row>
    <row r="35" spans="1:26" ht="48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>
        <v>289</v>
      </c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>
        <f>(T35*((K35*0)+(N35*50)+(Q35*100)))/(H35*100)</f>
        <v>0</v>
      </c>
      <c r="W35" s="82"/>
      <c r="X35" s="198"/>
      <c r="Y35" s="199"/>
      <c r="Z35" s="200"/>
    </row>
    <row r="36" spans="1:26" s="27" customFormat="1" ht="24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>
        <v>80</v>
      </c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>
        <f>(T36*((K36*0)+(N36*50)+(Q36*100)))/(H36*100)</f>
        <v>0</v>
      </c>
      <c r="W36" s="143"/>
      <c r="X36" s="198"/>
      <c r="Y36" s="199"/>
      <c r="Z36" s="200"/>
    </row>
    <row r="37" spans="1:26" s="29" customFormat="1" ht="24" customHeight="1" x14ac:dyDescent="0.25">
      <c r="A37" s="28">
        <v>6</v>
      </c>
      <c r="B37" s="132" t="s">
        <v>81</v>
      </c>
      <c r="C37" s="132"/>
      <c r="D37" s="132"/>
      <c r="E37" s="132"/>
      <c r="F37" s="132"/>
      <c r="G37" s="132"/>
      <c r="H37" s="188">
        <v>6</v>
      </c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>
        <f>(T37*((K37*0)+(N37*50)+(Q37*100)))/(H37*100)</f>
        <v>0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6">
        <f>SUM(V25,V30,V32,V34,V36,V37)</f>
        <v>0</v>
      </c>
      <c r="W38" s="137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28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30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15.75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sheetProtection algorithmName="SHA-512" hashValue="1suAbxdZ/JdFNguiMsdPQUy3sNtI7Noemif7O6PbAMz1jLdSBK0VMogg/4ervBZs8nESpHlZgB1q2wXfKBBUrQ==" saltValue="gf9miNryQ8DF60YKoX6+Ow==" spinCount="100000" sheet="1" formatCells="0"/>
  <protectedRanges>
    <protectedRange sqref="M7 H8 V13 K26:S29 X25 K31:S31 K33:S33 K35:S37 B43:Z47 B49:Z53 B55:Z59 B64:Z69 B73 B81 B91 J81 J91 S81 S91 B94 B104 J94 J104 S94 S104 B107 B117 J107 J117 S107 S117 F121:J125" name="ช่วง1_1_1_1"/>
  </protectedRanges>
  <mergeCells count="264">
    <mergeCell ref="F124:J124"/>
    <mergeCell ref="R124:W124"/>
    <mergeCell ref="F125:J125"/>
    <mergeCell ref="X25:Z37"/>
    <mergeCell ref="B117:H118"/>
    <mergeCell ref="J117:Q118"/>
    <mergeCell ref="S117:Y118"/>
    <mergeCell ref="F121:J121"/>
    <mergeCell ref="R121:W121"/>
    <mergeCell ref="F122:J122"/>
    <mergeCell ref="R122:W122"/>
    <mergeCell ref="F123:J123"/>
    <mergeCell ref="Q123:X123"/>
    <mergeCell ref="B69:G69"/>
    <mergeCell ref="H69:P69"/>
    <mergeCell ref="Q69:X69"/>
    <mergeCell ref="Y69:Z69"/>
    <mergeCell ref="B73:Y77"/>
    <mergeCell ref="B81:H90"/>
    <mergeCell ref="J81:Q90"/>
    <mergeCell ref="S81:Y90"/>
    <mergeCell ref="B91:H92"/>
    <mergeCell ref="J91:Q92"/>
    <mergeCell ref="S91:Y92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6:G66"/>
    <mergeCell ref="B56:L56"/>
    <mergeCell ref="M56:X56"/>
    <mergeCell ref="B57:L57"/>
    <mergeCell ref="M57:X57"/>
    <mergeCell ref="B58:L58"/>
    <mergeCell ref="M58:X58"/>
    <mergeCell ref="Y58:Z58"/>
    <mergeCell ref="B59:L59"/>
    <mergeCell ref="M59:X59"/>
    <mergeCell ref="Y59:Z59"/>
    <mergeCell ref="Y57:Z57"/>
    <mergeCell ref="Y56:Z56"/>
    <mergeCell ref="B50:L50"/>
    <mergeCell ref="M50:X50"/>
    <mergeCell ref="Y50:Z50"/>
    <mergeCell ref="B51:L51"/>
    <mergeCell ref="M51:X51"/>
    <mergeCell ref="B46:L46"/>
    <mergeCell ref="M46:X46"/>
    <mergeCell ref="Y46:Z46"/>
    <mergeCell ref="B47:L47"/>
    <mergeCell ref="Y47:Z47"/>
    <mergeCell ref="A48:Z48"/>
    <mergeCell ref="B49:L49"/>
    <mergeCell ref="M49:X49"/>
    <mergeCell ref="Y49:Z49"/>
    <mergeCell ref="M47:X47"/>
    <mergeCell ref="B44:L44"/>
    <mergeCell ref="M44:X44"/>
    <mergeCell ref="Y44:Z44"/>
    <mergeCell ref="B45:L45"/>
    <mergeCell ref="M45:X45"/>
    <mergeCell ref="Y45:Z45"/>
    <mergeCell ref="V35:W35"/>
    <mergeCell ref="N32:P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V36:W36"/>
    <mergeCell ref="H37:J37"/>
    <mergeCell ref="K37:M37"/>
    <mergeCell ref="Q25:S25"/>
    <mergeCell ref="T27:U27"/>
    <mergeCell ref="V27:W27"/>
    <mergeCell ref="B28:G28"/>
    <mergeCell ref="H28:J28"/>
    <mergeCell ref="K28:M28"/>
    <mergeCell ref="N28:P28"/>
    <mergeCell ref="B34:G34"/>
    <mergeCell ref="H34:J34"/>
    <mergeCell ref="K34:M34"/>
    <mergeCell ref="N34:P34"/>
    <mergeCell ref="Q34:S34"/>
    <mergeCell ref="T34:U34"/>
    <mergeCell ref="V34:W34"/>
    <mergeCell ref="V30:W30"/>
    <mergeCell ref="B31:G31"/>
    <mergeCell ref="H31:J31"/>
    <mergeCell ref="K31:M31"/>
    <mergeCell ref="N31:P31"/>
    <mergeCell ref="Q31:S31"/>
    <mergeCell ref="T31:U31"/>
    <mergeCell ref="V31:W31"/>
    <mergeCell ref="B30:G30"/>
    <mergeCell ref="H30:J30"/>
    <mergeCell ref="Y19:Z19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T29:U29"/>
    <mergeCell ref="V29:W29"/>
    <mergeCell ref="V26:W26"/>
    <mergeCell ref="B25:G25"/>
    <mergeCell ref="H25:J25"/>
    <mergeCell ref="K25:M25"/>
    <mergeCell ref="N26:P26"/>
    <mergeCell ref="Q26:S26"/>
    <mergeCell ref="T26:U26"/>
    <mergeCell ref="A19:P19"/>
    <mergeCell ref="Q19:R19"/>
    <mergeCell ref="S19:U19"/>
    <mergeCell ref="V19:X19"/>
    <mergeCell ref="N25:P25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B63:G63"/>
    <mergeCell ref="H63:P63"/>
    <mergeCell ref="Q63:X63"/>
    <mergeCell ref="Y63:Z63"/>
    <mergeCell ref="B64:G64"/>
    <mergeCell ref="H64:P64"/>
    <mergeCell ref="Q64:X64"/>
    <mergeCell ref="Y64:Z64"/>
    <mergeCell ref="B65:G65"/>
    <mergeCell ref="H65:P65"/>
    <mergeCell ref="Q65:X65"/>
    <mergeCell ref="Y65:Z65"/>
    <mergeCell ref="Y55:Z55"/>
    <mergeCell ref="Y53:Z53"/>
    <mergeCell ref="B53:L53"/>
    <mergeCell ref="M53:X53"/>
    <mergeCell ref="A54:Z54"/>
    <mergeCell ref="B55:L55"/>
    <mergeCell ref="M55:X55"/>
    <mergeCell ref="Y51:Z51"/>
    <mergeCell ref="Y52:Z52"/>
    <mergeCell ref="B52:L52"/>
    <mergeCell ref="M52:X52"/>
    <mergeCell ref="A42:Z42"/>
    <mergeCell ref="B43:L43"/>
    <mergeCell ref="M43:X43"/>
    <mergeCell ref="Y43:Z43"/>
    <mergeCell ref="B37:G37"/>
    <mergeCell ref="A38:S38"/>
    <mergeCell ref="T38:U38"/>
    <mergeCell ref="V38:W38"/>
    <mergeCell ref="X38:Z38"/>
    <mergeCell ref="Q37:S37"/>
    <mergeCell ref="T37:U37"/>
    <mergeCell ref="V37:W37"/>
    <mergeCell ref="B36:G36"/>
    <mergeCell ref="A39:Z39"/>
    <mergeCell ref="B41:L41"/>
    <mergeCell ref="M41:X41"/>
    <mergeCell ref="Y41:Z41"/>
    <mergeCell ref="H36:J36"/>
    <mergeCell ref="K36:M36"/>
    <mergeCell ref="N36:P36"/>
    <mergeCell ref="Q36:S36"/>
    <mergeCell ref="T36:U36"/>
    <mergeCell ref="N37:P37"/>
    <mergeCell ref="K30:M30"/>
    <mergeCell ref="N30:P30"/>
    <mergeCell ref="Q30:S30"/>
    <mergeCell ref="T30:U30"/>
    <mergeCell ref="B35:G35"/>
    <mergeCell ref="H35:J35"/>
    <mergeCell ref="K35:M35"/>
    <mergeCell ref="N35:P35"/>
    <mergeCell ref="Q35:S35"/>
    <mergeCell ref="T35:U35"/>
    <mergeCell ref="B18:J18"/>
    <mergeCell ref="K18:M18"/>
    <mergeCell ref="N18:P18"/>
    <mergeCell ref="Q18:R18"/>
    <mergeCell ref="Q28:S28"/>
    <mergeCell ref="T28:U28"/>
    <mergeCell ref="V28:W28"/>
    <mergeCell ref="B27:G27"/>
    <mergeCell ref="H27:J27"/>
    <mergeCell ref="K27:M27"/>
    <mergeCell ref="N27:P27"/>
    <mergeCell ref="Q27:S27"/>
    <mergeCell ref="B23:G23"/>
    <mergeCell ref="H23:J23"/>
    <mergeCell ref="K23:M23"/>
    <mergeCell ref="N23:P23"/>
    <mergeCell ref="Q23:S23"/>
    <mergeCell ref="T23:U23"/>
    <mergeCell ref="V23:W23"/>
    <mergeCell ref="T25:U25"/>
    <mergeCell ref="V25:W25"/>
    <mergeCell ref="B26:G26"/>
    <mergeCell ref="H26:J26"/>
    <mergeCell ref="K26:M26"/>
    <mergeCell ref="S11:U11"/>
    <mergeCell ref="V11:X11"/>
    <mergeCell ref="Y11:Z11"/>
    <mergeCell ref="Q16:R16"/>
    <mergeCell ref="Q17:R17"/>
    <mergeCell ref="B14:J14"/>
    <mergeCell ref="K14:M14"/>
    <mergeCell ref="N14:P14"/>
    <mergeCell ref="Q14:R14"/>
    <mergeCell ref="B15:J15"/>
    <mergeCell ref="K15:M15"/>
    <mergeCell ref="N15:P15"/>
    <mergeCell ref="Q15:R15"/>
    <mergeCell ref="B16:J16"/>
    <mergeCell ref="K16:M16"/>
    <mergeCell ref="N16:P16"/>
    <mergeCell ref="A1:Z1"/>
    <mergeCell ref="J2:Q2"/>
    <mergeCell ref="A3:Z3"/>
    <mergeCell ref="A4:Z4"/>
    <mergeCell ref="M7:P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3:U18"/>
    <mergeCell ref="V13:X18"/>
    <mergeCell ref="Y13:Z18"/>
    <mergeCell ref="B17:J17"/>
    <mergeCell ref="K17:M17"/>
    <mergeCell ref="N17:P17"/>
  </mergeCells>
  <dataValidations count="4">
    <dataValidation type="decimal" operator="greaterThanOrEqual" allowBlank="1" showInputMessage="1" showErrorMessage="1" error="กรุณากรอกข้อมูลเป็นตัวเลข" sqref="K26:S26" xr:uid="{2DFBF5B1-2176-4582-BABA-9D42ED16614E}">
      <formula1>0</formula1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7FCB2E49-0DA5-4965-8601-BDD6990CEC68}">
      <formula1>0</formula1>
    </dataValidation>
    <dataValidation type="decimal" allowBlank="1" showInputMessage="1" showErrorMessage="1" error="กรุณากรอกข้อมูลเป็นตัวเลข" sqref="V13" xr:uid="{089A19AB-4412-45C3-84CC-1DE4BBDFEB3C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995FCC10-E2FB-4EB5-8298-A4E1882B0791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rowBreaks count="5" manualBreakCount="5">
    <brk id="20" max="16383" man="1"/>
    <brk id="39" max="16383" man="1"/>
    <brk id="60" max="16383" man="1"/>
    <brk id="78" max="16383" man="1"/>
    <brk id="10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609FEC4-2A1F-4A0E-9BD6-08E5FB48F4B7}">
          <x14:formula1>
            <xm:f>LIST!$E$2:$E$9</xm:f>
          </x14:formula1>
          <xm:sqref>B55:L59</xm:sqref>
        </x14:dataValidation>
        <x14:dataValidation type="list" allowBlank="1" showInputMessage="1" showErrorMessage="1" error="กรุณาเลือกข้อมูลตามที่กำหนดให้" xr:uid="{A38F215C-E0A4-4E8A-8FFC-E9FA7625EB42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8592AF6D-F7A2-4C49-B6BE-0DCC36F2DB0D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B1DC22D5-11BB-4A24-9DE5-86647AD5FC32}">
          <x14:formula1>
            <xm:f>LIST!$G$2:$G$10</xm:f>
          </x14:formula1>
          <xm:sqref>B64:B69 C64:G67 C69:G69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73BFF-8BF0-4B05-81DB-3693180A0748}">
  <sheetPr>
    <tabColor rgb="FF00B0F0"/>
  </sheetPr>
  <dimension ref="A1:Z125"/>
  <sheetViews>
    <sheetView view="pageBreakPreview" topLeftCell="A100" zoomScaleNormal="85" zoomScaleSheetLayoutView="100" workbookViewId="0">
      <selection activeCell="K11" sqref="K11:M11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0" t="s">
        <v>100</v>
      </c>
      <c r="K2" s="30"/>
      <c r="L2" s="30"/>
      <c r="M2" s="30"/>
      <c r="N2" s="30"/>
      <c r="O2" s="30"/>
      <c r="P2" s="30"/>
      <c r="Q2" s="3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11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/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>
        <v>100</v>
      </c>
      <c r="L13" s="39"/>
      <c r="M13" s="39"/>
      <c r="N13" s="39">
        <f>Q29</f>
        <v>0</v>
      </c>
      <c r="O13" s="39"/>
      <c r="P13" s="39"/>
      <c r="Q13" s="40">
        <f>V25/T25*100</f>
        <v>0</v>
      </c>
      <c r="R13" s="40"/>
      <c r="S13" s="41">
        <v>278000</v>
      </c>
      <c r="T13" s="42"/>
      <c r="U13" s="43"/>
      <c r="V13" s="50"/>
      <c r="W13" s="51"/>
      <c r="X13" s="52"/>
      <c r="Y13" s="59">
        <f>V13/S13*100</f>
        <v>0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>
        <v>2</v>
      </c>
      <c r="L14" s="76"/>
      <c r="M14" s="76"/>
      <c r="N14" s="39">
        <f>Q31</f>
        <v>0</v>
      </c>
      <c r="O14" s="39"/>
      <c r="P14" s="39"/>
      <c r="Q14" s="40">
        <f>V30/T30*100</f>
        <v>0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>
        <v>100</v>
      </c>
      <c r="L15" s="76"/>
      <c r="M15" s="76"/>
      <c r="N15" s="39">
        <f>Q33</f>
        <v>0</v>
      </c>
      <c r="O15" s="39"/>
      <c r="P15" s="39"/>
      <c r="Q15" s="40">
        <f>V32/T32*100</f>
        <v>0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>
        <v>100</v>
      </c>
      <c r="L16" s="69"/>
      <c r="M16" s="70"/>
      <c r="N16" s="71">
        <f>Q35</f>
        <v>0</v>
      </c>
      <c r="O16" s="72"/>
      <c r="P16" s="73"/>
      <c r="Q16" s="74">
        <f>V34/T34*100</f>
        <v>0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>
        <f>V36/T36*100</f>
        <v>0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>
        <v>2</v>
      </c>
      <c r="L18" s="78"/>
      <c r="M18" s="78"/>
      <c r="N18" s="39">
        <f>Q37</f>
        <v>0</v>
      </c>
      <c r="O18" s="39"/>
      <c r="P18" s="39"/>
      <c r="Q18" s="74">
        <f>V37/T37*100</f>
        <v>0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>
        <f>V38</f>
        <v>0</v>
      </c>
      <c r="R19" s="175"/>
      <c r="S19" s="176">
        <f>SUM(S13)</f>
        <v>278000</v>
      </c>
      <c r="T19" s="176"/>
      <c r="U19" s="176"/>
      <c r="V19" s="177">
        <f>V13</f>
        <v>0</v>
      </c>
      <c r="W19" s="177"/>
      <c r="X19" s="177"/>
      <c r="Y19" s="166">
        <f>V19/S19*100</f>
        <v>0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>
        <v>100</v>
      </c>
      <c r="I25" s="170"/>
      <c r="J25" s="170"/>
      <c r="K25" s="228">
        <f>K29</f>
        <v>0</v>
      </c>
      <c r="L25" s="228"/>
      <c r="M25" s="228"/>
      <c r="N25" s="228">
        <f>N29</f>
        <v>0</v>
      </c>
      <c r="O25" s="228"/>
      <c r="P25" s="228"/>
      <c r="Q25" s="228">
        <f>Q29</f>
        <v>0</v>
      </c>
      <c r="R25" s="228"/>
      <c r="S25" s="228"/>
      <c r="T25" s="229">
        <v>50</v>
      </c>
      <c r="U25" s="229"/>
      <c r="V25" s="221">
        <f>SUM(V26:W29)</f>
        <v>0</v>
      </c>
      <c r="W25" s="230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>
        <v>100</v>
      </c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>
        <f>(T26*((K26*0)+(N26*50)+(Q26*100)))/(H26*100)</f>
        <v>0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>
        <v>100</v>
      </c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>
        <f>(T27*((K27*0)+(N27*50)+(Q27*100)))/(H27*100)</f>
        <v>0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>
        <v>100</v>
      </c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>
        <f>(T28*((K28*0)+(N28*50)+(Q28*100)))/(H28*100)</f>
        <v>0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>
        <v>100</v>
      </c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>
        <f>(T29*((K29*0)+(N29*50)+(Q29*100)))/(H29*100)</f>
        <v>0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>
        <v>2</v>
      </c>
      <c r="I30" s="182"/>
      <c r="J30" s="183"/>
      <c r="K30" s="222">
        <f>K31</f>
        <v>0</v>
      </c>
      <c r="L30" s="223"/>
      <c r="M30" s="224"/>
      <c r="N30" s="222">
        <f>N31</f>
        <v>0</v>
      </c>
      <c r="O30" s="223"/>
      <c r="P30" s="224"/>
      <c r="Q30" s="222">
        <f>Q31</f>
        <v>0</v>
      </c>
      <c r="R30" s="223"/>
      <c r="S30" s="224"/>
      <c r="T30" s="225">
        <v>10</v>
      </c>
      <c r="U30" s="226"/>
      <c r="V30" s="220">
        <f>SUM(V31)</f>
        <v>0</v>
      </c>
      <c r="W30" s="221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>
        <v>2</v>
      </c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>
        <f>(T31*((K31*0)+(N31*50)+(Q31*100)))/(H31*100)</f>
        <v>0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>
        <v>100</v>
      </c>
      <c r="I32" s="182"/>
      <c r="J32" s="183"/>
      <c r="K32" s="222">
        <f>K33</f>
        <v>0</v>
      </c>
      <c r="L32" s="223"/>
      <c r="M32" s="224"/>
      <c r="N32" s="222">
        <f t="shared" ref="N32" si="0">N33</f>
        <v>0</v>
      </c>
      <c r="O32" s="223"/>
      <c r="P32" s="224"/>
      <c r="Q32" s="222">
        <f t="shared" ref="Q32" si="1">Q33</f>
        <v>0</v>
      </c>
      <c r="R32" s="223"/>
      <c r="S32" s="224"/>
      <c r="T32" s="225">
        <v>15</v>
      </c>
      <c r="U32" s="226"/>
      <c r="V32" s="227">
        <f>SUM(V33)</f>
        <v>0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>
        <v>100</v>
      </c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>
        <f>(T33*((K33*0)+(N33*50)+(Q33*100)))/(H33*100)</f>
        <v>0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>
        <v>100</v>
      </c>
      <c r="I34" s="182"/>
      <c r="J34" s="183"/>
      <c r="K34" s="222">
        <f>K35</f>
        <v>0</v>
      </c>
      <c r="L34" s="223"/>
      <c r="M34" s="224"/>
      <c r="N34" s="222">
        <f>N35</f>
        <v>0</v>
      </c>
      <c r="O34" s="223"/>
      <c r="P34" s="224"/>
      <c r="Q34" s="222">
        <f>Q35</f>
        <v>0</v>
      </c>
      <c r="R34" s="223"/>
      <c r="S34" s="224"/>
      <c r="T34" s="225">
        <v>5</v>
      </c>
      <c r="U34" s="226"/>
      <c r="V34" s="220">
        <f>SUM(V35)</f>
        <v>0</v>
      </c>
      <c r="W34" s="221"/>
      <c r="X34" s="198"/>
      <c r="Y34" s="199"/>
      <c r="Z34" s="200"/>
    </row>
    <row r="35" spans="1:26" ht="48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>
        <v>100</v>
      </c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>
        <f>(T35*((K35*0)+(N35*50)+(Q35*100)))/(H35*100)</f>
        <v>0</v>
      </c>
      <c r="W35" s="82"/>
      <c r="X35" s="198"/>
      <c r="Y35" s="199"/>
      <c r="Z35" s="200"/>
    </row>
    <row r="36" spans="1:26" s="27" customFormat="1" ht="24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>
        <v>80</v>
      </c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>
        <f>(T36*((K36*0)+(N36*50)+(Q36*100)))/(H36*100)</f>
        <v>0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>
        <v>2</v>
      </c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>
        <f>(T37*((K37*0)+(N37*50)+(Q37*100)))/(H37*100)</f>
        <v>0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6">
        <f>SUM(V25,V30,V32,V34,V36,V37)</f>
        <v>0</v>
      </c>
      <c r="W38" s="137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15.75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_2"/>
  </protectedRanges>
  <mergeCells count="263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8"/>
    <mergeCell ref="V13:X18"/>
    <mergeCell ref="Y13:Z18"/>
    <mergeCell ref="B14:J14"/>
    <mergeCell ref="K14:M14"/>
    <mergeCell ref="B18:J18"/>
    <mergeCell ref="K18:M18"/>
    <mergeCell ref="N18:P18"/>
    <mergeCell ref="Q18:R18"/>
    <mergeCell ref="B16:J16"/>
    <mergeCell ref="K16:M16"/>
    <mergeCell ref="N16:P16"/>
    <mergeCell ref="Q16:R16"/>
    <mergeCell ref="B17:J17"/>
    <mergeCell ref="K17:M17"/>
    <mergeCell ref="N17:P17"/>
    <mergeCell ref="Q17:R17"/>
    <mergeCell ref="N14:P14"/>
    <mergeCell ref="Q14:R14"/>
    <mergeCell ref="B15:J15"/>
    <mergeCell ref="K15:M15"/>
    <mergeCell ref="N15:P15"/>
    <mergeCell ref="Q15:R15"/>
    <mergeCell ref="S19:U19"/>
    <mergeCell ref="V19:X19"/>
    <mergeCell ref="Y19:Z19"/>
    <mergeCell ref="A20:Z20"/>
    <mergeCell ref="A21:Z21"/>
    <mergeCell ref="B23:G23"/>
    <mergeCell ref="H23:J23"/>
    <mergeCell ref="K23:M23"/>
    <mergeCell ref="N23:P23"/>
    <mergeCell ref="Q23:S23"/>
    <mergeCell ref="T23:U23"/>
    <mergeCell ref="V23:W23"/>
    <mergeCell ref="X23:Z23"/>
    <mergeCell ref="A19:P19"/>
    <mergeCell ref="Q19:R19"/>
    <mergeCell ref="A24:Z24"/>
    <mergeCell ref="B25:G25"/>
    <mergeCell ref="H25:J25"/>
    <mergeCell ref="K25:M25"/>
    <mergeCell ref="N25:P25"/>
    <mergeCell ref="Q25:S25"/>
    <mergeCell ref="T25:U25"/>
    <mergeCell ref="H27:J27"/>
    <mergeCell ref="K27:M27"/>
    <mergeCell ref="N27:P27"/>
    <mergeCell ref="Q27:S27"/>
    <mergeCell ref="T27:U27"/>
    <mergeCell ref="V27:W27"/>
    <mergeCell ref="V25:W25"/>
    <mergeCell ref="X25:Z37"/>
    <mergeCell ref="B26:G26"/>
    <mergeCell ref="H26:J26"/>
    <mergeCell ref="K26:M26"/>
    <mergeCell ref="N26:P26"/>
    <mergeCell ref="Q26:S26"/>
    <mergeCell ref="T26:U26"/>
    <mergeCell ref="V26:W26"/>
    <mergeCell ref="B27:G27"/>
    <mergeCell ref="V28:W28"/>
    <mergeCell ref="B29:G29"/>
    <mergeCell ref="H29:J29"/>
    <mergeCell ref="K29:M29"/>
    <mergeCell ref="N29:P29"/>
    <mergeCell ref="Q29:S29"/>
    <mergeCell ref="T29:U29"/>
    <mergeCell ref="V29:W29"/>
    <mergeCell ref="B28:G28"/>
    <mergeCell ref="H28:J28"/>
    <mergeCell ref="K28:M28"/>
    <mergeCell ref="N28:P28"/>
    <mergeCell ref="Q28:S28"/>
    <mergeCell ref="T28:U28"/>
    <mergeCell ref="V30:W30"/>
    <mergeCell ref="B31:G31"/>
    <mergeCell ref="H31:J31"/>
    <mergeCell ref="K31:M31"/>
    <mergeCell ref="N31:P31"/>
    <mergeCell ref="Q31:S31"/>
    <mergeCell ref="T31:U31"/>
    <mergeCell ref="V31:W31"/>
    <mergeCell ref="B30:G30"/>
    <mergeCell ref="H30:J30"/>
    <mergeCell ref="K30:M30"/>
    <mergeCell ref="N30:P30"/>
    <mergeCell ref="Q30:S30"/>
    <mergeCell ref="T30:U30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Q32:S32"/>
    <mergeCell ref="T32:U32"/>
    <mergeCell ref="V34:W34"/>
    <mergeCell ref="B35:G35"/>
    <mergeCell ref="H35:J35"/>
    <mergeCell ref="K35:M35"/>
    <mergeCell ref="N35:P35"/>
    <mergeCell ref="Q35:S35"/>
    <mergeCell ref="T35:U35"/>
    <mergeCell ref="V35:W35"/>
    <mergeCell ref="B34:G34"/>
    <mergeCell ref="H34:J34"/>
    <mergeCell ref="K34:M34"/>
    <mergeCell ref="N34:P34"/>
    <mergeCell ref="Q34:S34"/>
    <mergeCell ref="T34:U34"/>
    <mergeCell ref="A38:S38"/>
    <mergeCell ref="T38:U38"/>
    <mergeCell ref="V38:W38"/>
    <mergeCell ref="X38:Z38"/>
    <mergeCell ref="A39:Z39"/>
    <mergeCell ref="B41:L41"/>
    <mergeCell ref="M41:X41"/>
    <mergeCell ref="Y41:Z41"/>
    <mergeCell ref="V36:W36"/>
    <mergeCell ref="B37:G37"/>
    <mergeCell ref="H37:J37"/>
    <mergeCell ref="K37:M37"/>
    <mergeCell ref="N37:P37"/>
    <mergeCell ref="Q37:S37"/>
    <mergeCell ref="T37:U37"/>
    <mergeCell ref="V37:W37"/>
    <mergeCell ref="B36:G36"/>
    <mergeCell ref="H36:J36"/>
    <mergeCell ref="K36:M36"/>
    <mergeCell ref="N36:P36"/>
    <mergeCell ref="Q36:S36"/>
    <mergeCell ref="T36:U36"/>
    <mergeCell ref="B45:L45"/>
    <mergeCell ref="M45:X45"/>
    <mergeCell ref="Y45:Z45"/>
    <mergeCell ref="B46:L46"/>
    <mergeCell ref="M46:X46"/>
    <mergeCell ref="Y46:Z46"/>
    <mergeCell ref="A42:Z42"/>
    <mergeCell ref="B43:L43"/>
    <mergeCell ref="M43:X43"/>
    <mergeCell ref="Y43:Z43"/>
    <mergeCell ref="B44:L44"/>
    <mergeCell ref="M44:X44"/>
    <mergeCell ref="Y44:Z44"/>
    <mergeCell ref="B50:L50"/>
    <mergeCell ref="M50:X50"/>
    <mergeCell ref="Y50:Z50"/>
    <mergeCell ref="B51:L51"/>
    <mergeCell ref="M51:X51"/>
    <mergeCell ref="Y51:Z51"/>
    <mergeCell ref="B47:L47"/>
    <mergeCell ref="Y47:Z47"/>
    <mergeCell ref="A48:Z48"/>
    <mergeCell ref="B49:L49"/>
    <mergeCell ref="M49:X49"/>
    <mergeCell ref="Y49:Z49"/>
    <mergeCell ref="A54:Z54"/>
    <mergeCell ref="B55:L55"/>
    <mergeCell ref="M55:X55"/>
    <mergeCell ref="Y55:Z55"/>
    <mergeCell ref="B56:L56"/>
    <mergeCell ref="M56:X56"/>
    <mergeCell ref="Y56:Z56"/>
    <mergeCell ref="B52:L52"/>
    <mergeCell ref="M52:X52"/>
    <mergeCell ref="Y52:Z52"/>
    <mergeCell ref="B53:L53"/>
    <mergeCell ref="M53:X53"/>
    <mergeCell ref="Y53:Z53"/>
    <mergeCell ref="B59:L59"/>
    <mergeCell ref="M59:X59"/>
    <mergeCell ref="Y59:Z59"/>
    <mergeCell ref="B63:G63"/>
    <mergeCell ref="H63:P63"/>
    <mergeCell ref="Q63:X63"/>
    <mergeCell ref="Y63:Z63"/>
    <mergeCell ref="B57:L57"/>
    <mergeCell ref="M57:X57"/>
    <mergeCell ref="Y57:Z57"/>
    <mergeCell ref="B58:L58"/>
    <mergeCell ref="M58:X58"/>
    <mergeCell ref="Y58:Z58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73:Y77"/>
    <mergeCell ref="B81:H90"/>
    <mergeCell ref="J81:Q90"/>
    <mergeCell ref="S81:Y90"/>
    <mergeCell ref="B91:H92"/>
    <mergeCell ref="J91:Q92"/>
    <mergeCell ref="S91:Y92"/>
    <mergeCell ref="B68:G68"/>
    <mergeCell ref="H68:P68"/>
    <mergeCell ref="Q68:X68"/>
    <mergeCell ref="Y68:Z68"/>
    <mergeCell ref="B69:G69"/>
    <mergeCell ref="H69:P69"/>
    <mergeCell ref="Q69:X69"/>
    <mergeCell ref="Y69:Z69"/>
    <mergeCell ref="B107:H116"/>
    <mergeCell ref="J107:Q116"/>
    <mergeCell ref="S107:Y116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</mergeCells>
  <dataValidations count="4">
    <dataValidation type="decimal" operator="greaterThanOrEqual" allowBlank="1" showInputMessage="1" showErrorMessage="1" error="กรุณากรอกข้อมูลเป็นตัวเลข" sqref="K26:S26" xr:uid="{4F8FD63B-470E-40C6-A2D4-43ABE0A1837F}">
      <formula1>0</formula1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FBC4560A-D682-43A4-9A02-E02EE9C73B19}">
      <formula1>0</formula1>
    </dataValidation>
    <dataValidation type="decimal" allowBlank="1" showInputMessage="1" showErrorMessage="1" error="กรุณากรอกข้อมูลเป็นตัวเลข" sqref="V13" xr:uid="{9437F022-96BA-4610-A2AE-DED395BF90E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4F5C3C1A-92B8-4147-81B4-E19E6424817C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  <rowBreaks count="5" manualBreakCount="5">
    <brk id="20" max="25" man="1"/>
    <brk id="39" max="25" man="1"/>
    <brk id="60" max="16383" man="1"/>
    <brk id="78" max="16383" man="1"/>
    <brk id="10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125353F-3452-46DD-B029-CEE263E50DD9}">
          <x14:formula1>
            <xm:f>LIST!$E$2:$E$9</xm:f>
          </x14:formula1>
          <xm:sqref>B55:L59</xm:sqref>
        </x14:dataValidation>
        <x14:dataValidation type="list" allowBlank="1" showInputMessage="1" showErrorMessage="1" error="กรุณาเลือกข้อมูลตามที่กำหนดให้" xr:uid="{5799ACF4-132A-43DA-8940-F5F6D208432B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754E4C33-0E09-4652-88DA-7F95C53F1536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BCC91C50-2A16-4CEA-93E5-2B72D0E27EF6}">
          <x14:formula1>
            <xm:f>LIST!$G$2:$G$10</xm:f>
          </x14:formula1>
          <xm:sqref>B64:B69 C64:G67 C69:G69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25"/>
  <sheetViews>
    <sheetView view="pageBreakPreview" topLeftCell="A106" zoomScaleNormal="85" zoomScaleSheetLayoutView="100" workbookViewId="0">
      <selection activeCell="K11" sqref="K11:M11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0" t="s">
        <v>100</v>
      </c>
      <c r="K2" s="30"/>
      <c r="L2" s="30"/>
      <c r="M2" s="30"/>
      <c r="N2" s="30"/>
      <c r="O2" s="30"/>
      <c r="P2" s="30"/>
      <c r="Q2" s="3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107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/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>
        <v>400</v>
      </c>
      <c r="L13" s="39"/>
      <c r="M13" s="39"/>
      <c r="N13" s="39">
        <f>Q29</f>
        <v>0</v>
      </c>
      <c r="O13" s="39"/>
      <c r="P13" s="39"/>
      <c r="Q13" s="40">
        <f>V25/T25*100</f>
        <v>0</v>
      </c>
      <c r="R13" s="40"/>
      <c r="S13" s="41">
        <v>936600</v>
      </c>
      <c r="T13" s="42"/>
      <c r="U13" s="43"/>
      <c r="V13" s="50"/>
      <c r="W13" s="51"/>
      <c r="X13" s="52"/>
      <c r="Y13" s="59">
        <f>V13/S13*100</f>
        <v>0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>
        <v>8</v>
      </c>
      <c r="L14" s="76"/>
      <c r="M14" s="76"/>
      <c r="N14" s="39">
        <f>Q31</f>
        <v>0</v>
      </c>
      <c r="O14" s="39"/>
      <c r="P14" s="39"/>
      <c r="Q14" s="40">
        <f>V30/T30*100</f>
        <v>0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>
        <v>400</v>
      </c>
      <c r="L15" s="76"/>
      <c r="M15" s="76"/>
      <c r="N15" s="39">
        <f>Q33</f>
        <v>0</v>
      </c>
      <c r="O15" s="39"/>
      <c r="P15" s="39"/>
      <c r="Q15" s="40">
        <f>V32/T32*100</f>
        <v>0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>
        <v>296</v>
      </c>
      <c r="L16" s="69"/>
      <c r="M16" s="70"/>
      <c r="N16" s="71">
        <f>Q35</f>
        <v>0</v>
      </c>
      <c r="O16" s="72"/>
      <c r="P16" s="73"/>
      <c r="Q16" s="74">
        <f>V34/T34*100</f>
        <v>0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>
        <f>V36/T36*100</f>
        <v>0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>
        <v>6</v>
      </c>
      <c r="L18" s="78"/>
      <c r="M18" s="78"/>
      <c r="N18" s="39">
        <f>Q37</f>
        <v>0</v>
      </c>
      <c r="O18" s="39"/>
      <c r="P18" s="39"/>
      <c r="Q18" s="74">
        <f>V37/T37*100</f>
        <v>0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>
        <f>V38</f>
        <v>0</v>
      </c>
      <c r="R19" s="175"/>
      <c r="S19" s="176">
        <f>SUM(S13)</f>
        <v>936600</v>
      </c>
      <c r="T19" s="176"/>
      <c r="U19" s="176"/>
      <c r="V19" s="177">
        <f>V13</f>
        <v>0</v>
      </c>
      <c r="W19" s="177"/>
      <c r="X19" s="177"/>
      <c r="Y19" s="166">
        <f>V19/S19*100</f>
        <v>0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>
        <v>400</v>
      </c>
      <c r="I25" s="170"/>
      <c r="J25" s="170"/>
      <c r="K25" s="228">
        <f>K29</f>
        <v>0</v>
      </c>
      <c r="L25" s="228"/>
      <c r="M25" s="228"/>
      <c r="N25" s="228">
        <f>N29</f>
        <v>0</v>
      </c>
      <c r="O25" s="228"/>
      <c r="P25" s="228"/>
      <c r="Q25" s="228">
        <f>Q29</f>
        <v>0</v>
      </c>
      <c r="R25" s="228"/>
      <c r="S25" s="228"/>
      <c r="T25" s="229">
        <v>50</v>
      </c>
      <c r="U25" s="229"/>
      <c r="V25" s="221">
        <f>SUM(V26:W29)</f>
        <v>0</v>
      </c>
      <c r="W25" s="230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>
        <v>400</v>
      </c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>
        <f>(T26*((K26*0)+(N26*50)+(Q26*100)))/(H26*100)</f>
        <v>0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>
        <v>400</v>
      </c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>
        <f>(T27*((K27*0)+(N27*50)+(Q27*100)))/(H27*100)</f>
        <v>0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>
        <v>400</v>
      </c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>
        <f>(T28*((K28*0)+(N28*50)+(Q28*100)))/(H28*100)</f>
        <v>0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>
        <v>400</v>
      </c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>
        <f>(T29*((K29*0)+(N29*50)+(Q29*100)))/(H29*100)</f>
        <v>0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>
        <v>8</v>
      </c>
      <c r="I30" s="182"/>
      <c r="J30" s="183"/>
      <c r="K30" s="222">
        <f>K31</f>
        <v>0</v>
      </c>
      <c r="L30" s="223"/>
      <c r="M30" s="224"/>
      <c r="N30" s="222">
        <f>N31</f>
        <v>0</v>
      </c>
      <c r="O30" s="223"/>
      <c r="P30" s="224"/>
      <c r="Q30" s="222">
        <f>Q31</f>
        <v>0</v>
      </c>
      <c r="R30" s="223"/>
      <c r="S30" s="224"/>
      <c r="T30" s="225">
        <v>10</v>
      </c>
      <c r="U30" s="226"/>
      <c r="V30" s="220">
        <f>SUM(V31)</f>
        <v>0</v>
      </c>
      <c r="W30" s="221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>
        <v>8</v>
      </c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>
        <f>(T31*((K31*0)+(N31*50)+(Q31*100)))/(H31*100)</f>
        <v>0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>
        <v>400</v>
      </c>
      <c r="I32" s="182"/>
      <c r="J32" s="183"/>
      <c r="K32" s="222">
        <f>K33</f>
        <v>0</v>
      </c>
      <c r="L32" s="223"/>
      <c r="M32" s="224"/>
      <c r="N32" s="222">
        <f t="shared" ref="N32" si="0">N33</f>
        <v>0</v>
      </c>
      <c r="O32" s="223"/>
      <c r="P32" s="224"/>
      <c r="Q32" s="222">
        <f t="shared" ref="Q32" si="1">Q33</f>
        <v>0</v>
      </c>
      <c r="R32" s="223"/>
      <c r="S32" s="224"/>
      <c r="T32" s="225">
        <v>15</v>
      </c>
      <c r="U32" s="226"/>
      <c r="V32" s="227">
        <f>SUM(V33)</f>
        <v>0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>
        <v>400</v>
      </c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>
        <f>(T33*((K33*0)+(N33*50)+(Q33*100)))/(H33*100)</f>
        <v>0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>
        <v>296</v>
      </c>
      <c r="I34" s="182"/>
      <c r="J34" s="183"/>
      <c r="K34" s="222">
        <f>K35</f>
        <v>0</v>
      </c>
      <c r="L34" s="223"/>
      <c r="M34" s="224"/>
      <c r="N34" s="222">
        <f>N35</f>
        <v>0</v>
      </c>
      <c r="O34" s="223"/>
      <c r="P34" s="224"/>
      <c r="Q34" s="222">
        <f>Q35</f>
        <v>0</v>
      </c>
      <c r="R34" s="223"/>
      <c r="S34" s="224"/>
      <c r="T34" s="225">
        <v>5</v>
      </c>
      <c r="U34" s="226"/>
      <c r="V34" s="220">
        <f>SUM(V35)</f>
        <v>0</v>
      </c>
      <c r="W34" s="221"/>
      <c r="X34" s="198"/>
      <c r="Y34" s="199"/>
      <c r="Z34" s="200"/>
    </row>
    <row r="35" spans="1:26" ht="48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>
        <v>296</v>
      </c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>
        <f>(T35*((K35*0)+(N35*50)+(Q35*100)))/(H35*100)</f>
        <v>0</v>
      </c>
      <c r="W35" s="82"/>
      <c r="X35" s="198"/>
      <c r="Y35" s="199"/>
      <c r="Z35" s="200"/>
    </row>
    <row r="36" spans="1:26" s="27" customFormat="1" ht="24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>
        <v>80</v>
      </c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>
        <f>(T36*((K36*0)+(N36*50)+(Q36*100)))/(H36*100)</f>
        <v>0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>
        <v>6</v>
      </c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>
        <f>(T37*((K37*0)+(N37*50)+(Q37*100)))/(H37*100)</f>
        <v>0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6">
        <f>SUM(V25,V30,V32,V34,V36,V37)</f>
        <v>0</v>
      </c>
      <c r="W38" s="137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15.75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V37:W37"/>
    <mergeCell ref="V36:W36"/>
    <mergeCell ref="V35:W35"/>
    <mergeCell ref="V34:W34"/>
    <mergeCell ref="V33:W33"/>
    <mergeCell ref="V32:W32"/>
    <mergeCell ref="V31:W31"/>
    <mergeCell ref="V30:W30"/>
    <mergeCell ref="V29:W29"/>
    <mergeCell ref="T37:U37"/>
    <mergeCell ref="T36:U36"/>
    <mergeCell ref="T35:U35"/>
    <mergeCell ref="T34:U34"/>
    <mergeCell ref="T33:U33"/>
    <mergeCell ref="T32:U32"/>
    <mergeCell ref="T31:U31"/>
    <mergeCell ref="T30:U30"/>
    <mergeCell ref="T29:U29"/>
    <mergeCell ref="Q37:S37"/>
    <mergeCell ref="Q36:S36"/>
    <mergeCell ref="Q35:S35"/>
    <mergeCell ref="Q34:S34"/>
    <mergeCell ref="Q33:S33"/>
    <mergeCell ref="Q32:S32"/>
    <mergeCell ref="Q31:S31"/>
    <mergeCell ref="Q30:S30"/>
    <mergeCell ref="Q29:S29"/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  <mergeCell ref="B107:H116"/>
    <mergeCell ref="J107:Q116"/>
    <mergeCell ref="S107:Y116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B68:G68"/>
    <mergeCell ref="H68:P68"/>
    <mergeCell ref="Q68:X68"/>
    <mergeCell ref="Y68:Z68"/>
    <mergeCell ref="B73:Y77"/>
    <mergeCell ref="B81:H90"/>
    <mergeCell ref="J81:Q90"/>
    <mergeCell ref="S81:Y90"/>
    <mergeCell ref="B91:H92"/>
    <mergeCell ref="J91:Q92"/>
    <mergeCell ref="S91:Y92"/>
    <mergeCell ref="B69:G69"/>
    <mergeCell ref="H69:P69"/>
    <mergeCell ref="Q69:X69"/>
    <mergeCell ref="Y69:Z69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3:G63"/>
    <mergeCell ref="H63:P63"/>
    <mergeCell ref="Q63:X63"/>
    <mergeCell ref="Y63:Z63"/>
    <mergeCell ref="B57:L57"/>
    <mergeCell ref="M57:X57"/>
    <mergeCell ref="Y57:Z57"/>
    <mergeCell ref="B58:L58"/>
    <mergeCell ref="M58:X58"/>
    <mergeCell ref="Y58:Z58"/>
    <mergeCell ref="A54:Z54"/>
    <mergeCell ref="B55:L55"/>
    <mergeCell ref="M55:X55"/>
    <mergeCell ref="Y55:Z55"/>
    <mergeCell ref="B56:L56"/>
    <mergeCell ref="M56:X56"/>
    <mergeCell ref="Y56:Z56"/>
    <mergeCell ref="B52:L52"/>
    <mergeCell ref="M52:X52"/>
    <mergeCell ref="Y52:Z52"/>
    <mergeCell ref="B53:L53"/>
    <mergeCell ref="M53:X53"/>
    <mergeCell ref="Y53:Z53"/>
    <mergeCell ref="B50:L50"/>
    <mergeCell ref="M50:X50"/>
    <mergeCell ref="Y50:Z50"/>
    <mergeCell ref="B51:L51"/>
    <mergeCell ref="M51:X51"/>
    <mergeCell ref="Y51:Z51"/>
    <mergeCell ref="B47:L47"/>
    <mergeCell ref="Y47:Z47"/>
    <mergeCell ref="A48:Z48"/>
    <mergeCell ref="B49:L49"/>
    <mergeCell ref="M49:X49"/>
    <mergeCell ref="Y49:Z49"/>
    <mergeCell ref="B45:L45"/>
    <mergeCell ref="M45:X45"/>
    <mergeCell ref="Y45:Z45"/>
    <mergeCell ref="B46:L46"/>
    <mergeCell ref="M46:X46"/>
    <mergeCell ref="Y46:Z46"/>
    <mergeCell ref="A42:Z42"/>
    <mergeCell ref="B43:L43"/>
    <mergeCell ref="M43:X43"/>
    <mergeCell ref="Y43:Z43"/>
    <mergeCell ref="B44:L44"/>
    <mergeCell ref="M44:X44"/>
    <mergeCell ref="Y44:Z44"/>
    <mergeCell ref="B41:L41"/>
    <mergeCell ref="M41:X41"/>
    <mergeCell ref="Y41:Z41"/>
    <mergeCell ref="A38:S38"/>
    <mergeCell ref="T38:U38"/>
    <mergeCell ref="V38:W38"/>
    <mergeCell ref="X25:Z37"/>
    <mergeCell ref="N28:P28"/>
    <mergeCell ref="Q28:S28"/>
    <mergeCell ref="T28:U28"/>
    <mergeCell ref="V28:W28"/>
    <mergeCell ref="B36:G36"/>
    <mergeCell ref="H33:J33"/>
    <mergeCell ref="H32:J32"/>
    <mergeCell ref="H31:J31"/>
    <mergeCell ref="H30:J30"/>
    <mergeCell ref="H29:J29"/>
    <mergeCell ref="K37:M37"/>
    <mergeCell ref="K36:M36"/>
    <mergeCell ref="K35:M35"/>
    <mergeCell ref="K34:M34"/>
    <mergeCell ref="K33:M33"/>
    <mergeCell ref="K32:M32"/>
    <mergeCell ref="K31:M31"/>
    <mergeCell ref="B35:G35"/>
    <mergeCell ref="B34:G34"/>
    <mergeCell ref="B33:G33"/>
    <mergeCell ref="B32:G32"/>
    <mergeCell ref="B31:G31"/>
    <mergeCell ref="B30:G30"/>
    <mergeCell ref="B29:G29"/>
    <mergeCell ref="X38:Z38"/>
    <mergeCell ref="A39:Z39"/>
    <mergeCell ref="K30:M30"/>
    <mergeCell ref="K29:M29"/>
    <mergeCell ref="H37:J37"/>
    <mergeCell ref="H36:J36"/>
    <mergeCell ref="H35:J35"/>
    <mergeCell ref="H34:J34"/>
    <mergeCell ref="N37:P37"/>
    <mergeCell ref="N36:P36"/>
    <mergeCell ref="N35:P35"/>
    <mergeCell ref="N34:P34"/>
    <mergeCell ref="N33:P33"/>
    <mergeCell ref="N32:P32"/>
    <mergeCell ref="N31:P31"/>
    <mergeCell ref="N30:P30"/>
    <mergeCell ref="N29:P29"/>
    <mergeCell ref="N26:P26"/>
    <mergeCell ref="Q26:S26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B26:G26"/>
    <mergeCell ref="H26:J26"/>
    <mergeCell ref="K26:M26"/>
    <mergeCell ref="A20:Z20"/>
    <mergeCell ref="B23:G23"/>
    <mergeCell ref="H23:J23"/>
    <mergeCell ref="K23:M23"/>
    <mergeCell ref="N23:P23"/>
    <mergeCell ref="Q23:S23"/>
    <mergeCell ref="T23:U23"/>
    <mergeCell ref="V23:W23"/>
    <mergeCell ref="X23:Z23"/>
    <mergeCell ref="A21:Z21"/>
    <mergeCell ref="N17:P17"/>
    <mergeCell ref="Q17:R17"/>
    <mergeCell ref="S13:U18"/>
    <mergeCell ref="V13:X18"/>
    <mergeCell ref="Y13:Z18"/>
    <mergeCell ref="B13:J13"/>
    <mergeCell ref="K13:M13"/>
    <mergeCell ref="N13:P13"/>
    <mergeCell ref="Q13:R13"/>
    <mergeCell ref="B14:J14"/>
    <mergeCell ref="K14:M14"/>
    <mergeCell ref="N14:P14"/>
    <mergeCell ref="Q14:R14"/>
    <mergeCell ref="A19:P19"/>
    <mergeCell ref="Q19:R19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S19:U19"/>
    <mergeCell ref="V19:X19"/>
    <mergeCell ref="Y19:Z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K17:M17"/>
    <mergeCell ref="B28:G28"/>
    <mergeCell ref="H28:J28"/>
    <mergeCell ref="K28:M28"/>
    <mergeCell ref="B37:G37"/>
    <mergeCell ref="A1:Z1"/>
    <mergeCell ref="J2:Q2"/>
    <mergeCell ref="A3:Z3"/>
    <mergeCell ref="A4:Z4"/>
    <mergeCell ref="M7:P7"/>
    <mergeCell ref="A24:Z24"/>
    <mergeCell ref="B25:G25"/>
    <mergeCell ref="H25:J25"/>
    <mergeCell ref="K25:M25"/>
    <mergeCell ref="N25:P25"/>
    <mergeCell ref="Q25:S25"/>
    <mergeCell ref="T25:U25"/>
    <mergeCell ref="V25:W25"/>
    <mergeCell ref="A10:A11"/>
    <mergeCell ref="B15:J15"/>
    <mergeCell ref="K15:M15"/>
    <mergeCell ref="N15:P15"/>
    <mergeCell ref="Q15:R15"/>
    <mergeCell ref="H8:J8"/>
    <mergeCell ref="B10:J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230AB7D5-8E13-4557-8E78-06B8C051E78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8FC4368B-6603-4409-92B1-6D832AC0C97F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F157E1BE-6B13-4024-AA46-357A174D558A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B23E780D-B855-4ACE-8B37-0F0AF1E0A44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  <rowBreaks count="5" manualBreakCount="5">
    <brk id="20" max="25" man="1"/>
    <brk id="39" max="25" man="1"/>
    <brk id="60" max="16383" man="1"/>
    <brk id="78" max="16383" man="1"/>
    <brk id="10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27084AE-11ED-4F96-82ED-70C0C63324BE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027F66EB-137E-44BB-A4F1-BAC64EE2EA34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DF2C5FEC-72E8-4143-B753-0A86BBD174FB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85300B63-4C89-4ECC-ABC4-10F8EF6E8FCB}">
          <x14:formula1>
            <xm:f>LIST!$E$2:$E$9</xm:f>
          </x14:formula1>
          <xm:sqref>B55:L59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25"/>
  <sheetViews>
    <sheetView view="pageBreakPreview" topLeftCell="A10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31" t="s">
        <v>100</v>
      </c>
      <c r="K2" s="231"/>
      <c r="L2" s="231"/>
      <c r="M2" s="231"/>
      <c r="N2" s="231"/>
      <c r="O2" s="231"/>
      <c r="P2" s="231"/>
      <c r="Q2" s="231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87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8">
        <f>K29</f>
        <v>0</v>
      </c>
      <c r="L25" s="228"/>
      <c r="M25" s="228"/>
      <c r="N25" s="228">
        <f>N29</f>
        <v>0</v>
      </c>
      <c r="O25" s="228"/>
      <c r="P25" s="228"/>
      <c r="Q25" s="228">
        <f>Q29</f>
        <v>0</v>
      </c>
      <c r="R25" s="228"/>
      <c r="S25" s="228"/>
      <c r="T25" s="229">
        <v>50</v>
      </c>
      <c r="U25" s="229"/>
      <c r="V25" s="221" t="e">
        <f>SUM(V26:W29)</f>
        <v>#DIV/0!</v>
      </c>
      <c r="W25" s="230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2">
        <f>K31</f>
        <v>0</v>
      </c>
      <c r="L30" s="223"/>
      <c r="M30" s="224"/>
      <c r="N30" s="222">
        <f>N31</f>
        <v>0</v>
      </c>
      <c r="O30" s="223"/>
      <c r="P30" s="224"/>
      <c r="Q30" s="222">
        <f>Q31</f>
        <v>0</v>
      </c>
      <c r="R30" s="223"/>
      <c r="S30" s="224"/>
      <c r="T30" s="225">
        <v>10</v>
      </c>
      <c r="U30" s="226"/>
      <c r="V30" s="220" t="e">
        <f>SUM(V31)</f>
        <v>#DIV/0!</v>
      </c>
      <c r="W30" s="221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2">
        <f>K33</f>
        <v>0</v>
      </c>
      <c r="L32" s="223"/>
      <c r="M32" s="224"/>
      <c r="N32" s="222">
        <f t="shared" ref="N32" si="0">N33</f>
        <v>0</v>
      </c>
      <c r="O32" s="223"/>
      <c r="P32" s="224"/>
      <c r="Q32" s="222">
        <f t="shared" ref="Q32" si="1">Q33</f>
        <v>0</v>
      </c>
      <c r="R32" s="223"/>
      <c r="S32" s="224"/>
      <c r="T32" s="225">
        <v>15</v>
      </c>
      <c r="U32" s="226"/>
      <c r="V32" s="227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/>
      <c r="I34" s="182"/>
      <c r="J34" s="183"/>
      <c r="K34" s="222">
        <f>K35</f>
        <v>0</v>
      </c>
      <c r="L34" s="223"/>
      <c r="M34" s="224"/>
      <c r="N34" s="222">
        <f>N35</f>
        <v>0</v>
      </c>
      <c r="O34" s="223"/>
      <c r="P34" s="224"/>
      <c r="Q34" s="222">
        <f>Q35</f>
        <v>0</v>
      </c>
      <c r="R34" s="223"/>
      <c r="S34" s="224"/>
      <c r="T34" s="225">
        <v>5</v>
      </c>
      <c r="U34" s="226"/>
      <c r="V34" s="220" t="e">
        <f>SUM(V35)</f>
        <v>#DIV/0!</v>
      </c>
      <c r="W34" s="221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V37:W37"/>
    <mergeCell ref="V36:W36"/>
    <mergeCell ref="V35:W35"/>
    <mergeCell ref="V34:W34"/>
    <mergeCell ref="V33:W33"/>
    <mergeCell ref="V32:W32"/>
    <mergeCell ref="V31:W31"/>
    <mergeCell ref="V30:W30"/>
    <mergeCell ref="V29:W29"/>
    <mergeCell ref="T37:U37"/>
    <mergeCell ref="T36:U36"/>
    <mergeCell ref="T35:U35"/>
    <mergeCell ref="T34:U34"/>
    <mergeCell ref="T33:U33"/>
    <mergeCell ref="T32:U32"/>
    <mergeCell ref="T31:U31"/>
    <mergeCell ref="T30:U30"/>
    <mergeCell ref="T29:U29"/>
    <mergeCell ref="Q37:S37"/>
    <mergeCell ref="Q36:S36"/>
    <mergeCell ref="Q35:S35"/>
    <mergeCell ref="Q34:S34"/>
    <mergeCell ref="Q33:S33"/>
    <mergeCell ref="Q32:S32"/>
    <mergeCell ref="Q31:S31"/>
    <mergeCell ref="Q30:S30"/>
    <mergeCell ref="Q29:S29"/>
    <mergeCell ref="N37:P37"/>
    <mergeCell ref="N36:P36"/>
    <mergeCell ref="N35:P35"/>
    <mergeCell ref="N34:P34"/>
    <mergeCell ref="N33:P33"/>
    <mergeCell ref="N32:P32"/>
    <mergeCell ref="N31:P31"/>
    <mergeCell ref="N30:P30"/>
    <mergeCell ref="N29:P29"/>
    <mergeCell ref="H35:J35"/>
    <mergeCell ref="H34:J34"/>
    <mergeCell ref="H33:J33"/>
    <mergeCell ref="H32:J32"/>
    <mergeCell ref="H31:J31"/>
    <mergeCell ref="H30:J30"/>
    <mergeCell ref="H29:J29"/>
    <mergeCell ref="K37:M37"/>
    <mergeCell ref="K36:M36"/>
    <mergeCell ref="K35:M35"/>
    <mergeCell ref="K34:M34"/>
    <mergeCell ref="K33:M33"/>
    <mergeCell ref="K32:M32"/>
    <mergeCell ref="K31:M31"/>
    <mergeCell ref="K30:M30"/>
    <mergeCell ref="K29:M29"/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  <mergeCell ref="B107:H116"/>
    <mergeCell ref="J107:Q116"/>
    <mergeCell ref="S107:Y116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B81:H90"/>
    <mergeCell ref="J81:Q90"/>
    <mergeCell ref="S81:Y90"/>
    <mergeCell ref="B91:H92"/>
    <mergeCell ref="J91:Q92"/>
    <mergeCell ref="S91:Y92"/>
    <mergeCell ref="B69:G69"/>
    <mergeCell ref="H69:P69"/>
    <mergeCell ref="Q69:X69"/>
    <mergeCell ref="Y69:Z69"/>
    <mergeCell ref="B73:Y77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63:G63"/>
    <mergeCell ref="H63:P63"/>
    <mergeCell ref="Q63:X63"/>
    <mergeCell ref="Y63:Z63"/>
    <mergeCell ref="B64:G64"/>
    <mergeCell ref="H64:P64"/>
    <mergeCell ref="Q64:X64"/>
    <mergeCell ref="Y64:Z64"/>
    <mergeCell ref="B58:L58"/>
    <mergeCell ref="M58:X58"/>
    <mergeCell ref="Y58:Z58"/>
    <mergeCell ref="B59:L59"/>
    <mergeCell ref="M59:X59"/>
    <mergeCell ref="Y59:Z59"/>
    <mergeCell ref="B56:L56"/>
    <mergeCell ref="M56:X56"/>
    <mergeCell ref="Y56:Z56"/>
    <mergeCell ref="B57:L57"/>
    <mergeCell ref="M57:X57"/>
    <mergeCell ref="Y57:Z57"/>
    <mergeCell ref="B53:L53"/>
    <mergeCell ref="M53:X53"/>
    <mergeCell ref="Y53:Z53"/>
    <mergeCell ref="A54:Z54"/>
    <mergeCell ref="B55:L55"/>
    <mergeCell ref="M55:X55"/>
    <mergeCell ref="Y55:Z55"/>
    <mergeCell ref="B51:L51"/>
    <mergeCell ref="M51:X51"/>
    <mergeCell ref="Y51:Z51"/>
    <mergeCell ref="B52:L52"/>
    <mergeCell ref="M52:X52"/>
    <mergeCell ref="Y52:Z52"/>
    <mergeCell ref="A48:Z48"/>
    <mergeCell ref="B49:L49"/>
    <mergeCell ref="M49:X49"/>
    <mergeCell ref="Y49:Z49"/>
    <mergeCell ref="B50:L50"/>
    <mergeCell ref="M50:X50"/>
    <mergeCell ref="Y50:Z50"/>
    <mergeCell ref="B46:L46"/>
    <mergeCell ref="M46:X46"/>
    <mergeCell ref="Y46:Z46"/>
    <mergeCell ref="B47:L47"/>
    <mergeCell ref="Y47:Z47"/>
    <mergeCell ref="Y43:Z43"/>
    <mergeCell ref="B44:L44"/>
    <mergeCell ref="M44:X44"/>
    <mergeCell ref="Y44:Z44"/>
    <mergeCell ref="B45:L45"/>
    <mergeCell ref="M45:X45"/>
    <mergeCell ref="Y45:Z45"/>
    <mergeCell ref="K27:M27"/>
    <mergeCell ref="N27:P27"/>
    <mergeCell ref="Q27:S27"/>
    <mergeCell ref="T38:U38"/>
    <mergeCell ref="V38:W38"/>
    <mergeCell ref="X38:Z38"/>
    <mergeCell ref="A39:Z39"/>
    <mergeCell ref="B41:L41"/>
    <mergeCell ref="M41:X41"/>
    <mergeCell ref="Y41:Z41"/>
    <mergeCell ref="B37:G37"/>
    <mergeCell ref="A38:S38"/>
    <mergeCell ref="B36:G36"/>
    <mergeCell ref="X25:Z37"/>
    <mergeCell ref="T27:U27"/>
    <mergeCell ref="B35:G35"/>
    <mergeCell ref="B34:G34"/>
    <mergeCell ref="B33:G33"/>
    <mergeCell ref="B32:G32"/>
    <mergeCell ref="B31:G31"/>
    <mergeCell ref="B30:G30"/>
    <mergeCell ref="B29:G29"/>
    <mergeCell ref="H37:J37"/>
    <mergeCell ref="H36:J36"/>
    <mergeCell ref="A20:Z20"/>
    <mergeCell ref="B23:G23"/>
    <mergeCell ref="H23:J23"/>
    <mergeCell ref="K23:M23"/>
    <mergeCell ref="N23:P23"/>
    <mergeCell ref="Q23:S23"/>
    <mergeCell ref="T23:U23"/>
    <mergeCell ref="V23:W23"/>
    <mergeCell ref="X23:Z23"/>
    <mergeCell ref="A21:Z21"/>
    <mergeCell ref="A19:P19"/>
    <mergeCell ref="Q19:R19"/>
    <mergeCell ref="S19:U19"/>
    <mergeCell ref="V19:X19"/>
    <mergeCell ref="Y19:Z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K17:M17"/>
    <mergeCell ref="N17:P17"/>
    <mergeCell ref="Q17:R17"/>
    <mergeCell ref="S13:U18"/>
    <mergeCell ref="V13:X18"/>
    <mergeCell ref="Y13:Z18"/>
    <mergeCell ref="K14:M14"/>
    <mergeCell ref="N14:P14"/>
    <mergeCell ref="Q14:R1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68:G68"/>
    <mergeCell ref="H68:P68"/>
    <mergeCell ref="Q68:X68"/>
    <mergeCell ref="Y68:Z68"/>
    <mergeCell ref="A42:Z42"/>
    <mergeCell ref="B43:L43"/>
    <mergeCell ref="M43:X43"/>
    <mergeCell ref="B26:G26"/>
    <mergeCell ref="H26:J26"/>
    <mergeCell ref="K26:M26"/>
    <mergeCell ref="N26:P26"/>
    <mergeCell ref="Q26:S26"/>
    <mergeCell ref="T26:U26"/>
    <mergeCell ref="V26:W26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A1:Z1"/>
    <mergeCell ref="J2:Q2"/>
    <mergeCell ref="A3:Z3"/>
    <mergeCell ref="A4:Z4"/>
    <mergeCell ref="M7:P7"/>
    <mergeCell ref="A10:A11"/>
    <mergeCell ref="A24:Z24"/>
    <mergeCell ref="B25:G25"/>
    <mergeCell ref="H25:J25"/>
    <mergeCell ref="K25:M25"/>
    <mergeCell ref="N25:P25"/>
    <mergeCell ref="Q25:S25"/>
    <mergeCell ref="T25:U25"/>
    <mergeCell ref="V25:W25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B14:J14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BCBF4832-77B8-44B7-926B-A226EDDFCA8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152BF77-0FD3-4C84-B4F5-9809B645679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A8960D3F-71B6-4D04-B0D0-3E68BDBEDFA6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953956CA-F30A-409D-8742-0CCCBFDE830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7CA0E54-EA92-47F7-A96A-A5304FEE6AB1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B5DFAB03-6AB9-4BE4-9FC4-7D1754EC77E4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037F79AC-AE85-4766-95AE-DF52A7E69DD9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889A4283-2678-4279-9506-F5FB1A2588E3}">
          <x14:formula1>
            <xm:f>LIST!$E$2:$E$9</xm:f>
          </x14:formula1>
          <xm:sqref>B55:L59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25"/>
  <sheetViews>
    <sheetView view="pageBreakPreview" topLeftCell="A34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31" t="s">
        <v>100</v>
      </c>
      <c r="K2" s="231"/>
      <c r="L2" s="231"/>
      <c r="M2" s="231"/>
      <c r="N2" s="231"/>
      <c r="O2" s="231"/>
      <c r="P2" s="231"/>
      <c r="Q2" s="231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88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8">
        <f>K29</f>
        <v>0</v>
      </c>
      <c r="L25" s="228"/>
      <c r="M25" s="228"/>
      <c r="N25" s="228">
        <f>N29</f>
        <v>0</v>
      </c>
      <c r="O25" s="228"/>
      <c r="P25" s="228"/>
      <c r="Q25" s="228">
        <f>Q29</f>
        <v>0</v>
      </c>
      <c r="R25" s="228"/>
      <c r="S25" s="228"/>
      <c r="T25" s="229">
        <v>50</v>
      </c>
      <c r="U25" s="229"/>
      <c r="V25" s="221" t="e">
        <f>SUM(V26:W29)</f>
        <v>#DIV/0!</v>
      </c>
      <c r="W25" s="230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2">
        <f>K31</f>
        <v>0</v>
      </c>
      <c r="L30" s="223"/>
      <c r="M30" s="224"/>
      <c r="N30" s="222">
        <f>N31</f>
        <v>0</v>
      </c>
      <c r="O30" s="223"/>
      <c r="P30" s="224"/>
      <c r="Q30" s="222">
        <f>Q31</f>
        <v>0</v>
      </c>
      <c r="R30" s="223"/>
      <c r="S30" s="224"/>
      <c r="T30" s="225">
        <v>10</v>
      </c>
      <c r="U30" s="226"/>
      <c r="V30" s="220" t="e">
        <f>SUM(V31)</f>
        <v>#DIV/0!</v>
      </c>
      <c r="W30" s="221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2">
        <f>K33</f>
        <v>0</v>
      </c>
      <c r="L32" s="223"/>
      <c r="M32" s="224"/>
      <c r="N32" s="222">
        <f t="shared" ref="N32" si="0">N33</f>
        <v>0</v>
      </c>
      <c r="O32" s="223"/>
      <c r="P32" s="224"/>
      <c r="Q32" s="222">
        <f t="shared" ref="Q32" si="1">Q33</f>
        <v>0</v>
      </c>
      <c r="R32" s="223"/>
      <c r="S32" s="224"/>
      <c r="T32" s="225">
        <v>15</v>
      </c>
      <c r="U32" s="226"/>
      <c r="V32" s="227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/>
      <c r="I34" s="182"/>
      <c r="J34" s="183"/>
      <c r="K34" s="222">
        <f>K35</f>
        <v>0</v>
      </c>
      <c r="L34" s="223"/>
      <c r="M34" s="224"/>
      <c r="N34" s="222">
        <f>N35</f>
        <v>0</v>
      </c>
      <c r="O34" s="223"/>
      <c r="P34" s="224"/>
      <c r="Q34" s="222">
        <f>Q35</f>
        <v>0</v>
      </c>
      <c r="R34" s="223"/>
      <c r="S34" s="224"/>
      <c r="T34" s="225">
        <v>5</v>
      </c>
      <c r="U34" s="226"/>
      <c r="V34" s="220" t="e">
        <f>SUM(V35)</f>
        <v>#DIV/0!</v>
      </c>
      <c r="W34" s="221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X25:Z37"/>
    <mergeCell ref="V37:W37"/>
    <mergeCell ref="V36:W36"/>
    <mergeCell ref="V35:W35"/>
    <mergeCell ref="V34:W34"/>
    <mergeCell ref="V33:W33"/>
    <mergeCell ref="V32:W32"/>
    <mergeCell ref="V31:W31"/>
    <mergeCell ref="V30:W30"/>
    <mergeCell ref="V29:W29"/>
    <mergeCell ref="T37:U37"/>
    <mergeCell ref="T36:U36"/>
    <mergeCell ref="T35:U35"/>
    <mergeCell ref="T34:U34"/>
    <mergeCell ref="T33:U33"/>
    <mergeCell ref="T32:U32"/>
    <mergeCell ref="T31:U31"/>
    <mergeCell ref="T30:U30"/>
    <mergeCell ref="T29:U29"/>
    <mergeCell ref="Q37:S37"/>
    <mergeCell ref="Q36:S36"/>
    <mergeCell ref="Q35:S35"/>
    <mergeCell ref="Q34:S34"/>
    <mergeCell ref="Q33:S33"/>
    <mergeCell ref="Q32:S32"/>
    <mergeCell ref="Q31:S31"/>
    <mergeCell ref="Q30:S30"/>
    <mergeCell ref="Q29:S29"/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  <mergeCell ref="B107:H116"/>
    <mergeCell ref="J107:Q116"/>
    <mergeCell ref="S107:Y116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B81:H90"/>
    <mergeCell ref="J81:Q90"/>
    <mergeCell ref="S81:Y90"/>
    <mergeCell ref="B91:H92"/>
    <mergeCell ref="J91:Q92"/>
    <mergeCell ref="S91:Y92"/>
    <mergeCell ref="B69:G69"/>
    <mergeCell ref="H69:P69"/>
    <mergeCell ref="Q69:X69"/>
    <mergeCell ref="Y69:Z69"/>
    <mergeCell ref="B73:Y77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63:G63"/>
    <mergeCell ref="H63:P63"/>
    <mergeCell ref="Q63:X63"/>
    <mergeCell ref="Y63:Z63"/>
    <mergeCell ref="B64:G64"/>
    <mergeCell ref="H64:P64"/>
    <mergeCell ref="Q64:X64"/>
    <mergeCell ref="Y64:Z64"/>
    <mergeCell ref="B58:L58"/>
    <mergeCell ref="M58:X58"/>
    <mergeCell ref="Y58:Z58"/>
    <mergeCell ref="B59:L59"/>
    <mergeCell ref="M59:X59"/>
    <mergeCell ref="Y59:Z59"/>
    <mergeCell ref="B56:L56"/>
    <mergeCell ref="M56:X56"/>
    <mergeCell ref="Y56:Z56"/>
    <mergeCell ref="B57:L57"/>
    <mergeCell ref="M57:X57"/>
    <mergeCell ref="Y57:Z57"/>
    <mergeCell ref="B53:L53"/>
    <mergeCell ref="M53:X53"/>
    <mergeCell ref="Y53:Z53"/>
    <mergeCell ref="A54:Z54"/>
    <mergeCell ref="B55:L55"/>
    <mergeCell ref="M55:X55"/>
    <mergeCell ref="Y55:Z55"/>
    <mergeCell ref="B51:L51"/>
    <mergeCell ref="M51:X51"/>
    <mergeCell ref="Y51:Z51"/>
    <mergeCell ref="B52:L52"/>
    <mergeCell ref="M52:X52"/>
    <mergeCell ref="Y52:Z52"/>
    <mergeCell ref="A48:Z48"/>
    <mergeCell ref="B49:L49"/>
    <mergeCell ref="M49:X49"/>
    <mergeCell ref="Y49:Z49"/>
    <mergeCell ref="B50:L50"/>
    <mergeCell ref="M50:X50"/>
    <mergeCell ref="Y50:Z50"/>
    <mergeCell ref="A38:S38"/>
    <mergeCell ref="T38:U38"/>
    <mergeCell ref="V38:W38"/>
    <mergeCell ref="B37:G37"/>
    <mergeCell ref="B46:L46"/>
    <mergeCell ref="M46:X46"/>
    <mergeCell ref="Y46:Z46"/>
    <mergeCell ref="B47:L47"/>
    <mergeCell ref="Y47:Z47"/>
    <mergeCell ref="X38:Z38"/>
    <mergeCell ref="A39:Z39"/>
    <mergeCell ref="B41:L41"/>
    <mergeCell ref="M41:X41"/>
    <mergeCell ref="Y41:Z41"/>
    <mergeCell ref="A42:Z42"/>
    <mergeCell ref="B43:L43"/>
    <mergeCell ref="M43:X43"/>
    <mergeCell ref="Y43:Z43"/>
    <mergeCell ref="B44:L44"/>
    <mergeCell ref="M44:X44"/>
    <mergeCell ref="Y44:Z44"/>
    <mergeCell ref="B45:L45"/>
    <mergeCell ref="M45:X45"/>
    <mergeCell ref="Y45:Z45"/>
    <mergeCell ref="K37:M37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K36:M36"/>
    <mergeCell ref="K35:M35"/>
    <mergeCell ref="K34:M34"/>
    <mergeCell ref="K33:M33"/>
    <mergeCell ref="K32:M32"/>
    <mergeCell ref="K31:M31"/>
    <mergeCell ref="K30:M30"/>
    <mergeCell ref="K29:M29"/>
    <mergeCell ref="N37:P37"/>
    <mergeCell ref="N36:P36"/>
    <mergeCell ref="N35:P35"/>
    <mergeCell ref="N34:P34"/>
    <mergeCell ref="N33:P33"/>
    <mergeCell ref="N32:P32"/>
    <mergeCell ref="H37:J37"/>
    <mergeCell ref="H36:J36"/>
    <mergeCell ref="H35:J35"/>
    <mergeCell ref="H34:J34"/>
    <mergeCell ref="H33:J33"/>
    <mergeCell ref="H32:J32"/>
    <mergeCell ref="H31:J31"/>
    <mergeCell ref="H30:J30"/>
    <mergeCell ref="H29:J29"/>
    <mergeCell ref="B35:G35"/>
    <mergeCell ref="B34:G34"/>
    <mergeCell ref="B26:G26"/>
    <mergeCell ref="H26:J26"/>
    <mergeCell ref="K26:M26"/>
    <mergeCell ref="N26:P26"/>
    <mergeCell ref="Q26:S26"/>
    <mergeCell ref="B33:G33"/>
    <mergeCell ref="B32:G32"/>
    <mergeCell ref="B31:G31"/>
    <mergeCell ref="B30:G30"/>
    <mergeCell ref="B29:G29"/>
    <mergeCell ref="N31:P31"/>
    <mergeCell ref="N30:P30"/>
    <mergeCell ref="N29:P29"/>
    <mergeCell ref="Q23:S23"/>
    <mergeCell ref="T23:U23"/>
    <mergeCell ref="V23:W23"/>
    <mergeCell ref="X23:Z23"/>
    <mergeCell ref="A21:Z21"/>
    <mergeCell ref="Q14:R14"/>
    <mergeCell ref="B15:J15"/>
    <mergeCell ref="K15:M15"/>
    <mergeCell ref="N15:P15"/>
    <mergeCell ref="Q15:R15"/>
    <mergeCell ref="Y11:Z11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Y13:Z18"/>
    <mergeCell ref="B68:G68"/>
    <mergeCell ref="H68:P68"/>
    <mergeCell ref="Q68:X68"/>
    <mergeCell ref="Q11:R11"/>
    <mergeCell ref="S11:U11"/>
    <mergeCell ref="V11:X11"/>
    <mergeCell ref="K17:M17"/>
    <mergeCell ref="N17:P17"/>
    <mergeCell ref="Q17:R17"/>
    <mergeCell ref="S13:U18"/>
    <mergeCell ref="V13:X18"/>
    <mergeCell ref="B28:G28"/>
    <mergeCell ref="V28:W28"/>
    <mergeCell ref="B36:G36"/>
    <mergeCell ref="H28:J28"/>
    <mergeCell ref="K28:M28"/>
    <mergeCell ref="N28:P28"/>
    <mergeCell ref="Q28:S28"/>
    <mergeCell ref="T28:U28"/>
    <mergeCell ref="A20:Z20"/>
    <mergeCell ref="B23:G23"/>
    <mergeCell ref="H23:J23"/>
    <mergeCell ref="K23:M23"/>
    <mergeCell ref="N23:P23"/>
    <mergeCell ref="Y68:Z68"/>
    <mergeCell ref="A1:Z1"/>
    <mergeCell ref="J2:Q2"/>
    <mergeCell ref="A3:Z3"/>
    <mergeCell ref="A4:Z4"/>
    <mergeCell ref="M7:P7"/>
    <mergeCell ref="A10:A11"/>
    <mergeCell ref="A24:Z24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  <mergeCell ref="S10:Z10"/>
    <mergeCell ref="K11:M11"/>
    <mergeCell ref="N11:P11"/>
    <mergeCell ref="B14:J14"/>
    <mergeCell ref="K14:M14"/>
    <mergeCell ref="N14:P14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A8A8526D-4D2A-4F32-BB82-189E8E44493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F13A16B-3749-478B-81D8-8A734B76F1C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6711D33E-DCA0-48E6-9B31-C7B4B8960B82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EBFD91CC-CF29-456E-9D72-84C0631EA59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A2BC0A0-3C25-4B41-B750-7FC7133EFBEF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447F15A3-04B9-4BBD-8AC6-D3A4B6024E65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1B25EB14-72CE-4EC1-A70F-8DFED4690F37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4F82B432-BD2A-4336-9E16-6293818657FD}">
          <x14:formula1>
            <xm:f>LIST!$E$2:$E$9</xm:f>
          </x14:formula1>
          <xm:sqref>B55:L59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25"/>
  <sheetViews>
    <sheetView view="pageBreakPreview" topLeftCell="A25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31" t="s">
        <v>100</v>
      </c>
      <c r="K2" s="231"/>
      <c r="L2" s="231"/>
      <c r="M2" s="231"/>
      <c r="N2" s="231"/>
      <c r="O2" s="231"/>
      <c r="P2" s="231"/>
      <c r="Q2" s="231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89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8">
        <f>K29</f>
        <v>0</v>
      </c>
      <c r="L25" s="228"/>
      <c r="M25" s="228"/>
      <c r="N25" s="228">
        <f>N29</f>
        <v>0</v>
      </c>
      <c r="O25" s="228"/>
      <c r="P25" s="228"/>
      <c r="Q25" s="228">
        <f>Q29</f>
        <v>0</v>
      </c>
      <c r="R25" s="228"/>
      <c r="S25" s="228"/>
      <c r="T25" s="229">
        <v>50</v>
      </c>
      <c r="U25" s="229"/>
      <c r="V25" s="221" t="e">
        <f>SUM(V26:W29)</f>
        <v>#DIV/0!</v>
      </c>
      <c r="W25" s="230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2">
        <f>K31</f>
        <v>0</v>
      </c>
      <c r="L30" s="223"/>
      <c r="M30" s="224"/>
      <c r="N30" s="222">
        <f>N31</f>
        <v>0</v>
      </c>
      <c r="O30" s="223"/>
      <c r="P30" s="224"/>
      <c r="Q30" s="222">
        <f>Q31</f>
        <v>0</v>
      </c>
      <c r="R30" s="223"/>
      <c r="S30" s="224"/>
      <c r="T30" s="225">
        <v>10</v>
      </c>
      <c r="U30" s="226"/>
      <c r="V30" s="220" t="e">
        <f>SUM(V31)</f>
        <v>#DIV/0!</v>
      </c>
      <c r="W30" s="221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2">
        <f>K33</f>
        <v>0</v>
      </c>
      <c r="L32" s="223"/>
      <c r="M32" s="224"/>
      <c r="N32" s="222">
        <f t="shared" ref="N32" si="0">N33</f>
        <v>0</v>
      </c>
      <c r="O32" s="223"/>
      <c r="P32" s="224"/>
      <c r="Q32" s="222">
        <f t="shared" ref="Q32" si="1">Q33</f>
        <v>0</v>
      </c>
      <c r="R32" s="223"/>
      <c r="S32" s="224"/>
      <c r="T32" s="225">
        <v>15</v>
      </c>
      <c r="U32" s="226"/>
      <c r="V32" s="227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/>
      <c r="I34" s="182"/>
      <c r="J34" s="183"/>
      <c r="K34" s="222">
        <f>K35</f>
        <v>0</v>
      </c>
      <c r="L34" s="223"/>
      <c r="M34" s="224"/>
      <c r="N34" s="222">
        <f>N35</f>
        <v>0</v>
      </c>
      <c r="O34" s="223"/>
      <c r="P34" s="224"/>
      <c r="Q34" s="222">
        <f>Q35</f>
        <v>0</v>
      </c>
      <c r="R34" s="223"/>
      <c r="S34" s="224"/>
      <c r="T34" s="225">
        <v>5</v>
      </c>
      <c r="U34" s="226"/>
      <c r="V34" s="220" t="e">
        <f>SUM(V35)</f>
        <v>#DIV/0!</v>
      </c>
      <c r="W34" s="221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X25:Z37"/>
    <mergeCell ref="V37:W37"/>
    <mergeCell ref="V36:W36"/>
    <mergeCell ref="V35:W35"/>
    <mergeCell ref="V34:W34"/>
    <mergeCell ref="V33:W33"/>
    <mergeCell ref="V32:W32"/>
    <mergeCell ref="V31:W31"/>
    <mergeCell ref="V30:W30"/>
    <mergeCell ref="V29:W29"/>
    <mergeCell ref="T37:U37"/>
    <mergeCell ref="T36:U36"/>
    <mergeCell ref="T35:U35"/>
    <mergeCell ref="T34:U34"/>
    <mergeCell ref="T33:U33"/>
    <mergeCell ref="T32:U32"/>
    <mergeCell ref="T31:U31"/>
    <mergeCell ref="T30:U30"/>
    <mergeCell ref="T29:U29"/>
    <mergeCell ref="Q37:S37"/>
    <mergeCell ref="Q36:S36"/>
    <mergeCell ref="Q35:S35"/>
    <mergeCell ref="Q34:S34"/>
    <mergeCell ref="Q33:S33"/>
    <mergeCell ref="Q32:S32"/>
    <mergeCell ref="Q31:S31"/>
    <mergeCell ref="Q30:S30"/>
    <mergeCell ref="Q29:S29"/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  <mergeCell ref="B107:H116"/>
    <mergeCell ref="J107:Q116"/>
    <mergeCell ref="S107:Y116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B81:H90"/>
    <mergeCell ref="J81:Q90"/>
    <mergeCell ref="S81:Y90"/>
    <mergeCell ref="B91:H92"/>
    <mergeCell ref="J91:Q92"/>
    <mergeCell ref="S91:Y92"/>
    <mergeCell ref="B69:G69"/>
    <mergeCell ref="H69:P69"/>
    <mergeCell ref="Q69:X69"/>
    <mergeCell ref="Y69:Z69"/>
    <mergeCell ref="B73:Y77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63:G63"/>
    <mergeCell ref="H63:P63"/>
    <mergeCell ref="Q63:X63"/>
    <mergeCell ref="Y63:Z63"/>
    <mergeCell ref="B64:G64"/>
    <mergeCell ref="H64:P64"/>
    <mergeCell ref="Q64:X64"/>
    <mergeCell ref="Y64:Z64"/>
    <mergeCell ref="B58:L58"/>
    <mergeCell ref="M58:X58"/>
    <mergeCell ref="Y58:Z58"/>
    <mergeCell ref="B59:L59"/>
    <mergeCell ref="M59:X59"/>
    <mergeCell ref="Y59:Z59"/>
    <mergeCell ref="B56:L56"/>
    <mergeCell ref="M56:X56"/>
    <mergeCell ref="Y56:Z56"/>
    <mergeCell ref="B57:L57"/>
    <mergeCell ref="M57:X57"/>
    <mergeCell ref="Y57:Z57"/>
    <mergeCell ref="B53:L53"/>
    <mergeCell ref="M53:X53"/>
    <mergeCell ref="Y53:Z53"/>
    <mergeCell ref="A54:Z54"/>
    <mergeCell ref="B55:L55"/>
    <mergeCell ref="M55:X55"/>
    <mergeCell ref="Y55:Z55"/>
    <mergeCell ref="B51:L51"/>
    <mergeCell ref="M51:X51"/>
    <mergeCell ref="Y51:Z51"/>
    <mergeCell ref="B52:L52"/>
    <mergeCell ref="M52:X52"/>
    <mergeCell ref="Y52:Z52"/>
    <mergeCell ref="A48:Z48"/>
    <mergeCell ref="B49:L49"/>
    <mergeCell ref="M49:X49"/>
    <mergeCell ref="Y49:Z49"/>
    <mergeCell ref="B50:L50"/>
    <mergeCell ref="M50:X50"/>
    <mergeCell ref="Y50:Z50"/>
    <mergeCell ref="A38:S38"/>
    <mergeCell ref="T38:U38"/>
    <mergeCell ref="V38:W38"/>
    <mergeCell ref="B37:G37"/>
    <mergeCell ref="B46:L46"/>
    <mergeCell ref="M46:X46"/>
    <mergeCell ref="Y46:Z46"/>
    <mergeCell ref="B47:L47"/>
    <mergeCell ref="Y47:Z47"/>
    <mergeCell ref="X38:Z38"/>
    <mergeCell ref="A39:Z39"/>
    <mergeCell ref="B41:L41"/>
    <mergeCell ref="M41:X41"/>
    <mergeCell ref="Y41:Z41"/>
    <mergeCell ref="A42:Z42"/>
    <mergeCell ref="B43:L43"/>
    <mergeCell ref="M43:X43"/>
    <mergeCell ref="Y43:Z43"/>
    <mergeCell ref="B44:L44"/>
    <mergeCell ref="M44:X44"/>
    <mergeCell ref="Y44:Z44"/>
    <mergeCell ref="B45:L45"/>
    <mergeCell ref="M45:X45"/>
    <mergeCell ref="Y45:Z45"/>
    <mergeCell ref="K37:M37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K36:M36"/>
    <mergeCell ref="K35:M35"/>
    <mergeCell ref="K34:M34"/>
    <mergeCell ref="K33:M33"/>
    <mergeCell ref="K32:M32"/>
    <mergeCell ref="K31:M31"/>
    <mergeCell ref="K30:M30"/>
    <mergeCell ref="K29:M29"/>
    <mergeCell ref="N37:P37"/>
    <mergeCell ref="N36:P36"/>
    <mergeCell ref="N35:P35"/>
    <mergeCell ref="N34:P34"/>
    <mergeCell ref="N33:P33"/>
    <mergeCell ref="N32:P32"/>
    <mergeCell ref="H37:J37"/>
    <mergeCell ref="H36:J36"/>
    <mergeCell ref="H35:J35"/>
    <mergeCell ref="H34:J34"/>
    <mergeCell ref="H33:J33"/>
    <mergeCell ref="H32:J32"/>
    <mergeCell ref="H31:J31"/>
    <mergeCell ref="H30:J30"/>
    <mergeCell ref="H29:J29"/>
    <mergeCell ref="B35:G35"/>
    <mergeCell ref="B34:G34"/>
    <mergeCell ref="B26:G26"/>
    <mergeCell ref="H26:J26"/>
    <mergeCell ref="K26:M26"/>
    <mergeCell ref="N26:P26"/>
    <mergeCell ref="Q26:S26"/>
    <mergeCell ref="B33:G33"/>
    <mergeCell ref="B32:G32"/>
    <mergeCell ref="B31:G31"/>
    <mergeCell ref="B30:G30"/>
    <mergeCell ref="B29:G29"/>
    <mergeCell ref="N31:P31"/>
    <mergeCell ref="N30:P30"/>
    <mergeCell ref="N29:P29"/>
    <mergeCell ref="Q23:S23"/>
    <mergeCell ref="T23:U23"/>
    <mergeCell ref="V23:W23"/>
    <mergeCell ref="X23:Z23"/>
    <mergeCell ref="A21:Z21"/>
    <mergeCell ref="Q14:R14"/>
    <mergeCell ref="B15:J15"/>
    <mergeCell ref="K15:M15"/>
    <mergeCell ref="N15:P15"/>
    <mergeCell ref="Q15:R15"/>
    <mergeCell ref="Y11:Z11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Y13:Z18"/>
    <mergeCell ref="B68:G68"/>
    <mergeCell ref="H68:P68"/>
    <mergeCell ref="Q68:X68"/>
    <mergeCell ref="Q11:R11"/>
    <mergeCell ref="S11:U11"/>
    <mergeCell ref="V11:X11"/>
    <mergeCell ref="K17:M17"/>
    <mergeCell ref="N17:P17"/>
    <mergeCell ref="Q17:R17"/>
    <mergeCell ref="S13:U18"/>
    <mergeCell ref="V13:X18"/>
    <mergeCell ref="B28:G28"/>
    <mergeCell ref="V28:W28"/>
    <mergeCell ref="B36:G36"/>
    <mergeCell ref="H28:J28"/>
    <mergeCell ref="K28:M28"/>
    <mergeCell ref="N28:P28"/>
    <mergeCell ref="Q28:S28"/>
    <mergeCell ref="T28:U28"/>
    <mergeCell ref="A20:Z20"/>
    <mergeCell ref="B23:G23"/>
    <mergeCell ref="H23:J23"/>
    <mergeCell ref="K23:M23"/>
    <mergeCell ref="N23:P23"/>
    <mergeCell ref="Y68:Z68"/>
    <mergeCell ref="A1:Z1"/>
    <mergeCell ref="J2:Q2"/>
    <mergeCell ref="A3:Z3"/>
    <mergeCell ref="A4:Z4"/>
    <mergeCell ref="M7:P7"/>
    <mergeCell ref="A10:A11"/>
    <mergeCell ref="A24:Z24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  <mergeCell ref="S10:Z10"/>
    <mergeCell ref="K11:M11"/>
    <mergeCell ref="N11:P11"/>
    <mergeCell ref="B14:J14"/>
    <mergeCell ref="K14:M14"/>
    <mergeCell ref="N14:P14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CE7F4984-BFFF-4E75-BD95-47727687A09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6D8966F-5D8C-4477-B253-4016CFB6FB5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3D8D7948-1F5C-498C-BD4F-92ADCDB67C33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7578929D-C1E2-430F-98C4-A995BB37AF4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376CBF2-9967-4BF9-8E6A-BA6C971808D7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C51734D8-21E2-4F41-80B1-FF36909E1003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F711F726-9EA1-4D21-B670-DDD780F35E06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9221936D-BAC9-4681-A8F3-1F9758659D78}">
          <x14:formula1>
            <xm:f>LIST!$E$2:$E$9</xm:f>
          </x14:formula1>
          <xm:sqref>B55:L59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25"/>
  <sheetViews>
    <sheetView view="pageBreakPreview" topLeftCell="A25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31" t="s">
        <v>100</v>
      </c>
      <c r="K2" s="231"/>
      <c r="L2" s="231"/>
      <c r="M2" s="231"/>
      <c r="N2" s="231"/>
      <c r="O2" s="231"/>
      <c r="P2" s="231"/>
      <c r="Q2" s="231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90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8">
        <f>K29</f>
        <v>0</v>
      </c>
      <c r="L25" s="228"/>
      <c r="M25" s="228"/>
      <c r="N25" s="228">
        <f>N29</f>
        <v>0</v>
      </c>
      <c r="O25" s="228"/>
      <c r="P25" s="228"/>
      <c r="Q25" s="228">
        <f>Q29</f>
        <v>0</v>
      </c>
      <c r="R25" s="228"/>
      <c r="S25" s="228"/>
      <c r="T25" s="229">
        <v>50</v>
      </c>
      <c r="U25" s="229"/>
      <c r="V25" s="221" t="e">
        <f>SUM(V26:W29)</f>
        <v>#DIV/0!</v>
      </c>
      <c r="W25" s="230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2">
        <f>K31</f>
        <v>0</v>
      </c>
      <c r="L30" s="223"/>
      <c r="M30" s="224"/>
      <c r="N30" s="222">
        <f>N31</f>
        <v>0</v>
      </c>
      <c r="O30" s="223"/>
      <c r="P30" s="224"/>
      <c r="Q30" s="222">
        <f>Q31</f>
        <v>0</v>
      </c>
      <c r="R30" s="223"/>
      <c r="S30" s="224"/>
      <c r="T30" s="225">
        <v>10</v>
      </c>
      <c r="U30" s="226"/>
      <c r="V30" s="220" t="e">
        <f>SUM(V31)</f>
        <v>#DIV/0!</v>
      </c>
      <c r="W30" s="221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2">
        <f>K33</f>
        <v>0</v>
      </c>
      <c r="L32" s="223"/>
      <c r="M32" s="224"/>
      <c r="N32" s="222">
        <f t="shared" ref="N32" si="0">N33</f>
        <v>0</v>
      </c>
      <c r="O32" s="223"/>
      <c r="P32" s="224"/>
      <c r="Q32" s="222">
        <f t="shared" ref="Q32" si="1">Q33</f>
        <v>0</v>
      </c>
      <c r="R32" s="223"/>
      <c r="S32" s="224"/>
      <c r="T32" s="225">
        <v>15</v>
      </c>
      <c r="U32" s="226"/>
      <c r="V32" s="227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/>
      <c r="I34" s="182"/>
      <c r="J34" s="183"/>
      <c r="K34" s="222">
        <f>K35</f>
        <v>0</v>
      </c>
      <c r="L34" s="223"/>
      <c r="M34" s="224"/>
      <c r="N34" s="222">
        <f>N35</f>
        <v>0</v>
      </c>
      <c r="O34" s="223"/>
      <c r="P34" s="224"/>
      <c r="Q34" s="222">
        <f>Q35</f>
        <v>0</v>
      </c>
      <c r="R34" s="223"/>
      <c r="S34" s="224"/>
      <c r="T34" s="225">
        <v>5</v>
      </c>
      <c r="U34" s="226"/>
      <c r="V34" s="220" t="e">
        <f>SUM(V35)</f>
        <v>#DIV/0!</v>
      </c>
      <c r="W34" s="221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X25:Z37"/>
    <mergeCell ref="V37:W37"/>
    <mergeCell ref="V36:W36"/>
    <mergeCell ref="V35:W35"/>
    <mergeCell ref="V34:W34"/>
    <mergeCell ref="V33:W33"/>
    <mergeCell ref="V32:W32"/>
    <mergeCell ref="V31:W31"/>
    <mergeCell ref="V30:W30"/>
    <mergeCell ref="V29:W29"/>
    <mergeCell ref="T37:U37"/>
    <mergeCell ref="T36:U36"/>
    <mergeCell ref="T35:U35"/>
    <mergeCell ref="T34:U34"/>
    <mergeCell ref="T33:U33"/>
    <mergeCell ref="T32:U32"/>
    <mergeCell ref="T31:U31"/>
    <mergeCell ref="T30:U30"/>
    <mergeCell ref="T29:U29"/>
    <mergeCell ref="Q37:S37"/>
    <mergeCell ref="Q36:S36"/>
    <mergeCell ref="Q35:S35"/>
    <mergeCell ref="Q34:S34"/>
    <mergeCell ref="Q33:S33"/>
    <mergeCell ref="Q32:S32"/>
    <mergeCell ref="Q31:S31"/>
    <mergeCell ref="Q30:S30"/>
    <mergeCell ref="Q29:S29"/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  <mergeCell ref="B107:H116"/>
    <mergeCell ref="J107:Q116"/>
    <mergeCell ref="S107:Y116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B81:H90"/>
    <mergeCell ref="J81:Q90"/>
    <mergeCell ref="S81:Y90"/>
    <mergeCell ref="B91:H92"/>
    <mergeCell ref="J91:Q92"/>
    <mergeCell ref="S91:Y92"/>
    <mergeCell ref="B69:G69"/>
    <mergeCell ref="H69:P69"/>
    <mergeCell ref="Q69:X69"/>
    <mergeCell ref="Y69:Z69"/>
    <mergeCell ref="B73:Y77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63:G63"/>
    <mergeCell ref="H63:P63"/>
    <mergeCell ref="Q63:X63"/>
    <mergeCell ref="Y63:Z63"/>
    <mergeCell ref="B64:G64"/>
    <mergeCell ref="H64:P64"/>
    <mergeCell ref="Q64:X64"/>
    <mergeCell ref="Y64:Z64"/>
    <mergeCell ref="B58:L58"/>
    <mergeCell ref="M58:X58"/>
    <mergeCell ref="Y58:Z58"/>
    <mergeCell ref="B59:L59"/>
    <mergeCell ref="M59:X59"/>
    <mergeCell ref="Y59:Z59"/>
    <mergeCell ref="B56:L56"/>
    <mergeCell ref="M56:X56"/>
    <mergeCell ref="Y56:Z56"/>
    <mergeCell ref="B57:L57"/>
    <mergeCell ref="M57:X57"/>
    <mergeCell ref="Y57:Z57"/>
    <mergeCell ref="B53:L53"/>
    <mergeCell ref="M53:X53"/>
    <mergeCell ref="Y53:Z53"/>
    <mergeCell ref="A54:Z54"/>
    <mergeCell ref="B55:L55"/>
    <mergeCell ref="M55:X55"/>
    <mergeCell ref="Y55:Z55"/>
    <mergeCell ref="B51:L51"/>
    <mergeCell ref="M51:X51"/>
    <mergeCell ref="Y51:Z51"/>
    <mergeCell ref="B52:L52"/>
    <mergeCell ref="M52:X52"/>
    <mergeCell ref="Y52:Z52"/>
    <mergeCell ref="A48:Z48"/>
    <mergeCell ref="B49:L49"/>
    <mergeCell ref="M49:X49"/>
    <mergeCell ref="Y49:Z49"/>
    <mergeCell ref="B50:L50"/>
    <mergeCell ref="M50:X50"/>
    <mergeCell ref="Y50:Z50"/>
    <mergeCell ref="A38:S38"/>
    <mergeCell ref="T38:U38"/>
    <mergeCell ref="V38:W38"/>
    <mergeCell ref="B37:G37"/>
    <mergeCell ref="B46:L46"/>
    <mergeCell ref="M46:X46"/>
    <mergeCell ref="Y46:Z46"/>
    <mergeCell ref="B47:L47"/>
    <mergeCell ref="Y47:Z47"/>
    <mergeCell ref="X38:Z38"/>
    <mergeCell ref="A39:Z39"/>
    <mergeCell ref="B41:L41"/>
    <mergeCell ref="M41:X41"/>
    <mergeCell ref="Y41:Z41"/>
    <mergeCell ref="A42:Z42"/>
    <mergeCell ref="B43:L43"/>
    <mergeCell ref="M43:X43"/>
    <mergeCell ref="Y43:Z43"/>
    <mergeCell ref="B44:L44"/>
    <mergeCell ref="M44:X44"/>
    <mergeCell ref="Y44:Z44"/>
    <mergeCell ref="B45:L45"/>
    <mergeCell ref="M45:X45"/>
    <mergeCell ref="Y45:Z45"/>
    <mergeCell ref="K37:M37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K36:M36"/>
    <mergeCell ref="K35:M35"/>
    <mergeCell ref="K34:M34"/>
    <mergeCell ref="K33:M33"/>
    <mergeCell ref="K32:M32"/>
    <mergeCell ref="K31:M31"/>
    <mergeCell ref="K30:M30"/>
    <mergeCell ref="K29:M29"/>
    <mergeCell ref="N37:P37"/>
    <mergeCell ref="N36:P36"/>
    <mergeCell ref="N35:P35"/>
    <mergeCell ref="N34:P34"/>
    <mergeCell ref="N33:P33"/>
    <mergeCell ref="N32:P32"/>
    <mergeCell ref="H37:J37"/>
    <mergeCell ref="H36:J36"/>
    <mergeCell ref="H35:J35"/>
    <mergeCell ref="H34:J34"/>
    <mergeCell ref="H33:J33"/>
    <mergeCell ref="H32:J32"/>
    <mergeCell ref="H31:J31"/>
    <mergeCell ref="H30:J30"/>
    <mergeCell ref="H29:J29"/>
    <mergeCell ref="B35:G35"/>
    <mergeCell ref="B34:G34"/>
    <mergeCell ref="B26:G26"/>
    <mergeCell ref="H26:J26"/>
    <mergeCell ref="K26:M26"/>
    <mergeCell ref="N26:P26"/>
    <mergeCell ref="Q26:S26"/>
    <mergeCell ref="B33:G33"/>
    <mergeCell ref="B32:G32"/>
    <mergeCell ref="B31:G31"/>
    <mergeCell ref="B30:G30"/>
    <mergeCell ref="B29:G29"/>
    <mergeCell ref="N31:P31"/>
    <mergeCell ref="N30:P30"/>
    <mergeCell ref="N29:P29"/>
    <mergeCell ref="Q23:S23"/>
    <mergeCell ref="T23:U23"/>
    <mergeCell ref="V23:W23"/>
    <mergeCell ref="X23:Z23"/>
    <mergeCell ref="A21:Z21"/>
    <mergeCell ref="Q14:R14"/>
    <mergeCell ref="B15:J15"/>
    <mergeCell ref="K15:M15"/>
    <mergeCell ref="N15:P15"/>
    <mergeCell ref="Q15:R15"/>
    <mergeCell ref="Y11:Z11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Y13:Z18"/>
    <mergeCell ref="B68:G68"/>
    <mergeCell ref="H68:P68"/>
    <mergeCell ref="Q68:X68"/>
    <mergeCell ref="Q11:R11"/>
    <mergeCell ref="S11:U11"/>
    <mergeCell ref="V11:X11"/>
    <mergeCell ref="K17:M17"/>
    <mergeCell ref="N17:P17"/>
    <mergeCell ref="Q17:R17"/>
    <mergeCell ref="S13:U18"/>
    <mergeCell ref="V13:X18"/>
    <mergeCell ref="B28:G28"/>
    <mergeCell ref="V28:W28"/>
    <mergeCell ref="B36:G36"/>
    <mergeCell ref="H28:J28"/>
    <mergeCell ref="K28:M28"/>
    <mergeCell ref="N28:P28"/>
    <mergeCell ref="Q28:S28"/>
    <mergeCell ref="T28:U28"/>
    <mergeCell ref="A20:Z20"/>
    <mergeCell ref="B23:G23"/>
    <mergeCell ref="H23:J23"/>
    <mergeCell ref="K23:M23"/>
    <mergeCell ref="N23:P23"/>
    <mergeCell ref="Y68:Z68"/>
    <mergeCell ref="A1:Z1"/>
    <mergeCell ref="J2:Q2"/>
    <mergeCell ref="A3:Z3"/>
    <mergeCell ref="A4:Z4"/>
    <mergeCell ref="M7:P7"/>
    <mergeCell ref="A10:A11"/>
    <mergeCell ref="A24:Z24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  <mergeCell ref="S10:Z10"/>
    <mergeCell ref="K11:M11"/>
    <mergeCell ref="N11:P11"/>
    <mergeCell ref="B14:J14"/>
    <mergeCell ref="K14:M14"/>
    <mergeCell ref="N14:P14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7CF6EEB9-9AC3-446D-A001-7C66F14F673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4DB8F81-4E5A-4A49-80AF-C2945519FEB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7FE13AC4-0D49-42AE-9D68-F92520CF35F2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318E92A2-C53A-4F8A-A6B7-40A6BA16717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D38D643-5CD8-48DD-A743-C701D3FE5F2B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0161B997-5BE0-42F5-8A8E-BCFCCD44CF5D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7E02BA7F-B2C2-4E72-99C2-2AA761286F10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EEC363D7-0FCB-4307-9654-FFA45BE95A52}">
          <x14:formula1>
            <xm:f>LIST!$E$2:$E$9</xm:f>
          </x14:formula1>
          <xm:sqref>B55:L59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Z125"/>
  <sheetViews>
    <sheetView view="pageBreakPreview" topLeftCell="A101" zoomScaleNormal="85" zoomScaleSheetLayoutView="100" workbookViewId="0">
      <selection activeCell="K11" sqref="K11:M11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0" t="s">
        <v>100</v>
      </c>
      <c r="K2" s="30"/>
      <c r="L2" s="30"/>
      <c r="M2" s="30"/>
      <c r="N2" s="30"/>
      <c r="O2" s="30"/>
      <c r="P2" s="30"/>
      <c r="Q2" s="3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91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/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>
        <v>800</v>
      </c>
      <c r="L13" s="39"/>
      <c r="M13" s="39"/>
      <c r="N13" s="39">
        <f>Q29</f>
        <v>0</v>
      </c>
      <c r="O13" s="39"/>
      <c r="P13" s="39"/>
      <c r="Q13" s="40">
        <f>V25/T25*100</f>
        <v>0</v>
      </c>
      <c r="R13" s="40"/>
      <c r="S13" s="41">
        <v>2216000</v>
      </c>
      <c r="T13" s="42"/>
      <c r="U13" s="43"/>
      <c r="V13" s="50"/>
      <c r="W13" s="51"/>
      <c r="X13" s="52"/>
      <c r="Y13" s="59">
        <f>V13/S13*100</f>
        <v>0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>
        <v>16</v>
      </c>
      <c r="L14" s="76"/>
      <c r="M14" s="76"/>
      <c r="N14" s="39">
        <f>Q31</f>
        <v>0</v>
      </c>
      <c r="O14" s="39"/>
      <c r="P14" s="39"/>
      <c r="Q14" s="40">
        <f>V30/T30*100</f>
        <v>0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>
        <v>800</v>
      </c>
      <c r="L15" s="76"/>
      <c r="M15" s="76"/>
      <c r="N15" s="39">
        <f>Q33</f>
        <v>0</v>
      </c>
      <c r="O15" s="39"/>
      <c r="P15" s="39"/>
      <c r="Q15" s="40">
        <f>V32/T32*100</f>
        <v>0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>
        <v>800</v>
      </c>
      <c r="L16" s="69"/>
      <c r="M16" s="70"/>
      <c r="N16" s="71">
        <f>Q35</f>
        <v>0</v>
      </c>
      <c r="O16" s="72"/>
      <c r="P16" s="73"/>
      <c r="Q16" s="74">
        <f>V34/T34*100</f>
        <v>0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>
        <f>V36/T36*100</f>
        <v>0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>
        <v>16</v>
      </c>
      <c r="L18" s="78"/>
      <c r="M18" s="78"/>
      <c r="N18" s="39">
        <f>Q37</f>
        <v>0</v>
      </c>
      <c r="O18" s="39"/>
      <c r="P18" s="39"/>
      <c r="Q18" s="74">
        <f>V37/T37*100</f>
        <v>0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>
        <f>V38</f>
        <v>0</v>
      </c>
      <c r="R19" s="175"/>
      <c r="S19" s="176">
        <f>SUM(S13)</f>
        <v>2216000</v>
      </c>
      <c r="T19" s="176"/>
      <c r="U19" s="176"/>
      <c r="V19" s="177">
        <f>V13</f>
        <v>0</v>
      </c>
      <c r="W19" s="177"/>
      <c r="X19" s="177"/>
      <c r="Y19" s="166">
        <f>V19/S19*100</f>
        <v>0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>
        <v>800</v>
      </c>
      <c r="I25" s="170"/>
      <c r="J25" s="170"/>
      <c r="K25" s="228">
        <f>K29</f>
        <v>0</v>
      </c>
      <c r="L25" s="228"/>
      <c r="M25" s="228"/>
      <c r="N25" s="228">
        <f>N29</f>
        <v>0</v>
      </c>
      <c r="O25" s="228"/>
      <c r="P25" s="228"/>
      <c r="Q25" s="228">
        <f>Q29</f>
        <v>0</v>
      </c>
      <c r="R25" s="228"/>
      <c r="S25" s="228"/>
      <c r="T25" s="229">
        <v>50</v>
      </c>
      <c r="U25" s="229"/>
      <c r="V25" s="221">
        <f>SUM(V26:W29)</f>
        <v>0</v>
      </c>
      <c r="W25" s="230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>
        <v>800</v>
      </c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>
        <f>(T26*((K26*0)+(N26*50)+(Q26*100)))/(H26*100)</f>
        <v>0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>
        <v>800</v>
      </c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>
        <f>(T27*((K27*0)+(N27*50)+(Q27*100)))/(H27*100)</f>
        <v>0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>
        <v>800</v>
      </c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>
        <f>(T28*((K28*0)+(N28*50)+(Q28*100)))/(H28*100)</f>
        <v>0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>
        <v>800</v>
      </c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>
        <f>(T29*((K29*0)+(N29*50)+(Q29*100)))/(H29*100)</f>
        <v>0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>
        <v>16</v>
      </c>
      <c r="I30" s="182"/>
      <c r="J30" s="183"/>
      <c r="K30" s="222">
        <f>K31</f>
        <v>0</v>
      </c>
      <c r="L30" s="223"/>
      <c r="M30" s="224"/>
      <c r="N30" s="222">
        <f>N31</f>
        <v>0</v>
      </c>
      <c r="O30" s="223"/>
      <c r="P30" s="224"/>
      <c r="Q30" s="222">
        <f>Q31</f>
        <v>0</v>
      </c>
      <c r="R30" s="223"/>
      <c r="S30" s="224"/>
      <c r="T30" s="225">
        <v>10</v>
      </c>
      <c r="U30" s="226"/>
      <c r="V30" s="220">
        <f>SUM(V31)</f>
        <v>0</v>
      </c>
      <c r="W30" s="221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>
        <v>16</v>
      </c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>
        <f>(T31*((K31*0)+(N31*50)+(Q31*100)))/(H31*100)</f>
        <v>0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>
        <v>800</v>
      </c>
      <c r="I32" s="182"/>
      <c r="J32" s="183"/>
      <c r="K32" s="222">
        <f>K33</f>
        <v>0</v>
      </c>
      <c r="L32" s="223"/>
      <c r="M32" s="224"/>
      <c r="N32" s="222">
        <f t="shared" ref="N32" si="0">N33</f>
        <v>0</v>
      </c>
      <c r="O32" s="223"/>
      <c r="P32" s="224"/>
      <c r="Q32" s="222">
        <f t="shared" ref="Q32" si="1">Q33</f>
        <v>0</v>
      </c>
      <c r="R32" s="223"/>
      <c r="S32" s="224"/>
      <c r="T32" s="225">
        <v>15</v>
      </c>
      <c r="U32" s="226"/>
      <c r="V32" s="227">
        <f>SUM(V33)</f>
        <v>0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>
        <v>800</v>
      </c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>
        <f>(T33*((K33*0)+(N33*50)+(Q33*100)))/(H33*100)</f>
        <v>0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>
        <v>800</v>
      </c>
      <c r="I34" s="182"/>
      <c r="J34" s="183"/>
      <c r="K34" s="222">
        <f>K35</f>
        <v>0</v>
      </c>
      <c r="L34" s="223"/>
      <c r="M34" s="224"/>
      <c r="N34" s="222">
        <f>N35</f>
        <v>0</v>
      </c>
      <c r="O34" s="223"/>
      <c r="P34" s="224"/>
      <c r="Q34" s="222">
        <f>Q35</f>
        <v>0</v>
      </c>
      <c r="R34" s="223"/>
      <c r="S34" s="224"/>
      <c r="T34" s="225">
        <v>5</v>
      </c>
      <c r="U34" s="226"/>
      <c r="V34" s="220">
        <f>SUM(V35)</f>
        <v>0</v>
      </c>
      <c r="W34" s="221"/>
      <c r="X34" s="198"/>
      <c r="Y34" s="199"/>
      <c r="Z34" s="200"/>
    </row>
    <row r="35" spans="1:26" ht="48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>
        <v>800</v>
      </c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>
        <f>(T35*((K35*0)+(N35*50)+(Q35*100)))/(H35*100)</f>
        <v>0</v>
      </c>
      <c r="W35" s="82"/>
      <c r="X35" s="198"/>
      <c r="Y35" s="199"/>
      <c r="Z35" s="200"/>
    </row>
    <row r="36" spans="1:26" s="27" customFormat="1" ht="24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>
        <v>80</v>
      </c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>
        <f>(T36*((K36*0)+(N36*50)+(Q36*100)))/(H36*100)</f>
        <v>0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>
        <v>16</v>
      </c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>
        <f>(T37*((K37*0)+(N37*50)+(Q37*100)))/(H37*100)</f>
        <v>0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6">
        <f>SUM(V25,V30,V32,V34,V36,V37)</f>
        <v>0</v>
      </c>
      <c r="W38" s="137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15.75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_2"/>
  </protectedRanges>
  <mergeCells count="263">
    <mergeCell ref="X25:Z37"/>
    <mergeCell ref="V37:W37"/>
    <mergeCell ref="V36:W36"/>
    <mergeCell ref="V35:W35"/>
    <mergeCell ref="V34:W34"/>
    <mergeCell ref="V33:W33"/>
    <mergeCell ref="V32:W32"/>
    <mergeCell ref="V31:W31"/>
    <mergeCell ref="V30:W30"/>
    <mergeCell ref="V29:W29"/>
    <mergeCell ref="T37:U37"/>
    <mergeCell ref="T36:U36"/>
    <mergeCell ref="T35:U35"/>
    <mergeCell ref="T34:U34"/>
    <mergeCell ref="T33:U33"/>
    <mergeCell ref="T32:U32"/>
    <mergeCell ref="T31:U31"/>
    <mergeCell ref="T30:U30"/>
    <mergeCell ref="T29:U29"/>
    <mergeCell ref="Q37:S37"/>
    <mergeCell ref="Q36:S36"/>
    <mergeCell ref="Q35:S35"/>
    <mergeCell ref="Q34:S34"/>
    <mergeCell ref="Q33:S33"/>
    <mergeCell ref="Q32:S32"/>
    <mergeCell ref="Q31:S31"/>
    <mergeCell ref="Q30:S30"/>
    <mergeCell ref="Q29:S29"/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  <mergeCell ref="B107:H116"/>
    <mergeCell ref="J107:Q116"/>
    <mergeCell ref="S107:Y116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B81:H90"/>
    <mergeCell ref="J81:Q90"/>
    <mergeCell ref="S81:Y90"/>
    <mergeCell ref="B91:H92"/>
    <mergeCell ref="J91:Q92"/>
    <mergeCell ref="S91:Y92"/>
    <mergeCell ref="B69:G69"/>
    <mergeCell ref="H69:P69"/>
    <mergeCell ref="Q69:X69"/>
    <mergeCell ref="Y69:Z69"/>
    <mergeCell ref="B73:Y77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63:G63"/>
    <mergeCell ref="H63:P63"/>
    <mergeCell ref="Q63:X63"/>
    <mergeCell ref="Y63:Z63"/>
    <mergeCell ref="B64:G64"/>
    <mergeCell ref="H64:P64"/>
    <mergeCell ref="Q64:X64"/>
    <mergeCell ref="Y64:Z64"/>
    <mergeCell ref="B58:L58"/>
    <mergeCell ref="M58:X58"/>
    <mergeCell ref="Y58:Z58"/>
    <mergeCell ref="B59:L59"/>
    <mergeCell ref="M59:X59"/>
    <mergeCell ref="Y59:Z59"/>
    <mergeCell ref="B56:L56"/>
    <mergeCell ref="M56:X56"/>
    <mergeCell ref="Y56:Z56"/>
    <mergeCell ref="B57:L57"/>
    <mergeCell ref="M57:X57"/>
    <mergeCell ref="Y57:Z57"/>
    <mergeCell ref="B53:L53"/>
    <mergeCell ref="M53:X53"/>
    <mergeCell ref="Y53:Z53"/>
    <mergeCell ref="A54:Z54"/>
    <mergeCell ref="B55:L55"/>
    <mergeCell ref="M55:X55"/>
    <mergeCell ref="Y55:Z55"/>
    <mergeCell ref="B51:L51"/>
    <mergeCell ref="M51:X51"/>
    <mergeCell ref="Y51:Z51"/>
    <mergeCell ref="B52:L52"/>
    <mergeCell ref="M52:X52"/>
    <mergeCell ref="Y52:Z52"/>
    <mergeCell ref="A48:Z48"/>
    <mergeCell ref="B49:L49"/>
    <mergeCell ref="M49:X49"/>
    <mergeCell ref="Y49:Z49"/>
    <mergeCell ref="B50:L50"/>
    <mergeCell ref="M50:X50"/>
    <mergeCell ref="Y50:Z50"/>
    <mergeCell ref="A38:S38"/>
    <mergeCell ref="T38:U38"/>
    <mergeCell ref="V38:W38"/>
    <mergeCell ref="B37:G37"/>
    <mergeCell ref="B46:L46"/>
    <mergeCell ref="M46:X46"/>
    <mergeCell ref="Y46:Z46"/>
    <mergeCell ref="B47:L47"/>
    <mergeCell ref="Y47:Z47"/>
    <mergeCell ref="X38:Z38"/>
    <mergeCell ref="A39:Z39"/>
    <mergeCell ref="B41:L41"/>
    <mergeCell ref="M41:X41"/>
    <mergeCell ref="Y41:Z41"/>
    <mergeCell ref="A42:Z42"/>
    <mergeCell ref="B43:L43"/>
    <mergeCell ref="M43:X43"/>
    <mergeCell ref="Y43:Z43"/>
    <mergeCell ref="B44:L44"/>
    <mergeCell ref="M44:X44"/>
    <mergeCell ref="Y44:Z44"/>
    <mergeCell ref="B45:L45"/>
    <mergeCell ref="M45:X45"/>
    <mergeCell ref="Y45:Z45"/>
    <mergeCell ref="K37:M37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K36:M36"/>
    <mergeCell ref="K35:M35"/>
    <mergeCell ref="K34:M34"/>
    <mergeCell ref="K33:M33"/>
    <mergeCell ref="K32:M32"/>
    <mergeCell ref="K31:M31"/>
    <mergeCell ref="K30:M30"/>
    <mergeCell ref="K29:M29"/>
    <mergeCell ref="N37:P37"/>
    <mergeCell ref="N36:P36"/>
    <mergeCell ref="N35:P35"/>
    <mergeCell ref="N34:P34"/>
    <mergeCell ref="N33:P33"/>
    <mergeCell ref="N32:P32"/>
    <mergeCell ref="H37:J37"/>
    <mergeCell ref="H36:J36"/>
    <mergeCell ref="H35:J35"/>
    <mergeCell ref="H34:J34"/>
    <mergeCell ref="H33:J33"/>
    <mergeCell ref="H32:J32"/>
    <mergeCell ref="H31:J31"/>
    <mergeCell ref="H30:J30"/>
    <mergeCell ref="H29:J29"/>
    <mergeCell ref="B35:G35"/>
    <mergeCell ref="B34:G34"/>
    <mergeCell ref="B26:G26"/>
    <mergeCell ref="H26:J26"/>
    <mergeCell ref="K26:M26"/>
    <mergeCell ref="N26:P26"/>
    <mergeCell ref="Q26:S26"/>
    <mergeCell ref="B33:G33"/>
    <mergeCell ref="B32:G32"/>
    <mergeCell ref="B31:G31"/>
    <mergeCell ref="B30:G30"/>
    <mergeCell ref="B29:G29"/>
    <mergeCell ref="N31:P31"/>
    <mergeCell ref="N30:P30"/>
    <mergeCell ref="N29:P29"/>
    <mergeCell ref="Q23:S23"/>
    <mergeCell ref="T23:U23"/>
    <mergeCell ref="V23:W23"/>
    <mergeCell ref="X23:Z23"/>
    <mergeCell ref="A21:Z21"/>
    <mergeCell ref="Q14:R14"/>
    <mergeCell ref="B15:J15"/>
    <mergeCell ref="K15:M15"/>
    <mergeCell ref="N15:P15"/>
    <mergeCell ref="Q15:R15"/>
    <mergeCell ref="Y11:Z11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Y13:Z18"/>
    <mergeCell ref="B68:G68"/>
    <mergeCell ref="H68:P68"/>
    <mergeCell ref="Q68:X68"/>
    <mergeCell ref="Q11:R11"/>
    <mergeCell ref="S11:U11"/>
    <mergeCell ref="V11:X11"/>
    <mergeCell ref="K17:M17"/>
    <mergeCell ref="N17:P17"/>
    <mergeCell ref="Q17:R17"/>
    <mergeCell ref="S13:U18"/>
    <mergeCell ref="V13:X18"/>
    <mergeCell ref="B28:G28"/>
    <mergeCell ref="V28:W28"/>
    <mergeCell ref="B36:G36"/>
    <mergeCell ref="H28:J28"/>
    <mergeCell ref="K28:M28"/>
    <mergeCell ref="N28:P28"/>
    <mergeCell ref="Q28:S28"/>
    <mergeCell ref="T28:U28"/>
    <mergeCell ref="A20:Z20"/>
    <mergeCell ref="B23:G23"/>
    <mergeCell ref="H23:J23"/>
    <mergeCell ref="K23:M23"/>
    <mergeCell ref="N23:P23"/>
    <mergeCell ref="Y68:Z68"/>
    <mergeCell ref="A1:Z1"/>
    <mergeCell ref="J2:Q2"/>
    <mergeCell ref="A3:Z3"/>
    <mergeCell ref="A4:Z4"/>
    <mergeCell ref="M7:P7"/>
    <mergeCell ref="A10:A11"/>
    <mergeCell ref="A24:Z24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  <mergeCell ref="S10:Z10"/>
    <mergeCell ref="K11:M11"/>
    <mergeCell ref="N11:P11"/>
    <mergeCell ref="B14:J14"/>
    <mergeCell ref="K14:M14"/>
    <mergeCell ref="N14:P14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604329E3-9128-4664-893F-F24B4FBF08E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0382597-2624-4C23-84F4-84D22202525A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ED3CEB5B-E948-4BD2-B91F-5B21D60F79C8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ACF9CAFA-D7B1-4551-B1B1-05A03CBFC88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20" max="16383" man="1"/>
    <brk id="39" max="16383" man="1"/>
    <brk id="60" max="16383" man="1"/>
    <brk id="78" max="16383" man="1"/>
    <brk id="10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F24B5A5-43D8-452F-8A70-C75D8F62778B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5B4C2544-AFC8-4DA6-9089-DEF81A1DD5C7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8402F5C0-B4F6-48C4-A2E9-9675D8CC037E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C8E4B935-8257-499D-96B4-D19FC3BAD3C7}">
          <x14:formula1>
            <xm:f>LIST!$E$2:$E$9</xm:f>
          </x14:formula1>
          <xm:sqref>B55:L59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25"/>
  <sheetViews>
    <sheetView view="pageBreakPreview" topLeftCell="A20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31" t="s">
        <v>100</v>
      </c>
      <c r="K2" s="231"/>
      <c r="L2" s="231"/>
      <c r="M2" s="231"/>
      <c r="N2" s="231"/>
      <c r="O2" s="231"/>
      <c r="P2" s="231"/>
      <c r="Q2" s="231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12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8">
        <f>K29</f>
        <v>0</v>
      </c>
      <c r="L25" s="228"/>
      <c r="M25" s="228"/>
      <c r="N25" s="228">
        <f>N29</f>
        <v>0</v>
      </c>
      <c r="O25" s="228"/>
      <c r="P25" s="228"/>
      <c r="Q25" s="228">
        <f>Q29</f>
        <v>0</v>
      </c>
      <c r="R25" s="228"/>
      <c r="S25" s="228"/>
      <c r="T25" s="229">
        <v>50</v>
      </c>
      <c r="U25" s="229"/>
      <c r="V25" s="221" t="e">
        <f>SUM(V26:W29)</f>
        <v>#DIV/0!</v>
      </c>
      <c r="W25" s="230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2">
        <f>K31</f>
        <v>0</v>
      </c>
      <c r="L30" s="223"/>
      <c r="M30" s="224"/>
      <c r="N30" s="222">
        <f>N31</f>
        <v>0</v>
      </c>
      <c r="O30" s="223"/>
      <c r="P30" s="224"/>
      <c r="Q30" s="222">
        <f>Q31</f>
        <v>0</v>
      </c>
      <c r="R30" s="223"/>
      <c r="S30" s="224"/>
      <c r="T30" s="225">
        <v>10</v>
      </c>
      <c r="U30" s="226"/>
      <c r="V30" s="220" t="e">
        <f>SUM(V31)</f>
        <v>#DIV/0!</v>
      </c>
      <c r="W30" s="221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2">
        <f>K33</f>
        <v>0</v>
      </c>
      <c r="L32" s="223"/>
      <c r="M32" s="224"/>
      <c r="N32" s="222">
        <f t="shared" ref="N32" si="0">N33</f>
        <v>0</v>
      </c>
      <c r="O32" s="223"/>
      <c r="P32" s="224"/>
      <c r="Q32" s="222">
        <f t="shared" ref="Q32" si="1">Q33</f>
        <v>0</v>
      </c>
      <c r="R32" s="223"/>
      <c r="S32" s="224"/>
      <c r="T32" s="225">
        <v>15</v>
      </c>
      <c r="U32" s="226"/>
      <c r="V32" s="227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/>
      <c r="I34" s="182"/>
      <c r="J34" s="183"/>
      <c r="K34" s="222">
        <f>K35</f>
        <v>0</v>
      </c>
      <c r="L34" s="223"/>
      <c r="M34" s="224"/>
      <c r="N34" s="222">
        <f>N35</f>
        <v>0</v>
      </c>
      <c r="O34" s="223"/>
      <c r="P34" s="224"/>
      <c r="Q34" s="222">
        <f>Q35</f>
        <v>0</v>
      </c>
      <c r="R34" s="223"/>
      <c r="S34" s="224"/>
      <c r="T34" s="225">
        <v>5</v>
      </c>
      <c r="U34" s="226"/>
      <c r="V34" s="220" t="e">
        <f>SUM(V35)</f>
        <v>#DIV/0!</v>
      </c>
      <c r="W34" s="221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X25:Z37"/>
    <mergeCell ref="V37:W37"/>
    <mergeCell ref="V36:W36"/>
    <mergeCell ref="V35:W35"/>
    <mergeCell ref="V34:W34"/>
    <mergeCell ref="V33:W33"/>
    <mergeCell ref="V32:W32"/>
    <mergeCell ref="V31:W31"/>
    <mergeCell ref="V30:W30"/>
    <mergeCell ref="V29:W29"/>
    <mergeCell ref="T37:U37"/>
    <mergeCell ref="T36:U36"/>
    <mergeCell ref="T35:U35"/>
    <mergeCell ref="T34:U34"/>
    <mergeCell ref="T33:U33"/>
    <mergeCell ref="T32:U32"/>
    <mergeCell ref="T31:U31"/>
    <mergeCell ref="T30:U30"/>
    <mergeCell ref="T29:U29"/>
    <mergeCell ref="Q37:S37"/>
    <mergeCell ref="Q36:S36"/>
    <mergeCell ref="Q35:S35"/>
    <mergeCell ref="Q34:S34"/>
    <mergeCell ref="Q33:S33"/>
    <mergeCell ref="Q32:S32"/>
    <mergeCell ref="Q31:S31"/>
    <mergeCell ref="Q30:S30"/>
    <mergeCell ref="Q29:S29"/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  <mergeCell ref="B107:H116"/>
    <mergeCell ref="J107:Q116"/>
    <mergeCell ref="S107:Y116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B81:H90"/>
    <mergeCell ref="J81:Q90"/>
    <mergeCell ref="S81:Y90"/>
    <mergeCell ref="B91:H92"/>
    <mergeCell ref="J91:Q92"/>
    <mergeCell ref="S91:Y92"/>
    <mergeCell ref="B69:G69"/>
    <mergeCell ref="H69:P69"/>
    <mergeCell ref="Q69:X69"/>
    <mergeCell ref="Y69:Z69"/>
    <mergeCell ref="B73:Y77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63:G63"/>
    <mergeCell ref="H63:P63"/>
    <mergeCell ref="Q63:X63"/>
    <mergeCell ref="Y63:Z63"/>
    <mergeCell ref="B64:G64"/>
    <mergeCell ref="H64:P64"/>
    <mergeCell ref="Q64:X64"/>
    <mergeCell ref="Y64:Z64"/>
    <mergeCell ref="B58:L58"/>
    <mergeCell ref="M58:X58"/>
    <mergeCell ref="Y58:Z58"/>
    <mergeCell ref="B59:L59"/>
    <mergeCell ref="M59:X59"/>
    <mergeCell ref="Y59:Z59"/>
    <mergeCell ref="B56:L56"/>
    <mergeCell ref="M56:X56"/>
    <mergeCell ref="Y56:Z56"/>
    <mergeCell ref="B57:L57"/>
    <mergeCell ref="M57:X57"/>
    <mergeCell ref="Y57:Z57"/>
    <mergeCell ref="B53:L53"/>
    <mergeCell ref="M53:X53"/>
    <mergeCell ref="Y53:Z53"/>
    <mergeCell ref="A54:Z54"/>
    <mergeCell ref="B55:L55"/>
    <mergeCell ref="M55:X55"/>
    <mergeCell ref="Y55:Z55"/>
    <mergeCell ref="B51:L51"/>
    <mergeCell ref="M51:X51"/>
    <mergeCell ref="Y51:Z51"/>
    <mergeCell ref="B52:L52"/>
    <mergeCell ref="M52:X52"/>
    <mergeCell ref="Y52:Z52"/>
    <mergeCell ref="A48:Z48"/>
    <mergeCell ref="B49:L49"/>
    <mergeCell ref="M49:X49"/>
    <mergeCell ref="Y49:Z49"/>
    <mergeCell ref="B50:L50"/>
    <mergeCell ref="M50:X50"/>
    <mergeCell ref="Y50:Z50"/>
    <mergeCell ref="A38:S38"/>
    <mergeCell ref="T38:U38"/>
    <mergeCell ref="V38:W38"/>
    <mergeCell ref="B37:G37"/>
    <mergeCell ref="B46:L46"/>
    <mergeCell ref="M46:X46"/>
    <mergeCell ref="Y46:Z46"/>
    <mergeCell ref="B47:L47"/>
    <mergeCell ref="Y47:Z47"/>
    <mergeCell ref="X38:Z38"/>
    <mergeCell ref="A39:Z39"/>
    <mergeCell ref="B41:L41"/>
    <mergeCell ref="M41:X41"/>
    <mergeCell ref="Y41:Z41"/>
    <mergeCell ref="A42:Z42"/>
    <mergeCell ref="B43:L43"/>
    <mergeCell ref="M43:X43"/>
    <mergeCell ref="Y43:Z43"/>
    <mergeCell ref="B44:L44"/>
    <mergeCell ref="M44:X44"/>
    <mergeCell ref="Y44:Z44"/>
    <mergeCell ref="B45:L45"/>
    <mergeCell ref="M45:X45"/>
    <mergeCell ref="Y45:Z45"/>
    <mergeCell ref="K37:M37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K36:M36"/>
    <mergeCell ref="K35:M35"/>
    <mergeCell ref="K34:M34"/>
    <mergeCell ref="K33:M33"/>
    <mergeCell ref="K32:M32"/>
    <mergeCell ref="K31:M31"/>
    <mergeCell ref="K30:M30"/>
    <mergeCell ref="K29:M29"/>
    <mergeCell ref="N37:P37"/>
    <mergeCell ref="N36:P36"/>
    <mergeCell ref="N35:P35"/>
    <mergeCell ref="N34:P34"/>
    <mergeCell ref="N33:P33"/>
    <mergeCell ref="N32:P32"/>
    <mergeCell ref="H37:J37"/>
    <mergeCell ref="H36:J36"/>
    <mergeCell ref="H35:J35"/>
    <mergeCell ref="H34:J34"/>
    <mergeCell ref="H33:J33"/>
    <mergeCell ref="H32:J32"/>
    <mergeCell ref="H31:J31"/>
    <mergeCell ref="H30:J30"/>
    <mergeCell ref="H29:J29"/>
    <mergeCell ref="B35:G35"/>
    <mergeCell ref="B34:G34"/>
    <mergeCell ref="B26:G26"/>
    <mergeCell ref="H26:J26"/>
    <mergeCell ref="K26:M26"/>
    <mergeCell ref="N26:P26"/>
    <mergeCell ref="Q26:S26"/>
    <mergeCell ref="B33:G33"/>
    <mergeCell ref="B32:G32"/>
    <mergeCell ref="B31:G31"/>
    <mergeCell ref="B30:G30"/>
    <mergeCell ref="B29:G29"/>
    <mergeCell ref="N31:P31"/>
    <mergeCell ref="N30:P30"/>
    <mergeCell ref="N29:P29"/>
    <mergeCell ref="Q23:S23"/>
    <mergeCell ref="T23:U23"/>
    <mergeCell ref="V23:W23"/>
    <mergeCell ref="X23:Z23"/>
    <mergeCell ref="A21:Z21"/>
    <mergeCell ref="Q14:R14"/>
    <mergeCell ref="B15:J15"/>
    <mergeCell ref="K15:M15"/>
    <mergeCell ref="N15:P15"/>
    <mergeCell ref="Q15:R15"/>
    <mergeCell ref="Y11:Z11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Y13:Z18"/>
    <mergeCell ref="B68:G68"/>
    <mergeCell ref="H68:P68"/>
    <mergeCell ref="Q68:X68"/>
    <mergeCell ref="Q11:R11"/>
    <mergeCell ref="S11:U11"/>
    <mergeCell ref="V11:X11"/>
    <mergeCell ref="K17:M17"/>
    <mergeCell ref="N17:P17"/>
    <mergeCell ref="Q17:R17"/>
    <mergeCell ref="S13:U18"/>
    <mergeCell ref="V13:X18"/>
    <mergeCell ref="B28:G28"/>
    <mergeCell ref="V28:W28"/>
    <mergeCell ref="B36:G36"/>
    <mergeCell ref="H28:J28"/>
    <mergeCell ref="K28:M28"/>
    <mergeCell ref="N28:P28"/>
    <mergeCell ref="Q28:S28"/>
    <mergeCell ref="T28:U28"/>
    <mergeCell ref="A20:Z20"/>
    <mergeCell ref="B23:G23"/>
    <mergeCell ref="H23:J23"/>
    <mergeCell ref="K23:M23"/>
    <mergeCell ref="N23:P23"/>
    <mergeCell ref="Y68:Z68"/>
    <mergeCell ref="A1:Z1"/>
    <mergeCell ref="J2:Q2"/>
    <mergeCell ref="A3:Z3"/>
    <mergeCell ref="A4:Z4"/>
    <mergeCell ref="M7:P7"/>
    <mergeCell ref="A10:A11"/>
    <mergeCell ref="A24:Z24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  <mergeCell ref="S10:Z10"/>
    <mergeCell ref="K11:M11"/>
    <mergeCell ref="N11:P11"/>
    <mergeCell ref="B14:J14"/>
    <mergeCell ref="K14:M14"/>
    <mergeCell ref="N14:P14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2B57BE45-7E8F-44F3-9EE9-5CA963EAFBF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334FD1F-BE9C-4344-A1D0-9D3FCDE0C1C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5C696CFD-77B1-4F22-B39E-179345B1A2AE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DCA7C37B-1A52-4103-8867-99C515DF225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563AE7C-D6A9-41C0-9362-F4C2A567A9E4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76556C44-5A25-43EA-8536-6E14C0D48855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0A7492C1-237E-4EF6-86FE-5F062182D96F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E579C049-BF76-48AC-8758-71BB24A7C7B5}">
          <x14:formula1>
            <xm:f>LIST!$E$2:$E$9</xm:f>
          </x14:formula1>
          <xm:sqref>B55:L59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25"/>
  <sheetViews>
    <sheetView view="pageBreakPreview" topLeftCell="A11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31" t="s">
        <v>100</v>
      </c>
      <c r="K2" s="231"/>
      <c r="L2" s="231"/>
      <c r="M2" s="231"/>
      <c r="N2" s="231"/>
      <c r="O2" s="231"/>
      <c r="P2" s="231"/>
      <c r="Q2" s="231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13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1.2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8">
        <f>K29</f>
        <v>0</v>
      </c>
      <c r="L25" s="228"/>
      <c r="M25" s="228"/>
      <c r="N25" s="228">
        <f>N29</f>
        <v>0</v>
      </c>
      <c r="O25" s="228"/>
      <c r="P25" s="228"/>
      <c r="Q25" s="228">
        <f>Q29</f>
        <v>0</v>
      </c>
      <c r="R25" s="228"/>
      <c r="S25" s="228"/>
      <c r="T25" s="229">
        <v>50</v>
      </c>
      <c r="U25" s="229"/>
      <c r="V25" s="221" t="e">
        <f>SUM(V26:W29)</f>
        <v>#DIV/0!</v>
      </c>
      <c r="W25" s="230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2">
        <f>K31</f>
        <v>0</v>
      </c>
      <c r="L30" s="223"/>
      <c r="M30" s="224"/>
      <c r="N30" s="222">
        <f>N31</f>
        <v>0</v>
      </c>
      <c r="O30" s="223"/>
      <c r="P30" s="224"/>
      <c r="Q30" s="222">
        <f>Q31</f>
        <v>0</v>
      </c>
      <c r="R30" s="223"/>
      <c r="S30" s="224"/>
      <c r="T30" s="225">
        <v>10</v>
      </c>
      <c r="U30" s="226"/>
      <c r="V30" s="220" t="e">
        <f>SUM(V31)</f>
        <v>#DIV/0!</v>
      </c>
      <c r="W30" s="221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2">
        <f>K33</f>
        <v>0</v>
      </c>
      <c r="L32" s="223"/>
      <c r="M32" s="224"/>
      <c r="N32" s="222">
        <f t="shared" ref="N32" si="0">N33</f>
        <v>0</v>
      </c>
      <c r="O32" s="223"/>
      <c r="P32" s="224"/>
      <c r="Q32" s="222">
        <f t="shared" ref="Q32" si="1">Q33</f>
        <v>0</v>
      </c>
      <c r="R32" s="223"/>
      <c r="S32" s="224"/>
      <c r="T32" s="225">
        <v>15</v>
      </c>
      <c r="U32" s="226"/>
      <c r="V32" s="227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/>
      <c r="I34" s="182"/>
      <c r="J34" s="183"/>
      <c r="K34" s="222">
        <f>K35</f>
        <v>0</v>
      </c>
      <c r="L34" s="223"/>
      <c r="M34" s="224"/>
      <c r="N34" s="222">
        <f>N35</f>
        <v>0</v>
      </c>
      <c r="O34" s="223"/>
      <c r="P34" s="224"/>
      <c r="Q34" s="222">
        <f>Q35</f>
        <v>0</v>
      </c>
      <c r="R34" s="223"/>
      <c r="S34" s="224"/>
      <c r="T34" s="225">
        <v>5</v>
      </c>
      <c r="U34" s="226"/>
      <c r="V34" s="220" t="e">
        <f>SUM(V35)</f>
        <v>#DIV/0!</v>
      </c>
      <c r="W34" s="221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"/>
  </protectedRanges>
  <mergeCells count="263"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B36:G36"/>
    <mergeCell ref="V38:W38"/>
    <mergeCell ref="B57:L57"/>
    <mergeCell ref="M57:X57"/>
    <mergeCell ref="B52:L52"/>
    <mergeCell ref="M52:X52"/>
    <mergeCell ref="B53:L53"/>
    <mergeCell ref="M53:X53"/>
    <mergeCell ref="B45:L45"/>
    <mergeCell ref="M45:X45"/>
    <mergeCell ref="B46:L46"/>
    <mergeCell ref="M46:X46"/>
    <mergeCell ref="B44:L44"/>
    <mergeCell ref="M44:X44"/>
    <mergeCell ref="T38:U38"/>
    <mergeCell ref="B56:L56"/>
    <mergeCell ref="M56:X56"/>
    <mergeCell ref="B47:L47"/>
    <mergeCell ref="B50:L50"/>
    <mergeCell ref="M50:X50"/>
    <mergeCell ref="B51:L51"/>
    <mergeCell ref="M51:X51"/>
    <mergeCell ref="H36:J36"/>
    <mergeCell ref="K36:M36"/>
    <mergeCell ref="N36:P36"/>
    <mergeCell ref="Q36:S36"/>
    <mergeCell ref="T36:U36"/>
    <mergeCell ref="V36:W36"/>
    <mergeCell ref="H37:J37"/>
    <mergeCell ref="K37:M37"/>
    <mergeCell ref="N37:P37"/>
    <mergeCell ref="Q37:S37"/>
    <mergeCell ref="T37:U37"/>
    <mergeCell ref="V37:W37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H26:J26"/>
    <mergeCell ref="K26:M26"/>
    <mergeCell ref="N26:P26"/>
    <mergeCell ref="Q26:S26"/>
    <mergeCell ref="T26:U26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5:G25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65:G65"/>
    <mergeCell ref="H65:P65"/>
    <mergeCell ref="Q65:X65"/>
    <mergeCell ref="Y65:Z65"/>
    <mergeCell ref="B66:G66"/>
    <mergeCell ref="H66:P66"/>
    <mergeCell ref="Q66:X66"/>
    <mergeCell ref="Y66:Z66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J81:Q90"/>
    <mergeCell ref="S81:Y90"/>
    <mergeCell ref="B91:H92"/>
    <mergeCell ref="J91:Q92"/>
    <mergeCell ref="S91:Y92"/>
    <mergeCell ref="H67:P67"/>
    <mergeCell ref="Q67:X67"/>
    <mergeCell ref="Y44:Z44"/>
    <mergeCell ref="B41:L41"/>
    <mergeCell ref="M41:X41"/>
    <mergeCell ref="Y41:Z41"/>
    <mergeCell ref="B37:G37"/>
    <mergeCell ref="B64:G64"/>
    <mergeCell ref="H64:P64"/>
    <mergeCell ref="Q64:X64"/>
    <mergeCell ref="Y64:Z64"/>
    <mergeCell ref="B58:L58"/>
    <mergeCell ref="M58:X58"/>
    <mergeCell ref="B59:L59"/>
    <mergeCell ref="M59:X59"/>
    <mergeCell ref="Y59:Z59"/>
    <mergeCell ref="Y58:Z58"/>
    <mergeCell ref="Y56:Z56"/>
    <mergeCell ref="Y55:Z55"/>
    <mergeCell ref="Y52:Z52"/>
    <mergeCell ref="Y53:Z53"/>
    <mergeCell ref="Y47:Z47"/>
    <mergeCell ref="Y50:Z50"/>
    <mergeCell ref="Y51:Z51"/>
    <mergeCell ref="Y45:Z45"/>
    <mergeCell ref="Y46:Z46"/>
    <mergeCell ref="H25:J25"/>
    <mergeCell ref="K25:M25"/>
    <mergeCell ref="N25:P25"/>
    <mergeCell ref="Q25:S25"/>
    <mergeCell ref="T25:U25"/>
    <mergeCell ref="V25:W25"/>
    <mergeCell ref="B26:G26"/>
    <mergeCell ref="V26:W26"/>
    <mergeCell ref="B27:G27"/>
    <mergeCell ref="H27:J27"/>
    <mergeCell ref="K27:M27"/>
    <mergeCell ref="N27:P27"/>
    <mergeCell ref="Q27:S27"/>
    <mergeCell ref="T27:U27"/>
    <mergeCell ref="V27:W27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Q17:R17"/>
    <mergeCell ref="B16:J16"/>
    <mergeCell ref="K16:M16"/>
    <mergeCell ref="N16:P16"/>
    <mergeCell ref="Q16:R16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Y57:Z57"/>
    <mergeCell ref="A1:Z1"/>
    <mergeCell ref="J2:Q2"/>
    <mergeCell ref="A3:Z3"/>
    <mergeCell ref="A4:Z4"/>
    <mergeCell ref="M7:P7"/>
    <mergeCell ref="A10:A11"/>
    <mergeCell ref="B23:G23"/>
    <mergeCell ref="H23:J23"/>
    <mergeCell ref="K23:M23"/>
    <mergeCell ref="N23:P23"/>
    <mergeCell ref="Q23:S23"/>
    <mergeCell ref="T23:U23"/>
    <mergeCell ref="V23:W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B5E760BB-ED91-4E5F-A02F-CD83E99BF25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E4075F81-6B0A-481B-98B0-F1F8C20534C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7E681E88-2A2D-4D8A-A9C3-4399FDC32190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5E88180E-F5E1-4B40-B959-6D959A2CF0F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F7A4745-C99F-4254-A797-925B8E186A98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FE5EF91A-0722-4707-B244-67359CC23ED9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DFD118B8-D6C4-4657-965D-AA73370F2941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A642FB8C-D2F3-468F-8F83-28910D309D32}">
          <x14:formula1>
            <xm:f>LIST!$E$2:$E$9</xm:f>
          </x14:formula1>
          <xm:sqref>B55:L59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25"/>
  <sheetViews>
    <sheetView view="pageBreakPreview" topLeftCell="A13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31" t="s">
        <v>100</v>
      </c>
      <c r="K2" s="231"/>
      <c r="L2" s="231"/>
      <c r="M2" s="231"/>
      <c r="N2" s="231"/>
      <c r="O2" s="231"/>
      <c r="P2" s="231"/>
      <c r="Q2" s="231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14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8">
        <f>K29</f>
        <v>0</v>
      </c>
      <c r="L25" s="228"/>
      <c r="M25" s="228"/>
      <c r="N25" s="228">
        <f>N29</f>
        <v>0</v>
      </c>
      <c r="O25" s="228"/>
      <c r="P25" s="228"/>
      <c r="Q25" s="228">
        <f>Q29</f>
        <v>0</v>
      </c>
      <c r="R25" s="228"/>
      <c r="S25" s="228"/>
      <c r="T25" s="229">
        <v>50</v>
      </c>
      <c r="U25" s="229"/>
      <c r="V25" s="221" t="e">
        <f>SUM(V26:W29)</f>
        <v>#DIV/0!</v>
      </c>
      <c r="W25" s="230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2">
        <f>K31</f>
        <v>0</v>
      </c>
      <c r="L30" s="223"/>
      <c r="M30" s="224"/>
      <c r="N30" s="222">
        <f>N31</f>
        <v>0</v>
      </c>
      <c r="O30" s="223"/>
      <c r="P30" s="224"/>
      <c r="Q30" s="222">
        <f>Q31</f>
        <v>0</v>
      </c>
      <c r="R30" s="223"/>
      <c r="S30" s="224"/>
      <c r="T30" s="225">
        <v>10</v>
      </c>
      <c r="U30" s="226"/>
      <c r="V30" s="220" t="e">
        <f>SUM(V31)</f>
        <v>#DIV/0!</v>
      </c>
      <c r="W30" s="221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2">
        <f>K33</f>
        <v>0</v>
      </c>
      <c r="L32" s="223"/>
      <c r="M32" s="224"/>
      <c r="N32" s="222">
        <f t="shared" ref="N32" si="0">N33</f>
        <v>0</v>
      </c>
      <c r="O32" s="223"/>
      <c r="P32" s="224"/>
      <c r="Q32" s="222">
        <f t="shared" ref="Q32" si="1">Q33</f>
        <v>0</v>
      </c>
      <c r="R32" s="223"/>
      <c r="S32" s="224"/>
      <c r="T32" s="225">
        <v>15</v>
      </c>
      <c r="U32" s="226"/>
      <c r="V32" s="227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/>
      <c r="I34" s="182"/>
      <c r="J34" s="183"/>
      <c r="K34" s="222">
        <f>K35</f>
        <v>0</v>
      </c>
      <c r="L34" s="223"/>
      <c r="M34" s="224"/>
      <c r="N34" s="222">
        <f>N35</f>
        <v>0</v>
      </c>
      <c r="O34" s="223"/>
      <c r="P34" s="224"/>
      <c r="Q34" s="222">
        <f>Q35</f>
        <v>0</v>
      </c>
      <c r="R34" s="223"/>
      <c r="S34" s="224"/>
      <c r="T34" s="225">
        <v>5</v>
      </c>
      <c r="U34" s="226"/>
      <c r="V34" s="220" t="e">
        <f>SUM(V35)</f>
        <v>#DIV/0!</v>
      </c>
      <c r="W34" s="221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S91:Y92"/>
    <mergeCell ref="B94:H103"/>
    <mergeCell ref="J94:Q103"/>
    <mergeCell ref="S94:Y103"/>
    <mergeCell ref="B104:H105"/>
    <mergeCell ref="J104:Q105"/>
    <mergeCell ref="S104:Y105"/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B107:H116"/>
    <mergeCell ref="J107:Q116"/>
    <mergeCell ref="S107:Y116"/>
    <mergeCell ref="B64:G64"/>
    <mergeCell ref="H64:P64"/>
    <mergeCell ref="Q64:X64"/>
    <mergeCell ref="Y64:Z64"/>
    <mergeCell ref="B65:G65"/>
    <mergeCell ref="Y55:Z55"/>
    <mergeCell ref="Y56:Z56"/>
    <mergeCell ref="Y53:Z53"/>
    <mergeCell ref="B53:L53"/>
    <mergeCell ref="M53:X53"/>
    <mergeCell ref="B56:L56"/>
    <mergeCell ref="M56:X56"/>
    <mergeCell ref="Y52:Z52"/>
    <mergeCell ref="B69:G69"/>
    <mergeCell ref="H69:P69"/>
    <mergeCell ref="Q69:X69"/>
    <mergeCell ref="Y69:Z69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V23:W23"/>
    <mergeCell ref="H36:J36"/>
    <mergeCell ref="K36:M36"/>
    <mergeCell ref="N36:P36"/>
    <mergeCell ref="Q36:S36"/>
    <mergeCell ref="T36:U36"/>
    <mergeCell ref="V36:W36"/>
    <mergeCell ref="Q31:S31"/>
    <mergeCell ref="T31:U31"/>
    <mergeCell ref="V31:W31"/>
    <mergeCell ref="N25:P25"/>
    <mergeCell ref="Q25:S25"/>
    <mergeCell ref="T25:U25"/>
    <mergeCell ref="V25:W25"/>
    <mergeCell ref="H23:J23"/>
    <mergeCell ref="K23:M23"/>
    <mergeCell ref="N23:P23"/>
    <mergeCell ref="Q23:S23"/>
    <mergeCell ref="T23:U23"/>
    <mergeCell ref="T26:U26"/>
    <mergeCell ref="V26:W26"/>
    <mergeCell ref="T32:U32"/>
    <mergeCell ref="V32:W32"/>
    <mergeCell ref="H27:J27"/>
    <mergeCell ref="M59:X59"/>
    <mergeCell ref="Y59:Z59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6:G26"/>
    <mergeCell ref="H26:J26"/>
    <mergeCell ref="K26:M26"/>
    <mergeCell ref="B25:G25"/>
    <mergeCell ref="H65:P65"/>
    <mergeCell ref="Q65:X65"/>
    <mergeCell ref="Y65:Z65"/>
    <mergeCell ref="J81:Q90"/>
    <mergeCell ref="S81:Y90"/>
    <mergeCell ref="B91:H92"/>
    <mergeCell ref="J91:Q92"/>
    <mergeCell ref="B46:L46"/>
    <mergeCell ref="M46:X46"/>
    <mergeCell ref="Y46:Z46"/>
    <mergeCell ref="B47:L47"/>
    <mergeCell ref="Y47:Z47"/>
    <mergeCell ref="B52:L52"/>
    <mergeCell ref="M52:X52"/>
    <mergeCell ref="B51:L51"/>
    <mergeCell ref="M51:X51"/>
    <mergeCell ref="Y51:Z51"/>
    <mergeCell ref="Y57:Z57"/>
    <mergeCell ref="Y58:Z58"/>
    <mergeCell ref="B57:L57"/>
    <mergeCell ref="M57:X57"/>
    <mergeCell ref="B58:L58"/>
    <mergeCell ref="M58:X58"/>
    <mergeCell ref="B59:L59"/>
    <mergeCell ref="B44:L44"/>
    <mergeCell ref="M44:X44"/>
    <mergeCell ref="Y44:Z44"/>
    <mergeCell ref="B45:L45"/>
    <mergeCell ref="M45:X45"/>
    <mergeCell ref="Y45:Z45"/>
    <mergeCell ref="B50:L50"/>
    <mergeCell ref="M50:X50"/>
    <mergeCell ref="Y50:Z50"/>
    <mergeCell ref="B41:L41"/>
    <mergeCell ref="M41:X41"/>
    <mergeCell ref="Y41:Z41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H37:J37"/>
    <mergeCell ref="K37:M37"/>
    <mergeCell ref="N37:P37"/>
    <mergeCell ref="Q37:S37"/>
    <mergeCell ref="T37:U37"/>
    <mergeCell ref="V37:W37"/>
    <mergeCell ref="T38:U38"/>
    <mergeCell ref="V38:W38"/>
    <mergeCell ref="B36:G36"/>
    <mergeCell ref="B37:G37"/>
    <mergeCell ref="B33:G33"/>
    <mergeCell ref="H33:J33"/>
    <mergeCell ref="K33:M33"/>
    <mergeCell ref="N33:P33"/>
    <mergeCell ref="Q33:S33"/>
    <mergeCell ref="T33:U33"/>
    <mergeCell ref="V33:W33"/>
    <mergeCell ref="Q35:S35"/>
    <mergeCell ref="T35:U35"/>
    <mergeCell ref="V35:W35"/>
    <mergeCell ref="T27:U27"/>
    <mergeCell ref="V27:W27"/>
    <mergeCell ref="B30:G30"/>
    <mergeCell ref="H30:J30"/>
    <mergeCell ref="K30:M30"/>
    <mergeCell ref="N30:P30"/>
    <mergeCell ref="Q30:S30"/>
    <mergeCell ref="T30:U30"/>
    <mergeCell ref="V30:W30"/>
    <mergeCell ref="B32:G32"/>
    <mergeCell ref="H32:J32"/>
    <mergeCell ref="K32:M32"/>
    <mergeCell ref="N32:P32"/>
    <mergeCell ref="Q32:S32"/>
    <mergeCell ref="H25:J25"/>
    <mergeCell ref="K25:M25"/>
    <mergeCell ref="N26:P26"/>
    <mergeCell ref="Q26:S26"/>
    <mergeCell ref="B31:G31"/>
    <mergeCell ref="H31:J31"/>
    <mergeCell ref="K31:M31"/>
    <mergeCell ref="N31:P31"/>
    <mergeCell ref="K27:M27"/>
    <mergeCell ref="N27:P27"/>
    <mergeCell ref="Q27:S27"/>
    <mergeCell ref="A1:Z1"/>
    <mergeCell ref="J2:Q2"/>
    <mergeCell ref="A3:Z3"/>
    <mergeCell ref="A4:Z4"/>
    <mergeCell ref="M7:P7"/>
    <mergeCell ref="A10:A11"/>
    <mergeCell ref="B27:G27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Q18:R18"/>
    <mergeCell ref="A19:P19"/>
    <mergeCell ref="Q19:R19"/>
    <mergeCell ref="S19:U19"/>
    <mergeCell ref="V19:X19"/>
    <mergeCell ref="Y19:Z19"/>
    <mergeCell ref="Q17:R17"/>
    <mergeCell ref="B23:G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K16:M16"/>
    <mergeCell ref="N16:P16"/>
    <mergeCell ref="K14:M14"/>
    <mergeCell ref="N14:P14"/>
    <mergeCell ref="Q14:R14"/>
    <mergeCell ref="B15:J15"/>
    <mergeCell ref="K15:M15"/>
    <mergeCell ref="N15:P15"/>
    <mergeCell ref="B14:J14"/>
    <mergeCell ref="Q15:R15"/>
    <mergeCell ref="B16:J16"/>
    <mergeCell ref="Q16:R1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4D83E856-36F7-4840-BA94-72B20EE8BC0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ADC265F-7BED-4F51-B4C8-7D5B0BC4577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E4EBF15B-552F-485E-AABB-C26861CC760E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62F279A1-839A-4C41-B692-37342F79E94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D0F1591-E8BF-48DB-A714-E06633F7A424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955DCE85-BF6D-4C78-97EF-9769C02C323F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B0E285AD-15A9-422C-9839-10B721F4D6F2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5A952D7F-54BA-45AD-A4D8-43DB639F3F4C}">
          <x14:formula1>
            <xm:f>LIST!$E$2:$E$9</xm:f>
          </x14:formula1>
          <xm:sqref>B55:L59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25"/>
  <sheetViews>
    <sheetView view="pageBreakPreview" topLeftCell="A67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31" t="s">
        <v>100</v>
      </c>
      <c r="K2" s="231"/>
      <c r="L2" s="231"/>
      <c r="M2" s="231"/>
      <c r="N2" s="231"/>
      <c r="O2" s="231"/>
      <c r="P2" s="231"/>
      <c r="Q2" s="231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8">
        <f>K29</f>
        <v>0</v>
      </c>
      <c r="L25" s="228"/>
      <c r="M25" s="228"/>
      <c r="N25" s="228">
        <f>N29</f>
        <v>0</v>
      </c>
      <c r="O25" s="228"/>
      <c r="P25" s="228"/>
      <c r="Q25" s="228">
        <f>Q29</f>
        <v>0</v>
      </c>
      <c r="R25" s="228"/>
      <c r="S25" s="228"/>
      <c r="T25" s="229">
        <v>50</v>
      </c>
      <c r="U25" s="229"/>
      <c r="V25" s="221" t="e">
        <f>SUM(V26:W29)</f>
        <v>#DIV/0!</v>
      </c>
      <c r="W25" s="230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2">
        <f>K31</f>
        <v>0</v>
      </c>
      <c r="L30" s="223"/>
      <c r="M30" s="224"/>
      <c r="N30" s="222">
        <f>N31</f>
        <v>0</v>
      </c>
      <c r="O30" s="223"/>
      <c r="P30" s="224"/>
      <c r="Q30" s="222">
        <f>Q31</f>
        <v>0</v>
      </c>
      <c r="R30" s="223"/>
      <c r="S30" s="224"/>
      <c r="T30" s="225">
        <v>10</v>
      </c>
      <c r="U30" s="226"/>
      <c r="V30" s="220" t="e">
        <f>SUM(V31)</f>
        <v>#DIV/0!</v>
      </c>
      <c r="W30" s="221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2">
        <f>K33</f>
        <v>0</v>
      </c>
      <c r="L32" s="223"/>
      <c r="M32" s="224"/>
      <c r="N32" s="222">
        <f t="shared" ref="N32" si="0">N33</f>
        <v>0</v>
      </c>
      <c r="O32" s="223"/>
      <c r="P32" s="224"/>
      <c r="Q32" s="222">
        <f t="shared" ref="Q32" si="1">Q33</f>
        <v>0</v>
      </c>
      <c r="R32" s="223"/>
      <c r="S32" s="224"/>
      <c r="T32" s="225">
        <v>15</v>
      </c>
      <c r="U32" s="226"/>
      <c r="V32" s="227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/>
      <c r="I34" s="182"/>
      <c r="J34" s="183"/>
      <c r="K34" s="222">
        <f>K35</f>
        <v>0</v>
      </c>
      <c r="L34" s="223"/>
      <c r="M34" s="224"/>
      <c r="N34" s="222">
        <f>N35</f>
        <v>0</v>
      </c>
      <c r="O34" s="223"/>
      <c r="P34" s="224"/>
      <c r="Q34" s="222">
        <f>Q35</f>
        <v>0</v>
      </c>
      <c r="R34" s="223"/>
      <c r="S34" s="224"/>
      <c r="T34" s="225">
        <v>5</v>
      </c>
      <c r="U34" s="226"/>
      <c r="V34" s="220" t="e">
        <f>SUM(V35)</f>
        <v>#DIV/0!</v>
      </c>
      <c r="W34" s="221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5" customFormat="1" ht="48" customHeight="1" x14ac:dyDescent="0.25">
      <c r="A36" s="24">
        <v>5</v>
      </c>
      <c r="B36" s="249" t="s">
        <v>80</v>
      </c>
      <c r="C36" s="249"/>
      <c r="D36" s="249"/>
      <c r="E36" s="249"/>
      <c r="F36" s="249"/>
      <c r="G36" s="249"/>
      <c r="H36" s="250"/>
      <c r="I36" s="251"/>
      <c r="J36" s="252"/>
      <c r="K36" s="233"/>
      <c r="L36" s="234"/>
      <c r="M36" s="235"/>
      <c r="N36" s="233"/>
      <c r="O36" s="234"/>
      <c r="P36" s="235"/>
      <c r="Q36" s="233"/>
      <c r="R36" s="234"/>
      <c r="S36" s="235"/>
      <c r="T36" s="236">
        <v>10</v>
      </c>
      <c r="U36" s="237"/>
      <c r="V36" s="238" t="e">
        <f>(T36*((K36*0)+(N36*50)+(Q36*100)))/(H36*100)</f>
        <v>#DIV/0!</v>
      </c>
      <c r="W36" s="239"/>
      <c r="X36" s="198"/>
      <c r="Y36" s="199"/>
      <c r="Z36" s="200"/>
    </row>
    <row r="37" spans="1:26" s="5" customFormat="1" ht="24" customHeight="1" x14ac:dyDescent="0.25">
      <c r="A37" s="18">
        <v>5.0999999999999996</v>
      </c>
      <c r="B37" s="232" t="s">
        <v>81</v>
      </c>
      <c r="C37" s="232"/>
      <c r="D37" s="232"/>
      <c r="E37" s="232"/>
      <c r="F37" s="232"/>
      <c r="G37" s="232"/>
      <c r="H37" s="240"/>
      <c r="I37" s="241"/>
      <c r="J37" s="242"/>
      <c r="K37" s="243"/>
      <c r="L37" s="244"/>
      <c r="M37" s="245"/>
      <c r="N37" s="243"/>
      <c r="O37" s="244"/>
      <c r="P37" s="245"/>
      <c r="Q37" s="243"/>
      <c r="R37" s="244"/>
      <c r="S37" s="246"/>
      <c r="T37" s="247">
        <v>10</v>
      </c>
      <c r="U37" s="248"/>
      <c r="V37" s="238" t="e">
        <f>(T37*((K37*0)+(N37*50)+(Q37*100)))/(H37*100)</f>
        <v>#DIV/0!</v>
      </c>
      <c r="W37" s="239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B36:G36"/>
    <mergeCell ref="V38:W38"/>
    <mergeCell ref="B57:L57"/>
    <mergeCell ref="M57:X57"/>
    <mergeCell ref="B52:L52"/>
    <mergeCell ref="M52:X52"/>
    <mergeCell ref="B53:L53"/>
    <mergeCell ref="M53:X53"/>
    <mergeCell ref="B45:L45"/>
    <mergeCell ref="M45:X45"/>
    <mergeCell ref="B46:L46"/>
    <mergeCell ref="M46:X46"/>
    <mergeCell ref="B44:L44"/>
    <mergeCell ref="M44:X44"/>
    <mergeCell ref="T38:U38"/>
    <mergeCell ref="B56:L56"/>
    <mergeCell ref="M56:X56"/>
    <mergeCell ref="B47:L47"/>
    <mergeCell ref="B50:L50"/>
    <mergeCell ref="M50:X50"/>
    <mergeCell ref="B51:L51"/>
    <mergeCell ref="M51:X51"/>
    <mergeCell ref="H36:J36"/>
    <mergeCell ref="K36:M36"/>
    <mergeCell ref="N36:P36"/>
    <mergeCell ref="Q36:S36"/>
    <mergeCell ref="T36:U36"/>
    <mergeCell ref="V36:W36"/>
    <mergeCell ref="H37:J37"/>
    <mergeCell ref="K37:M37"/>
    <mergeCell ref="N37:P37"/>
    <mergeCell ref="Q37:S37"/>
    <mergeCell ref="T37:U37"/>
    <mergeCell ref="V37:W37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H26:J26"/>
    <mergeCell ref="K26:M26"/>
    <mergeCell ref="N26:P26"/>
    <mergeCell ref="Q26:S26"/>
    <mergeCell ref="T26:U26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5:G25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65:G65"/>
    <mergeCell ref="H65:P65"/>
    <mergeCell ref="Q65:X65"/>
    <mergeCell ref="Y65:Z65"/>
    <mergeCell ref="B66:G66"/>
    <mergeCell ref="H66:P66"/>
    <mergeCell ref="Q66:X66"/>
    <mergeCell ref="Y66:Z66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J81:Q90"/>
    <mergeCell ref="S81:Y90"/>
    <mergeCell ref="B91:H92"/>
    <mergeCell ref="J91:Q92"/>
    <mergeCell ref="S91:Y92"/>
    <mergeCell ref="H67:P67"/>
    <mergeCell ref="Q67:X67"/>
    <mergeCell ref="Y44:Z44"/>
    <mergeCell ref="B41:L41"/>
    <mergeCell ref="M41:X41"/>
    <mergeCell ref="Y41:Z41"/>
    <mergeCell ref="B37:G37"/>
    <mergeCell ref="B64:G64"/>
    <mergeCell ref="H64:P64"/>
    <mergeCell ref="Q64:X64"/>
    <mergeCell ref="Y64:Z64"/>
    <mergeCell ref="B58:L58"/>
    <mergeCell ref="M58:X58"/>
    <mergeCell ref="B59:L59"/>
    <mergeCell ref="M59:X59"/>
    <mergeCell ref="Y59:Z59"/>
    <mergeCell ref="Y58:Z58"/>
    <mergeCell ref="Y56:Z56"/>
    <mergeCell ref="Y55:Z55"/>
    <mergeCell ref="Y52:Z52"/>
    <mergeCell ref="Y53:Z53"/>
    <mergeCell ref="Y47:Z47"/>
    <mergeCell ref="Y50:Z50"/>
    <mergeCell ref="Y51:Z51"/>
    <mergeCell ref="Y45:Z45"/>
    <mergeCell ref="Y46:Z46"/>
    <mergeCell ref="H25:J25"/>
    <mergeCell ref="K25:M25"/>
    <mergeCell ref="N25:P25"/>
    <mergeCell ref="Q25:S25"/>
    <mergeCell ref="T25:U25"/>
    <mergeCell ref="V25:W25"/>
    <mergeCell ref="B26:G26"/>
    <mergeCell ref="V26:W26"/>
    <mergeCell ref="B27:G27"/>
    <mergeCell ref="H27:J27"/>
    <mergeCell ref="K27:M27"/>
    <mergeCell ref="N27:P27"/>
    <mergeCell ref="Q27:S27"/>
    <mergeCell ref="T27:U27"/>
    <mergeCell ref="V27:W27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Q17:R17"/>
    <mergeCell ref="B16:J16"/>
    <mergeCell ref="K16:M16"/>
    <mergeCell ref="N16:P16"/>
    <mergeCell ref="Q16:R16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Y57:Z57"/>
    <mergeCell ref="A1:Z1"/>
    <mergeCell ref="J2:Q2"/>
    <mergeCell ref="A3:Z3"/>
    <mergeCell ref="A4:Z4"/>
    <mergeCell ref="M7:P7"/>
    <mergeCell ref="A10:A11"/>
    <mergeCell ref="B23:G23"/>
    <mergeCell ref="H23:J23"/>
    <mergeCell ref="K23:M23"/>
    <mergeCell ref="N23:P23"/>
    <mergeCell ref="Q23:S23"/>
    <mergeCell ref="T23:U23"/>
    <mergeCell ref="V23:W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7218A5FD-EB07-416D-8853-B4213942A55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C056A5E-BE71-4E4E-ABC8-29A7A6A4C94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FE910616-465C-47AD-AC81-78EB07DCA462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69D627E0-CE3F-4891-AB3B-D53DF35DA48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7566563-D3D3-48D2-B8E0-76772D11A5C7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5F7B864D-CE97-497F-9FA6-3FF7CE23F93D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3DF43122-53A2-43A8-AC71-CCA3EF11A1CE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5A34A3DB-315E-44B6-A5B2-7DF975C15C14}">
          <x14:formula1>
            <xm:f>LIST!$E$2:$E$9</xm:f>
          </x14:formula1>
          <xm:sqref>B55:L59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25"/>
  <sheetViews>
    <sheetView view="pageBreakPreview" topLeftCell="A22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31" t="s">
        <v>100</v>
      </c>
      <c r="K2" s="231"/>
      <c r="L2" s="231"/>
      <c r="M2" s="231"/>
      <c r="N2" s="231"/>
      <c r="O2" s="231"/>
      <c r="P2" s="231"/>
      <c r="Q2" s="231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8">
        <f>K29</f>
        <v>0</v>
      </c>
      <c r="L25" s="228"/>
      <c r="M25" s="228"/>
      <c r="N25" s="228">
        <f>N29</f>
        <v>0</v>
      </c>
      <c r="O25" s="228"/>
      <c r="P25" s="228"/>
      <c r="Q25" s="228">
        <f>Q29</f>
        <v>0</v>
      </c>
      <c r="R25" s="228"/>
      <c r="S25" s="228"/>
      <c r="T25" s="229">
        <v>50</v>
      </c>
      <c r="U25" s="229"/>
      <c r="V25" s="221" t="e">
        <f>SUM(V26:W29)</f>
        <v>#DIV/0!</v>
      </c>
      <c r="W25" s="230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2">
        <f>K31</f>
        <v>0</v>
      </c>
      <c r="L30" s="223"/>
      <c r="M30" s="224"/>
      <c r="N30" s="222">
        <f>N31</f>
        <v>0</v>
      </c>
      <c r="O30" s="223"/>
      <c r="P30" s="224"/>
      <c r="Q30" s="222">
        <f>Q31</f>
        <v>0</v>
      </c>
      <c r="R30" s="223"/>
      <c r="S30" s="224"/>
      <c r="T30" s="225">
        <v>10</v>
      </c>
      <c r="U30" s="226"/>
      <c r="V30" s="220" t="e">
        <f>SUM(V31)</f>
        <v>#DIV/0!</v>
      </c>
      <c r="W30" s="221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2">
        <f>K33</f>
        <v>0</v>
      </c>
      <c r="L32" s="223"/>
      <c r="M32" s="224"/>
      <c r="N32" s="222">
        <f t="shared" ref="N32" si="0">N33</f>
        <v>0</v>
      </c>
      <c r="O32" s="223"/>
      <c r="P32" s="224"/>
      <c r="Q32" s="222">
        <f t="shared" ref="Q32" si="1">Q33</f>
        <v>0</v>
      </c>
      <c r="R32" s="223"/>
      <c r="S32" s="224"/>
      <c r="T32" s="225">
        <v>15</v>
      </c>
      <c r="U32" s="226"/>
      <c r="V32" s="227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/>
      <c r="I34" s="182"/>
      <c r="J34" s="183"/>
      <c r="K34" s="222">
        <f>K35</f>
        <v>0</v>
      </c>
      <c r="L34" s="223"/>
      <c r="M34" s="224"/>
      <c r="N34" s="222">
        <f>N35</f>
        <v>0</v>
      </c>
      <c r="O34" s="223"/>
      <c r="P34" s="224"/>
      <c r="Q34" s="222">
        <f>Q35</f>
        <v>0</v>
      </c>
      <c r="R34" s="223"/>
      <c r="S34" s="224"/>
      <c r="T34" s="225">
        <v>5</v>
      </c>
      <c r="U34" s="226"/>
      <c r="V34" s="220" t="e">
        <f>SUM(V35)</f>
        <v>#DIV/0!</v>
      </c>
      <c r="W34" s="221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B36:G36"/>
    <mergeCell ref="V38:W38"/>
    <mergeCell ref="B57:L57"/>
    <mergeCell ref="M57:X57"/>
    <mergeCell ref="B52:L52"/>
    <mergeCell ref="M52:X52"/>
    <mergeCell ref="B53:L53"/>
    <mergeCell ref="M53:X53"/>
    <mergeCell ref="B45:L45"/>
    <mergeCell ref="M45:X45"/>
    <mergeCell ref="B46:L46"/>
    <mergeCell ref="M46:X46"/>
    <mergeCell ref="B44:L44"/>
    <mergeCell ref="M44:X44"/>
    <mergeCell ref="T38:U38"/>
    <mergeCell ref="B56:L56"/>
    <mergeCell ref="M56:X56"/>
    <mergeCell ref="B47:L47"/>
    <mergeCell ref="B50:L50"/>
    <mergeCell ref="M50:X50"/>
    <mergeCell ref="B51:L51"/>
    <mergeCell ref="M51:X51"/>
    <mergeCell ref="H36:J36"/>
    <mergeCell ref="K36:M36"/>
    <mergeCell ref="N36:P36"/>
    <mergeCell ref="Q36:S36"/>
    <mergeCell ref="T36:U36"/>
    <mergeCell ref="V36:W36"/>
    <mergeCell ref="H37:J37"/>
    <mergeCell ref="K37:M37"/>
    <mergeCell ref="N37:P37"/>
    <mergeCell ref="Q37:S37"/>
    <mergeCell ref="T37:U37"/>
    <mergeCell ref="V37:W37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H26:J26"/>
    <mergeCell ref="K26:M26"/>
    <mergeCell ref="N26:P26"/>
    <mergeCell ref="Q26:S26"/>
    <mergeCell ref="T26:U26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5:G25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65:G65"/>
    <mergeCell ref="H65:P65"/>
    <mergeCell ref="Q65:X65"/>
    <mergeCell ref="Y65:Z65"/>
    <mergeCell ref="B66:G66"/>
    <mergeCell ref="H66:P66"/>
    <mergeCell ref="Q66:X66"/>
    <mergeCell ref="Y66:Z66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J81:Q90"/>
    <mergeCell ref="S81:Y90"/>
    <mergeCell ref="B91:H92"/>
    <mergeCell ref="J91:Q92"/>
    <mergeCell ref="S91:Y92"/>
    <mergeCell ref="H67:P67"/>
    <mergeCell ref="Q67:X67"/>
    <mergeCell ref="Y44:Z44"/>
    <mergeCell ref="B41:L41"/>
    <mergeCell ref="M41:X41"/>
    <mergeCell ref="Y41:Z41"/>
    <mergeCell ref="B37:G37"/>
    <mergeCell ref="B64:G64"/>
    <mergeCell ref="H64:P64"/>
    <mergeCell ref="Q64:X64"/>
    <mergeCell ref="Y64:Z64"/>
    <mergeCell ref="B58:L58"/>
    <mergeCell ref="M58:X58"/>
    <mergeCell ref="B59:L59"/>
    <mergeCell ref="M59:X59"/>
    <mergeCell ref="Y59:Z59"/>
    <mergeCell ref="Y58:Z58"/>
    <mergeCell ref="Y56:Z56"/>
    <mergeCell ref="Y55:Z55"/>
    <mergeCell ref="Y52:Z52"/>
    <mergeCell ref="Y53:Z53"/>
    <mergeCell ref="Y47:Z47"/>
    <mergeCell ref="Y50:Z50"/>
    <mergeCell ref="Y51:Z51"/>
    <mergeCell ref="Y45:Z45"/>
    <mergeCell ref="Y46:Z46"/>
    <mergeCell ref="H25:J25"/>
    <mergeCell ref="K25:M25"/>
    <mergeCell ref="N25:P25"/>
    <mergeCell ref="Q25:S25"/>
    <mergeCell ref="T25:U25"/>
    <mergeCell ref="V25:W25"/>
    <mergeCell ref="B26:G26"/>
    <mergeCell ref="V26:W26"/>
    <mergeCell ref="B27:G27"/>
    <mergeCell ref="H27:J27"/>
    <mergeCell ref="K27:M27"/>
    <mergeCell ref="N27:P27"/>
    <mergeCell ref="Q27:S27"/>
    <mergeCell ref="T27:U27"/>
    <mergeCell ref="V27:W27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Q17:R17"/>
    <mergeCell ref="B16:J16"/>
    <mergeCell ref="K16:M16"/>
    <mergeCell ref="N16:P16"/>
    <mergeCell ref="Q16:R16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Y57:Z57"/>
    <mergeCell ref="A1:Z1"/>
    <mergeCell ref="J2:Q2"/>
    <mergeCell ref="A3:Z3"/>
    <mergeCell ref="A4:Z4"/>
    <mergeCell ref="M7:P7"/>
    <mergeCell ref="A10:A11"/>
    <mergeCell ref="B23:G23"/>
    <mergeCell ref="H23:J23"/>
    <mergeCell ref="K23:M23"/>
    <mergeCell ref="N23:P23"/>
    <mergeCell ref="Q23:S23"/>
    <mergeCell ref="T23:U23"/>
    <mergeCell ref="V23:W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E340DEB5-4780-4E08-B6A3-57B7A794B8C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4146EC9-2522-4960-9F0B-33F8268F3A6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79917EBC-315B-41BA-B92D-69F9014C9A99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4D1D066D-FA8D-41CE-9236-0CDAAB239DC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BF90D12-83B7-47C8-92F9-2CC011B40607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7C36D4C3-4D48-46C5-98CE-80FE0906FACF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C582E9C5-4596-43F6-B8A3-66E8472C6BB1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65FCB9C7-6231-47B7-A82E-47536CD57798}">
          <x14:formula1>
            <xm:f>LIST!$E$2:$E$9</xm:f>
          </x14:formula1>
          <xm:sqref>B55:L59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25"/>
  <sheetViews>
    <sheetView view="pageBreakPreview" topLeftCell="A52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31" t="s">
        <v>100</v>
      </c>
      <c r="K2" s="231"/>
      <c r="L2" s="231"/>
      <c r="M2" s="231"/>
      <c r="N2" s="231"/>
      <c r="O2" s="231"/>
      <c r="P2" s="231"/>
      <c r="Q2" s="231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17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8">
        <f>K29</f>
        <v>0</v>
      </c>
      <c r="L25" s="228"/>
      <c r="M25" s="228"/>
      <c r="N25" s="228">
        <f>N29</f>
        <v>0</v>
      </c>
      <c r="O25" s="228"/>
      <c r="P25" s="228"/>
      <c r="Q25" s="228">
        <f>Q29</f>
        <v>0</v>
      </c>
      <c r="R25" s="228"/>
      <c r="S25" s="228"/>
      <c r="T25" s="229">
        <v>50</v>
      </c>
      <c r="U25" s="229"/>
      <c r="V25" s="221" t="e">
        <f>SUM(V26:W29)</f>
        <v>#DIV/0!</v>
      </c>
      <c r="W25" s="230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2">
        <f>K31</f>
        <v>0</v>
      </c>
      <c r="L30" s="223"/>
      <c r="M30" s="224"/>
      <c r="N30" s="222">
        <f>N31</f>
        <v>0</v>
      </c>
      <c r="O30" s="223"/>
      <c r="P30" s="224"/>
      <c r="Q30" s="222">
        <f>Q31</f>
        <v>0</v>
      </c>
      <c r="R30" s="223"/>
      <c r="S30" s="224"/>
      <c r="T30" s="225">
        <v>10</v>
      </c>
      <c r="U30" s="226"/>
      <c r="V30" s="220" t="e">
        <f>SUM(V31)</f>
        <v>#DIV/0!</v>
      </c>
      <c r="W30" s="221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2">
        <f>K33</f>
        <v>0</v>
      </c>
      <c r="L32" s="223"/>
      <c r="M32" s="224"/>
      <c r="N32" s="222">
        <f t="shared" ref="N32" si="0">N33</f>
        <v>0</v>
      </c>
      <c r="O32" s="223"/>
      <c r="P32" s="224"/>
      <c r="Q32" s="222">
        <f t="shared" ref="Q32" si="1">Q33</f>
        <v>0</v>
      </c>
      <c r="R32" s="223"/>
      <c r="S32" s="224"/>
      <c r="T32" s="225">
        <v>15</v>
      </c>
      <c r="U32" s="226"/>
      <c r="V32" s="227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/>
      <c r="I34" s="182"/>
      <c r="J34" s="183"/>
      <c r="K34" s="222">
        <f>K35</f>
        <v>0</v>
      </c>
      <c r="L34" s="223"/>
      <c r="M34" s="224"/>
      <c r="N34" s="222">
        <f>N35</f>
        <v>0</v>
      </c>
      <c r="O34" s="223"/>
      <c r="P34" s="224"/>
      <c r="Q34" s="222">
        <f>Q35</f>
        <v>0</v>
      </c>
      <c r="R34" s="223"/>
      <c r="S34" s="224"/>
      <c r="T34" s="225">
        <v>5</v>
      </c>
      <c r="U34" s="226"/>
      <c r="V34" s="220" t="e">
        <f>SUM(V35)</f>
        <v>#DIV/0!</v>
      </c>
      <c r="W34" s="221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"/>
  </protectedRanges>
  <mergeCells count="263"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B36:G36"/>
    <mergeCell ref="V38:W38"/>
    <mergeCell ref="B57:L57"/>
    <mergeCell ref="M57:X57"/>
    <mergeCell ref="B52:L52"/>
    <mergeCell ref="M52:X52"/>
    <mergeCell ref="B53:L53"/>
    <mergeCell ref="M53:X53"/>
    <mergeCell ref="B45:L45"/>
    <mergeCell ref="M45:X45"/>
    <mergeCell ref="B46:L46"/>
    <mergeCell ref="M46:X46"/>
    <mergeCell ref="B44:L44"/>
    <mergeCell ref="M44:X44"/>
    <mergeCell ref="T38:U38"/>
    <mergeCell ref="B56:L56"/>
    <mergeCell ref="M56:X56"/>
    <mergeCell ref="B47:L47"/>
    <mergeCell ref="B50:L50"/>
    <mergeCell ref="M50:X50"/>
    <mergeCell ref="B51:L51"/>
    <mergeCell ref="M51:X51"/>
    <mergeCell ref="H36:J36"/>
    <mergeCell ref="K36:M36"/>
    <mergeCell ref="N36:P36"/>
    <mergeCell ref="Q36:S36"/>
    <mergeCell ref="T36:U36"/>
    <mergeCell ref="V36:W36"/>
    <mergeCell ref="H37:J37"/>
    <mergeCell ref="K37:M37"/>
    <mergeCell ref="N37:P37"/>
    <mergeCell ref="Q37:S37"/>
    <mergeCell ref="T37:U37"/>
    <mergeCell ref="V37:W37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H26:J26"/>
    <mergeCell ref="K26:M26"/>
    <mergeCell ref="N26:P26"/>
    <mergeCell ref="Q26:S26"/>
    <mergeCell ref="T26:U26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5:G25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65:G65"/>
    <mergeCell ref="H65:P65"/>
    <mergeCell ref="Q65:X65"/>
    <mergeCell ref="Y65:Z65"/>
    <mergeCell ref="B66:G66"/>
    <mergeCell ref="H66:P66"/>
    <mergeCell ref="Q66:X66"/>
    <mergeCell ref="Y66:Z66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J81:Q90"/>
    <mergeCell ref="S81:Y90"/>
    <mergeCell ref="B91:H92"/>
    <mergeCell ref="J91:Q92"/>
    <mergeCell ref="S91:Y92"/>
    <mergeCell ref="H67:P67"/>
    <mergeCell ref="Q67:X67"/>
    <mergeCell ref="Y44:Z44"/>
    <mergeCell ref="B41:L41"/>
    <mergeCell ref="M41:X41"/>
    <mergeCell ref="Y41:Z41"/>
    <mergeCell ref="B37:G37"/>
    <mergeCell ref="B64:G64"/>
    <mergeCell ref="H64:P64"/>
    <mergeCell ref="Q64:X64"/>
    <mergeCell ref="Y64:Z64"/>
    <mergeCell ref="B58:L58"/>
    <mergeCell ref="M58:X58"/>
    <mergeCell ref="B59:L59"/>
    <mergeCell ref="M59:X59"/>
    <mergeCell ref="Y59:Z59"/>
    <mergeCell ref="Y58:Z58"/>
    <mergeCell ref="Y56:Z56"/>
    <mergeCell ref="Y55:Z55"/>
    <mergeCell ref="Y52:Z52"/>
    <mergeCell ref="Y53:Z53"/>
    <mergeCell ref="Y47:Z47"/>
    <mergeCell ref="Y50:Z50"/>
    <mergeCell ref="Y51:Z51"/>
    <mergeCell ref="Y45:Z45"/>
    <mergeCell ref="Y46:Z46"/>
    <mergeCell ref="H25:J25"/>
    <mergeCell ref="K25:M25"/>
    <mergeCell ref="N25:P25"/>
    <mergeCell ref="Q25:S25"/>
    <mergeCell ref="T25:U25"/>
    <mergeCell ref="V25:W25"/>
    <mergeCell ref="B26:G26"/>
    <mergeCell ref="V26:W26"/>
    <mergeCell ref="B27:G27"/>
    <mergeCell ref="H27:J27"/>
    <mergeCell ref="K27:M27"/>
    <mergeCell ref="N27:P27"/>
    <mergeCell ref="Q27:S27"/>
    <mergeCell ref="T27:U27"/>
    <mergeCell ref="V27:W27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Q17:R17"/>
    <mergeCell ref="B16:J16"/>
    <mergeCell ref="K16:M16"/>
    <mergeCell ref="N16:P16"/>
    <mergeCell ref="Q16:R16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Y57:Z57"/>
    <mergeCell ref="A1:Z1"/>
    <mergeCell ref="J2:Q2"/>
    <mergeCell ref="A3:Z3"/>
    <mergeCell ref="A4:Z4"/>
    <mergeCell ref="M7:P7"/>
    <mergeCell ref="A10:A11"/>
    <mergeCell ref="B23:G23"/>
    <mergeCell ref="H23:J23"/>
    <mergeCell ref="K23:M23"/>
    <mergeCell ref="N23:P23"/>
    <mergeCell ref="Q23:S23"/>
    <mergeCell ref="T23:U23"/>
    <mergeCell ref="V23:W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14C51B38-4A2F-4EDA-BA36-5FE15F05E34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D744B6F-39EE-4A09-8CFA-6E21DF8E766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DF7C2697-2DF1-488C-B598-4B2DB078F325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6DBB4DED-A4F7-4DA1-9748-5ABD72730F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87BC692-51DA-425B-A19F-FFE67778C3E6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2C1840CD-FE37-4C31-9548-3B649DE00F1B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F40F9272-ACD9-4B69-A25D-4FC4D9452BBC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48F78642-C53E-4452-9029-A658B1228C89}">
          <x14:formula1>
            <xm:f>LIST!$E$2:$E$9</xm:f>
          </x14:formula1>
          <xm:sqref>B55:L59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25"/>
  <sheetViews>
    <sheetView view="pageBreakPreview" topLeftCell="H25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31" t="s">
        <v>100</v>
      </c>
      <c r="K2" s="231"/>
      <c r="L2" s="231"/>
      <c r="M2" s="231"/>
      <c r="N2" s="231"/>
      <c r="O2" s="231"/>
      <c r="P2" s="231"/>
      <c r="Q2" s="231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18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8">
        <f>K29</f>
        <v>0</v>
      </c>
      <c r="L25" s="228"/>
      <c r="M25" s="228"/>
      <c r="N25" s="228">
        <f>N29</f>
        <v>0</v>
      </c>
      <c r="O25" s="228"/>
      <c r="P25" s="228"/>
      <c r="Q25" s="228">
        <f>Q29</f>
        <v>0</v>
      </c>
      <c r="R25" s="228"/>
      <c r="S25" s="228"/>
      <c r="T25" s="229">
        <v>50</v>
      </c>
      <c r="U25" s="229"/>
      <c r="V25" s="221" t="e">
        <f>SUM(V26:W29)</f>
        <v>#DIV/0!</v>
      </c>
      <c r="W25" s="230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2">
        <f>K31</f>
        <v>0</v>
      </c>
      <c r="L30" s="223"/>
      <c r="M30" s="224"/>
      <c r="N30" s="222">
        <f>N31</f>
        <v>0</v>
      </c>
      <c r="O30" s="223"/>
      <c r="P30" s="224"/>
      <c r="Q30" s="222">
        <f>Q31</f>
        <v>0</v>
      </c>
      <c r="R30" s="223"/>
      <c r="S30" s="224"/>
      <c r="T30" s="225">
        <v>10</v>
      </c>
      <c r="U30" s="226"/>
      <c r="V30" s="220" t="e">
        <f>SUM(V31)</f>
        <v>#DIV/0!</v>
      </c>
      <c r="W30" s="221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2">
        <f>K33</f>
        <v>0</v>
      </c>
      <c r="L32" s="223"/>
      <c r="M32" s="224"/>
      <c r="N32" s="222">
        <f t="shared" ref="N32" si="0">N33</f>
        <v>0</v>
      </c>
      <c r="O32" s="223"/>
      <c r="P32" s="224"/>
      <c r="Q32" s="222">
        <f t="shared" ref="Q32" si="1">Q33</f>
        <v>0</v>
      </c>
      <c r="R32" s="223"/>
      <c r="S32" s="224"/>
      <c r="T32" s="225">
        <v>15</v>
      </c>
      <c r="U32" s="226"/>
      <c r="V32" s="227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/>
      <c r="I34" s="182"/>
      <c r="J34" s="183"/>
      <c r="K34" s="222">
        <f>K35</f>
        <v>0</v>
      </c>
      <c r="L34" s="223"/>
      <c r="M34" s="224"/>
      <c r="N34" s="222">
        <f>N35</f>
        <v>0</v>
      </c>
      <c r="O34" s="223"/>
      <c r="P34" s="224"/>
      <c r="Q34" s="222">
        <f>Q35</f>
        <v>0</v>
      </c>
      <c r="R34" s="223"/>
      <c r="S34" s="224"/>
      <c r="T34" s="225">
        <v>5</v>
      </c>
      <c r="U34" s="226"/>
      <c r="V34" s="220" t="e">
        <f>SUM(V35)</f>
        <v>#DIV/0!</v>
      </c>
      <c r="W34" s="221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B36:G36"/>
    <mergeCell ref="V38:W38"/>
    <mergeCell ref="B57:L57"/>
    <mergeCell ref="M57:X57"/>
    <mergeCell ref="B52:L52"/>
    <mergeCell ref="M52:X52"/>
    <mergeCell ref="B53:L53"/>
    <mergeCell ref="M53:X53"/>
    <mergeCell ref="B45:L45"/>
    <mergeCell ref="M45:X45"/>
    <mergeCell ref="B46:L46"/>
    <mergeCell ref="M46:X46"/>
    <mergeCell ref="B44:L44"/>
    <mergeCell ref="M44:X44"/>
    <mergeCell ref="T38:U38"/>
    <mergeCell ref="B56:L56"/>
    <mergeCell ref="M56:X56"/>
    <mergeCell ref="B47:L47"/>
    <mergeCell ref="B50:L50"/>
    <mergeCell ref="M50:X50"/>
    <mergeCell ref="B51:L51"/>
    <mergeCell ref="M51:X51"/>
    <mergeCell ref="H36:J36"/>
    <mergeCell ref="K36:M36"/>
    <mergeCell ref="N36:P36"/>
    <mergeCell ref="Q36:S36"/>
    <mergeCell ref="T36:U36"/>
    <mergeCell ref="V36:W36"/>
    <mergeCell ref="H37:J37"/>
    <mergeCell ref="K37:M37"/>
    <mergeCell ref="N37:P37"/>
    <mergeCell ref="Q37:S37"/>
    <mergeCell ref="T37:U37"/>
    <mergeCell ref="V37:W37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H26:J26"/>
    <mergeCell ref="K26:M26"/>
    <mergeCell ref="N26:P26"/>
    <mergeCell ref="Q26:S26"/>
    <mergeCell ref="T26:U26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5:G25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65:G65"/>
    <mergeCell ref="H65:P65"/>
    <mergeCell ref="Q65:X65"/>
    <mergeCell ref="Y65:Z65"/>
    <mergeCell ref="B66:G66"/>
    <mergeCell ref="H66:P66"/>
    <mergeCell ref="Q66:X66"/>
    <mergeCell ref="Y66:Z66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J81:Q90"/>
    <mergeCell ref="S81:Y90"/>
    <mergeCell ref="B91:H92"/>
    <mergeCell ref="J91:Q92"/>
    <mergeCell ref="S91:Y92"/>
    <mergeCell ref="H67:P67"/>
    <mergeCell ref="Q67:X67"/>
    <mergeCell ref="Y44:Z44"/>
    <mergeCell ref="B41:L41"/>
    <mergeCell ref="M41:X41"/>
    <mergeCell ref="Y41:Z41"/>
    <mergeCell ref="B37:G37"/>
    <mergeCell ref="B64:G64"/>
    <mergeCell ref="H64:P64"/>
    <mergeCell ref="Q64:X64"/>
    <mergeCell ref="Y64:Z64"/>
    <mergeCell ref="B58:L58"/>
    <mergeCell ref="M58:X58"/>
    <mergeCell ref="B59:L59"/>
    <mergeCell ref="M59:X59"/>
    <mergeCell ref="Y59:Z59"/>
    <mergeCell ref="Y58:Z58"/>
    <mergeCell ref="Y56:Z56"/>
    <mergeCell ref="Y55:Z55"/>
    <mergeCell ref="Y52:Z52"/>
    <mergeCell ref="Y53:Z53"/>
    <mergeCell ref="Y47:Z47"/>
    <mergeCell ref="Y50:Z50"/>
    <mergeCell ref="Y51:Z51"/>
    <mergeCell ref="Y45:Z45"/>
    <mergeCell ref="Y46:Z46"/>
    <mergeCell ref="H25:J25"/>
    <mergeCell ref="K25:M25"/>
    <mergeCell ref="N25:P25"/>
    <mergeCell ref="Q25:S25"/>
    <mergeCell ref="T25:U25"/>
    <mergeCell ref="V25:W25"/>
    <mergeCell ref="B26:G26"/>
    <mergeCell ref="V26:W26"/>
    <mergeCell ref="B27:G27"/>
    <mergeCell ref="H27:J27"/>
    <mergeCell ref="K27:M27"/>
    <mergeCell ref="N27:P27"/>
    <mergeCell ref="Q27:S27"/>
    <mergeCell ref="T27:U27"/>
    <mergeCell ref="V27:W27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Q17:R17"/>
    <mergeCell ref="B16:J16"/>
    <mergeCell ref="K16:M16"/>
    <mergeCell ref="N16:P16"/>
    <mergeCell ref="Q16:R16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Y57:Z57"/>
    <mergeCell ref="A1:Z1"/>
    <mergeCell ref="J2:Q2"/>
    <mergeCell ref="A3:Z3"/>
    <mergeCell ref="A4:Z4"/>
    <mergeCell ref="M7:P7"/>
    <mergeCell ref="A10:A11"/>
    <mergeCell ref="B23:G23"/>
    <mergeCell ref="H23:J23"/>
    <mergeCell ref="K23:M23"/>
    <mergeCell ref="N23:P23"/>
    <mergeCell ref="Q23:S23"/>
    <mergeCell ref="T23:U23"/>
    <mergeCell ref="V23:W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0087CFB3-587D-4352-A066-72787D6FCFE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4998184-0604-405D-BE75-A30EFCD902B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1B03A18F-021A-4E8E-B2B6-6ADF2D1CCD5A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42E15B54-27A2-4A07-945C-F70E697D9CD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A4891CF-97A9-46EC-8193-BB959AD86415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E975266A-69F7-42FF-8E75-ACE5F74C88C2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EEB2BF28-0580-440F-9F0D-20191482A0C0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0F7E2346-DB64-4729-8895-6FF8433B4260}">
          <x14:formula1>
            <xm:f>LIST!$E$2:$E$9</xm:f>
          </x14:formula1>
          <xm:sqref>B55:L59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Z125"/>
  <sheetViews>
    <sheetView view="pageBreakPreview" topLeftCell="A12" zoomScaleNormal="85" zoomScaleSheetLayoutView="100" workbookViewId="0">
      <selection activeCell="K11" sqref="K11:M11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0" t="s">
        <v>100</v>
      </c>
      <c r="K2" s="30"/>
      <c r="L2" s="30"/>
      <c r="M2" s="30"/>
      <c r="N2" s="30"/>
      <c r="O2" s="30"/>
      <c r="P2" s="30"/>
      <c r="Q2" s="3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19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/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>
        <v>600</v>
      </c>
      <c r="L13" s="39"/>
      <c r="M13" s="39"/>
      <c r="N13" s="39">
        <f>Q29</f>
        <v>0</v>
      </c>
      <c r="O13" s="39"/>
      <c r="P13" s="39"/>
      <c r="Q13" s="40">
        <f>V25/T25*100</f>
        <v>0</v>
      </c>
      <c r="R13" s="40"/>
      <c r="S13" s="41">
        <v>1474600</v>
      </c>
      <c r="T13" s="42"/>
      <c r="U13" s="43"/>
      <c r="V13" s="50"/>
      <c r="W13" s="51"/>
      <c r="X13" s="52"/>
      <c r="Y13" s="59">
        <f>V13/S13*100</f>
        <v>0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>
        <v>12</v>
      </c>
      <c r="L14" s="76"/>
      <c r="M14" s="76"/>
      <c r="N14" s="39">
        <f>Q31</f>
        <v>0</v>
      </c>
      <c r="O14" s="39"/>
      <c r="P14" s="39"/>
      <c r="Q14" s="40">
        <f>V30/T30*100</f>
        <v>0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>
        <v>600</v>
      </c>
      <c r="L15" s="76"/>
      <c r="M15" s="76"/>
      <c r="N15" s="39">
        <f>Q33</f>
        <v>0</v>
      </c>
      <c r="O15" s="39"/>
      <c r="P15" s="39"/>
      <c r="Q15" s="40">
        <f>V32/T32*100</f>
        <v>0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>
        <v>486</v>
      </c>
      <c r="L16" s="69"/>
      <c r="M16" s="70"/>
      <c r="N16" s="71">
        <f>Q35</f>
        <v>0</v>
      </c>
      <c r="O16" s="72"/>
      <c r="P16" s="73"/>
      <c r="Q16" s="74">
        <f>V34/T34*100</f>
        <v>0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>
        <f>V36/T36*100</f>
        <v>0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>
        <v>10</v>
      </c>
      <c r="L18" s="78"/>
      <c r="M18" s="78"/>
      <c r="N18" s="39">
        <f>Q37</f>
        <v>0</v>
      </c>
      <c r="O18" s="39"/>
      <c r="P18" s="39"/>
      <c r="Q18" s="74">
        <f>V37/T37*100</f>
        <v>0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>
        <f>V38</f>
        <v>0</v>
      </c>
      <c r="R19" s="175"/>
      <c r="S19" s="176">
        <f>SUM(S13)</f>
        <v>1474600</v>
      </c>
      <c r="T19" s="176"/>
      <c r="U19" s="176"/>
      <c r="V19" s="177">
        <f>V13</f>
        <v>0</v>
      </c>
      <c r="W19" s="177"/>
      <c r="X19" s="177"/>
      <c r="Y19" s="166">
        <f>V19/S19*100</f>
        <v>0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>
        <v>600</v>
      </c>
      <c r="I25" s="170"/>
      <c r="J25" s="170"/>
      <c r="K25" s="228">
        <f>K29</f>
        <v>0</v>
      </c>
      <c r="L25" s="228"/>
      <c r="M25" s="228"/>
      <c r="N25" s="228">
        <f>N29</f>
        <v>0</v>
      </c>
      <c r="O25" s="228"/>
      <c r="P25" s="228"/>
      <c r="Q25" s="228">
        <f>Q29</f>
        <v>0</v>
      </c>
      <c r="R25" s="228"/>
      <c r="S25" s="228"/>
      <c r="T25" s="229">
        <v>50</v>
      </c>
      <c r="U25" s="229"/>
      <c r="V25" s="221">
        <f>SUM(V26:W29)</f>
        <v>0</v>
      </c>
      <c r="W25" s="230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>
        <v>600</v>
      </c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>
        <f>(T26*((K26*0)+(N26*50)+(Q26*100)))/(H26*100)</f>
        <v>0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>
        <v>600</v>
      </c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>
        <f>(T27*((K27*0)+(N27*50)+(Q27*100)))/(H27*100)</f>
        <v>0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>
        <v>600</v>
      </c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>
        <f>(T28*((K28*0)+(N28*50)+(Q28*100)))/(H28*100)</f>
        <v>0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>
        <v>600</v>
      </c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>
        <f>(T29*((K29*0)+(N29*50)+(Q29*100)))/(H29*100)</f>
        <v>0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>
        <v>12</v>
      </c>
      <c r="I30" s="182"/>
      <c r="J30" s="183"/>
      <c r="K30" s="222">
        <f>K31</f>
        <v>0</v>
      </c>
      <c r="L30" s="223"/>
      <c r="M30" s="224"/>
      <c r="N30" s="222">
        <f>N31</f>
        <v>0</v>
      </c>
      <c r="O30" s="223"/>
      <c r="P30" s="224"/>
      <c r="Q30" s="222">
        <f>Q31</f>
        <v>0</v>
      </c>
      <c r="R30" s="223"/>
      <c r="S30" s="224"/>
      <c r="T30" s="225">
        <v>10</v>
      </c>
      <c r="U30" s="226"/>
      <c r="V30" s="220">
        <f>SUM(V31)</f>
        <v>0</v>
      </c>
      <c r="W30" s="221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>
        <v>12</v>
      </c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>
        <f>(T31*((K31*0)+(N31*50)+(Q31*100)))/(H31*100)</f>
        <v>0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>
        <v>600</v>
      </c>
      <c r="I32" s="182"/>
      <c r="J32" s="183"/>
      <c r="K32" s="222">
        <f>K33</f>
        <v>0</v>
      </c>
      <c r="L32" s="223"/>
      <c r="M32" s="224"/>
      <c r="N32" s="222">
        <f t="shared" ref="N32" si="0">N33</f>
        <v>0</v>
      </c>
      <c r="O32" s="223"/>
      <c r="P32" s="224"/>
      <c r="Q32" s="222">
        <f t="shared" ref="Q32" si="1">Q33</f>
        <v>0</v>
      </c>
      <c r="R32" s="223"/>
      <c r="S32" s="224"/>
      <c r="T32" s="225">
        <v>15</v>
      </c>
      <c r="U32" s="226"/>
      <c r="V32" s="227">
        <f>SUM(V33)</f>
        <v>0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>
        <v>600</v>
      </c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>
        <f>(T33*((K33*0)+(N33*50)+(Q33*100)))/(H33*100)</f>
        <v>0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>
        <v>486</v>
      </c>
      <c r="I34" s="182"/>
      <c r="J34" s="183"/>
      <c r="K34" s="222">
        <f>K35</f>
        <v>0</v>
      </c>
      <c r="L34" s="223"/>
      <c r="M34" s="224"/>
      <c r="N34" s="222">
        <f>N35</f>
        <v>0</v>
      </c>
      <c r="O34" s="223"/>
      <c r="P34" s="224"/>
      <c r="Q34" s="222">
        <f>Q35</f>
        <v>0</v>
      </c>
      <c r="R34" s="223"/>
      <c r="S34" s="224"/>
      <c r="T34" s="225">
        <v>5</v>
      </c>
      <c r="U34" s="226"/>
      <c r="V34" s="220">
        <f>SUM(V35)</f>
        <v>0</v>
      </c>
      <c r="W34" s="221"/>
      <c r="X34" s="198"/>
      <c r="Y34" s="199"/>
      <c r="Z34" s="200"/>
    </row>
    <row r="35" spans="1:26" ht="48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>
        <v>486</v>
      </c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>
        <f>(T35*((K35*0)+(N35*50)+(Q35*100)))/(H35*100)</f>
        <v>0</v>
      </c>
      <c r="W35" s="82"/>
      <c r="X35" s="198"/>
      <c r="Y35" s="199"/>
      <c r="Z35" s="200"/>
    </row>
    <row r="36" spans="1:26" s="27" customFormat="1" ht="24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>
        <v>80</v>
      </c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>
        <f>(T36*((K36*0)+(N36*50)+(Q36*100)))/(H36*100)</f>
        <v>0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>
        <v>10</v>
      </c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>
        <f>(T37*((K37*0)+(N37*50)+(Q37*100)))/(H37*100)</f>
        <v>0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6">
        <f>SUM(V25,V30,V32,V34,V36,V37)</f>
        <v>0</v>
      </c>
      <c r="W38" s="137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15.75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_1"/>
  </protectedRanges>
  <mergeCells count="263"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B36:G36"/>
    <mergeCell ref="V38:W38"/>
    <mergeCell ref="B57:L57"/>
    <mergeCell ref="M57:X57"/>
    <mergeCell ref="B52:L52"/>
    <mergeCell ref="M52:X52"/>
    <mergeCell ref="B53:L53"/>
    <mergeCell ref="M53:X53"/>
    <mergeCell ref="B45:L45"/>
    <mergeCell ref="M45:X45"/>
    <mergeCell ref="B46:L46"/>
    <mergeCell ref="M46:X46"/>
    <mergeCell ref="B44:L44"/>
    <mergeCell ref="M44:X44"/>
    <mergeCell ref="T38:U38"/>
    <mergeCell ref="B56:L56"/>
    <mergeCell ref="M56:X56"/>
    <mergeCell ref="B47:L47"/>
    <mergeCell ref="B50:L50"/>
    <mergeCell ref="M50:X50"/>
    <mergeCell ref="B51:L51"/>
    <mergeCell ref="M51:X51"/>
    <mergeCell ref="H36:J36"/>
    <mergeCell ref="K36:M36"/>
    <mergeCell ref="N36:P36"/>
    <mergeCell ref="Q36:S36"/>
    <mergeCell ref="T36:U36"/>
    <mergeCell ref="V36:W36"/>
    <mergeCell ref="H37:J37"/>
    <mergeCell ref="K37:M37"/>
    <mergeCell ref="N37:P37"/>
    <mergeCell ref="Q37:S37"/>
    <mergeCell ref="T37:U37"/>
    <mergeCell ref="V37:W37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H26:J26"/>
    <mergeCell ref="K26:M26"/>
    <mergeCell ref="N26:P26"/>
    <mergeCell ref="Q26:S26"/>
    <mergeCell ref="T26:U26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5:G25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65:G65"/>
    <mergeCell ref="H65:P65"/>
    <mergeCell ref="Q65:X65"/>
    <mergeCell ref="Y65:Z65"/>
    <mergeCell ref="B66:G66"/>
    <mergeCell ref="H66:P66"/>
    <mergeCell ref="Q66:X66"/>
    <mergeCell ref="Y66:Z66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J81:Q90"/>
    <mergeCell ref="S81:Y90"/>
    <mergeCell ref="B91:H92"/>
    <mergeCell ref="J91:Q92"/>
    <mergeCell ref="S91:Y92"/>
    <mergeCell ref="H67:P67"/>
    <mergeCell ref="Q67:X67"/>
    <mergeCell ref="Y44:Z44"/>
    <mergeCell ref="B41:L41"/>
    <mergeCell ref="M41:X41"/>
    <mergeCell ref="Y41:Z41"/>
    <mergeCell ref="B37:G37"/>
    <mergeCell ref="B64:G64"/>
    <mergeCell ref="H64:P64"/>
    <mergeCell ref="Q64:X64"/>
    <mergeCell ref="Y64:Z64"/>
    <mergeCell ref="B58:L58"/>
    <mergeCell ref="M58:X58"/>
    <mergeCell ref="B59:L59"/>
    <mergeCell ref="M59:X59"/>
    <mergeCell ref="Y59:Z59"/>
    <mergeCell ref="Y58:Z58"/>
    <mergeCell ref="Y56:Z56"/>
    <mergeCell ref="Y55:Z55"/>
    <mergeCell ref="Y52:Z52"/>
    <mergeCell ref="Y53:Z53"/>
    <mergeCell ref="Y47:Z47"/>
    <mergeCell ref="Y50:Z50"/>
    <mergeCell ref="Y51:Z51"/>
    <mergeCell ref="Y45:Z45"/>
    <mergeCell ref="Y46:Z46"/>
    <mergeCell ref="H25:J25"/>
    <mergeCell ref="K25:M25"/>
    <mergeCell ref="N25:P25"/>
    <mergeCell ref="Q25:S25"/>
    <mergeCell ref="T25:U25"/>
    <mergeCell ref="V25:W25"/>
    <mergeCell ref="B26:G26"/>
    <mergeCell ref="V26:W26"/>
    <mergeCell ref="B27:G27"/>
    <mergeCell ref="H27:J27"/>
    <mergeCell ref="K27:M27"/>
    <mergeCell ref="N27:P27"/>
    <mergeCell ref="Q27:S27"/>
    <mergeCell ref="T27:U27"/>
    <mergeCell ref="V27:W27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Q17:R17"/>
    <mergeCell ref="B16:J16"/>
    <mergeCell ref="K16:M16"/>
    <mergeCell ref="N16:P16"/>
    <mergeCell ref="Q16:R16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Y57:Z57"/>
    <mergeCell ref="A1:Z1"/>
    <mergeCell ref="J2:Q2"/>
    <mergeCell ref="A3:Z3"/>
    <mergeCell ref="A4:Z4"/>
    <mergeCell ref="M7:P7"/>
    <mergeCell ref="A10:A11"/>
    <mergeCell ref="B23:G23"/>
    <mergeCell ref="H23:J23"/>
    <mergeCell ref="K23:M23"/>
    <mergeCell ref="N23:P23"/>
    <mergeCell ref="Q23:S23"/>
    <mergeCell ref="T23:U23"/>
    <mergeCell ref="V23:W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ABB74677-5EF4-4A30-9D4A-BDBDBC95779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160B833-8609-4F80-8A06-31906B39097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D5E3BBD8-75D9-40B8-865D-C1CE355BAEFD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C58FEEAB-71CD-4E34-90F0-7D25E1635F0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20" max="16383" man="1"/>
    <brk id="39" max="16383" man="1"/>
    <brk id="60" max="16383" man="1"/>
    <brk id="78" max="16383" man="1"/>
    <brk id="10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CFCCD62-B4E7-4FF6-A7CE-9692D77F2C02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FD7C576E-83EB-47EF-9678-F30DA47A70EB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9CD7F2EA-580D-4FE3-BCBD-F1A1CEF91CE4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95C526E4-88D0-4A06-A294-ACDB7B7951EA}">
          <x14:formula1>
            <xm:f>LIST!$E$2:$E$9</xm:f>
          </x14:formula1>
          <xm:sqref>B55:L59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25"/>
  <sheetViews>
    <sheetView view="pageBreakPreview" topLeftCell="A10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31" t="s">
        <v>100</v>
      </c>
      <c r="K2" s="231"/>
      <c r="L2" s="231"/>
      <c r="M2" s="231"/>
      <c r="N2" s="231"/>
      <c r="O2" s="231"/>
      <c r="P2" s="231"/>
      <c r="Q2" s="231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8">
        <f>K29</f>
        <v>0</v>
      </c>
      <c r="L25" s="228"/>
      <c r="M25" s="228"/>
      <c r="N25" s="228">
        <f>N29</f>
        <v>0</v>
      </c>
      <c r="O25" s="228"/>
      <c r="P25" s="228"/>
      <c r="Q25" s="228">
        <f>Q29</f>
        <v>0</v>
      </c>
      <c r="R25" s="228"/>
      <c r="S25" s="228"/>
      <c r="T25" s="229">
        <v>50</v>
      </c>
      <c r="U25" s="229"/>
      <c r="V25" s="221" t="e">
        <f>SUM(V26:W29)</f>
        <v>#DIV/0!</v>
      </c>
      <c r="W25" s="230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2">
        <f>K31</f>
        <v>0</v>
      </c>
      <c r="L30" s="223"/>
      <c r="M30" s="224"/>
      <c r="N30" s="222">
        <f>N31</f>
        <v>0</v>
      </c>
      <c r="O30" s="223"/>
      <c r="P30" s="224"/>
      <c r="Q30" s="222">
        <f>Q31</f>
        <v>0</v>
      </c>
      <c r="R30" s="223"/>
      <c r="S30" s="224"/>
      <c r="T30" s="225">
        <v>10</v>
      </c>
      <c r="U30" s="226"/>
      <c r="V30" s="220" t="e">
        <f>SUM(V31)</f>
        <v>#DIV/0!</v>
      </c>
      <c r="W30" s="221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2">
        <f>K33</f>
        <v>0</v>
      </c>
      <c r="L32" s="223"/>
      <c r="M32" s="224"/>
      <c r="N32" s="222">
        <f t="shared" ref="N32" si="0">N33</f>
        <v>0</v>
      </c>
      <c r="O32" s="223"/>
      <c r="P32" s="224"/>
      <c r="Q32" s="222">
        <f t="shared" ref="Q32" si="1">Q33</f>
        <v>0</v>
      </c>
      <c r="R32" s="223"/>
      <c r="S32" s="224"/>
      <c r="T32" s="225">
        <v>15</v>
      </c>
      <c r="U32" s="226"/>
      <c r="V32" s="227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/>
      <c r="I34" s="182"/>
      <c r="J34" s="183"/>
      <c r="K34" s="222">
        <f>K35</f>
        <v>0</v>
      </c>
      <c r="L34" s="223"/>
      <c r="M34" s="224"/>
      <c r="N34" s="222">
        <f>N35</f>
        <v>0</v>
      </c>
      <c r="O34" s="223"/>
      <c r="P34" s="224"/>
      <c r="Q34" s="222">
        <f>Q35</f>
        <v>0</v>
      </c>
      <c r="R34" s="223"/>
      <c r="S34" s="224"/>
      <c r="T34" s="225">
        <v>5</v>
      </c>
      <c r="U34" s="226"/>
      <c r="V34" s="220" t="e">
        <f>SUM(V35)</f>
        <v>#DIV/0!</v>
      </c>
      <c r="W34" s="221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B36:G36"/>
    <mergeCell ref="V38:W38"/>
    <mergeCell ref="B57:L57"/>
    <mergeCell ref="M57:X57"/>
    <mergeCell ref="B52:L52"/>
    <mergeCell ref="M52:X52"/>
    <mergeCell ref="B53:L53"/>
    <mergeCell ref="M53:X53"/>
    <mergeCell ref="B45:L45"/>
    <mergeCell ref="M45:X45"/>
    <mergeCell ref="B46:L46"/>
    <mergeCell ref="M46:X46"/>
    <mergeCell ref="B44:L44"/>
    <mergeCell ref="M44:X44"/>
    <mergeCell ref="T38:U38"/>
    <mergeCell ref="B56:L56"/>
    <mergeCell ref="M56:X56"/>
    <mergeCell ref="B47:L47"/>
    <mergeCell ref="B50:L50"/>
    <mergeCell ref="M50:X50"/>
    <mergeCell ref="B51:L51"/>
    <mergeCell ref="M51:X51"/>
    <mergeCell ref="H36:J36"/>
    <mergeCell ref="K36:M36"/>
    <mergeCell ref="N36:P36"/>
    <mergeCell ref="Q36:S36"/>
    <mergeCell ref="T36:U36"/>
    <mergeCell ref="V36:W36"/>
    <mergeCell ref="H37:J37"/>
    <mergeCell ref="K37:M37"/>
    <mergeCell ref="N37:P37"/>
    <mergeCell ref="Q37:S37"/>
    <mergeCell ref="T37:U37"/>
    <mergeCell ref="V37:W37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H26:J26"/>
    <mergeCell ref="K26:M26"/>
    <mergeCell ref="N26:P26"/>
    <mergeCell ref="Q26:S26"/>
    <mergeCell ref="T26:U26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5:G25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65:G65"/>
    <mergeCell ref="H65:P65"/>
    <mergeCell ref="Q65:X65"/>
    <mergeCell ref="Y65:Z65"/>
    <mergeCell ref="B66:G66"/>
    <mergeCell ref="H66:P66"/>
    <mergeCell ref="Q66:X66"/>
    <mergeCell ref="Y66:Z66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J81:Q90"/>
    <mergeCell ref="S81:Y90"/>
    <mergeCell ref="B91:H92"/>
    <mergeCell ref="J91:Q92"/>
    <mergeCell ref="S91:Y92"/>
    <mergeCell ref="H67:P67"/>
    <mergeCell ref="Q67:X67"/>
    <mergeCell ref="Y44:Z44"/>
    <mergeCell ref="B41:L41"/>
    <mergeCell ref="M41:X41"/>
    <mergeCell ref="Y41:Z41"/>
    <mergeCell ref="B37:G37"/>
    <mergeCell ref="B64:G64"/>
    <mergeCell ref="H64:P64"/>
    <mergeCell ref="Q64:X64"/>
    <mergeCell ref="Y64:Z64"/>
    <mergeCell ref="B58:L58"/>
    <mergeCell ref="M58:X58"/>
    <mergeCell ref="B59:L59"/>
    <mergeCell ref="M59:X59"/>
    <mergeCell ref="Y59:Z59"/>
    <mergeCell ref="Y58:Z58"/>
    <mergeCell ref="Y56:Z56"/>
    <mergeCell ref="Y55:Z55"/>
    <mergeCell ref="Y52:Z52"/>
    <mergeCell ref="Y53:Z53"/>
    <mergeCell ref="Y47:Z47"/>
    <mergeCell ref="Y50:Z50"/>
    <mergeCell ref="Y51:Z51"/>
    <mergeCell ref="Y45:Z45"/>
    <mergeCell ref="Y46:Z46"/>
    <mergeCell ref="H25:J25"/>
    <mergeCell ref="K25:M25"/>
    <mergeCell ref="N25:P25"/>
    <mergeCell ref="Q25:S25"/>
    <mergeCell ref="T25:U25"/>
    <mergeCell ref="V25:W25"/>
    <mergeCell ref="B26:G26"/>
    <mergeCell ref="V26:W26"/>
    <mergeCell ref="B27:G27"/>
    <mergeCell ref="H27:J27"/>
    <mergeCell ref="K27:M27"/>
    <mergeCell ref="N27:P27"/>
    <mergeCell ref="Q27:S27"/>
    <mergeCell ref="T27:U27"/>
    <mergeCell ref="V27:W27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Q17:R17"/>
    <mergeCell ref="B16:J16"/>
    <mergeCell ref="K16:M16"/>
    <mergeCell ref="N16:P16"/>
    <mergeCell ref="Q16:R16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Y57:Z57"/>
    <mergeCell ref="A1:Z1"/>
    <mergeCell ref="J2:Q2"/>
    <mergeCell ref="A3:Z3"/>
    <mergeCell ref="A4:Z4"/>
    <mergeCell ref="M7:P7"/>
    <mergeCell ref="A10:A11"/>
    <mergeCell ref="B23:G23"/>
    <mergeCell ref="H23:J23"/>
    <mergeCell ref="K23:M23"/>
    <mergeCell ref="N23:P23"/>
    <mergeCell ref="Q23:S23"/>
    <mergeCell ref="T23:U23"/>
    <mergeCell ref="V23:W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6283F294-EE88-4E41-BD2E-A2BBBD2080B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047A39D-6063-4E89-892D-23B8F121D81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1F41EC2F-7C35-4465-B19F-5C04EF5970C4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007323F3-03D1-43EE-BEB5-0E64AA474AF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E61329A-0384-4D63-A371-9E622900A67C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500724BE-3677-44A7-8C8C-35F56AE53794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8486052E-E311-402F-A0B9-EB6A0921C041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8283793B-403E-4794-BDE0-4715E884735F}">
          <x14:formula1>
            <xm:f>LIST!$E$2:$E$9</xm:f>
          </x14:formula1>
          <xm:sqref>B55:L59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Z125"/>
  <sheetViews>
    <sheetView view="pageBreakPreview" topLeftCell="A10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31" t="s">
        <v>100</v>
      </c>
      <c r="K2" s="231"/>
      <c r="L2" s="231"/>
      <c r="M2" s="231"/>
      <c r="N2" s="231"/>
      <c r="O2" s="231"/>
      <c r="P2" s="231"/>
      <c r="Q2" s="231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21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60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24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8">
        <f>K29</f>
        <v>0</v>
      </c>
      <c r="L25" s="228"/>
      <c r="M25" s="228"/>
      <c r="N25" s="228">
        <f>N29</f>
        <v>0</v>
      </c>
      <c r="O25" s="228"/>
      <c r="P25" s="228"/>
      <c r="Q25" s="228">
        <f>Q29</f>
        <v>0</v>
      </c>
      <c r="R25" s="228"/>
      <c r="S25" s="228"/>
      <c r="T25" s="229">
        <v>50</v>
      </c>
      <c r="U25" s="229"/>
      <c r="V25" s="221" t="e">
        <f>SUM(V26:W29)</f>
        <v>#DIV/0!</v>
      </c>
      <c r="W25" s="230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2">
        <f>K31</f>
        <v>0</v>
      </c>
      <c r="L30" s="223"/>
      <c r="M30" s="224"/>
      <c r="N30" s="222">
        <f>N31</f>
        <v>0</v>
      </c>
      <c r="O30" s="223"/>
      <c r="P30" s="224"/>
      <c r="Q30" s="222">
        <f>Q31</f>
        <v>0</v>
      </c>
      <c r="R30" s="223"/>
      <c r="S30" s="224"/>
      <c r="T30" s="225">
        <v>10</v>
      </c>
      <c r="U30" s="226"/>
      <c r="V30" s="220" t="e">
        <f>SUM(V31)</f>
        <v>#DIV/0!</v>
      </c>
      <c r="W30" s="221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2">
        <f>K33</f>
        <v>0</v>
      </c>
      <c r="L32" s="223"/>
      <c r="M32" s="224"/>
      <c r="N32" s="222">
        <f t="shared" ref="N32" si="0">N33</f>
        <v>0</v>
      </c>
      <c r="O32" s="223"/>
      <c r="P32" s="224"/>
      <c r="Q32" s="222">
        <f t="shared" ref="Q32" si="1">Q33</f>
        <v>0</v>
      </c>
      <c r="R32" s="223"/>
      <c r="S32" s="224"/>
      <c r="T32" s="225">
        <v>15</v>
      </c>
      <c r="U32" s="226"/>
      <c r="V32" s="227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/>
      <c r="I34" s="182"/>
      <c r="J34" s="183"/>
      <c r="K34" s="222">
        <f>K35</f>
        <v>0</v>
      </c>
      <c r="L34" s="223"/>
      <c r="M34" s="224"/>
      <c r="N34" s="222">
        <f>N35</f>
        <v>0</v>
      </c>
      <c r="O34" s="223"/>
      <c r="P34" s="224"/>
      <c r="Q34" s="222">
        <f>Q35</f>
        <v>0</v>
      </c>
      <c r="R34" s="223"/>
      <c r="S34" s="224"/>
      <c r="T34" s="225">
        <v>5</v>
      </c>
      <c r="U34" s="226"/>
      <c r="V34" s="220" t="e">
        <f>SUM(V35)</f>
        <v>#DIV/0!</v>
      </c>
      <c r="W34" s="221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48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48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48" customHeight="1" x14ac:dyDescent="0.25">
      <c r="A40" s="1" t="s">
        <v>72</v>
      </c>
    </row>
    <row r="41" spans="1:26" ht="48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s="10" customFormat="1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9.9499999999999993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24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9.9499999999999993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72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ht="72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72" customHeight="1" x14ac:dyDescent="0.25"/>
    <row r="61" spans="1:26" ht="72" customHeight="1" x14ac:dyDescent="0.25">
      <c r="A61" s="2" t="s">
        <v>73</v>
      </c>
    </row>
    <row r="62" spans="1:26" ht="72" customHeight="1" x14ac:dyDescent="0.25"/>
    <row r="63" spans="1:26" ht="72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9.9499999999999993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24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10.15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48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48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48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48" customHeight="1" x14ac:dyDescent="0.25">
      <c r="A70" s="2"/>
    </row>
    <row r="71" spans="1:26" ht="48" customHeight="1" x14ac:dyDescent="0.25">
      <c r="A71" s="2" t="s">
        <v>74</v>
      </c>
    </row>
    <row r="72" spans="1:26" ht="24" customHeight="1" x14ac:dyDescent="0.25">
      <c r="A72" s="2"/>
    </row>
    <row r="73" spans="1:26" ht="24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24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ht="21" customHeight="1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ht="21" customHeight="1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4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ht="24" customHeight="1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ht="24" customHeight="1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19" spans="2:25" ht="28.5" customHeight="1" x14ac:dyDescent="0.25"/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"/>
  </protectedRanges>
  <mergeCells count="263">
    <mergeCell ref="S94:Y103"/>
    <mergeCell ref="B104:H105"/>
    <mergeCell ref="J104:Q105"/>
    <mergeCell ref="S104:Y105"/>
    <mergeCell ref="B107:H116"/>
    <mergeCell ref="K37:M37"/>
    <mergeCell ref="N37:P37"/>
    <mergeCell ref="V38:W38"/>
    <mergeCell ref="A39:Z39"/>
    <mergeCell ref="M41:X41"/>
    <mergeCell ref="Y63:Z63"/>
    <mergeCell ref="Y64:Z64"/>
    <mergeCell ref="B65:G65"/>
    <mergeCell ref="H65:P65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117:H118"/>
    <mergeCell ref="J117:Q118"/>
    <mergeCell ref="S117:Y118"/>
    <mergeCell ref="A42:Z42"/>
    <mergeCell ref="B43:L43"/>
    <mergeCell ref="M43:X43"/>
    <mergeCell ref="Y43:Z43"/>
    <mergeCell ref="A48:Z48"/>
    <mergeCell ref="B49:L49"/>
    <mergeCell ref="M49:X49"/>
    <mergeCell ref="Y57:Z57"/>
    <mergeCell ref="B50:L50"/>
    <mergeCell ref="M50:X50"/>
    <mergeCell ref="Y46:Z46"/>
    <mergeCell ref="Y47:Z47"/>
    <mergeCell ref="Y58:Z58"/>
    <mergeCell ref="Y59:Z59"/>
    <mergeCell ref="B94:H103"/>
    <mergeCell ref="J94:Q103"/>
    <mergeCell ref="J107:Q116"/>
    <mergeCell ref="S107:Y116"/>
    <mergeCell ref="B63:G63"/>
    <mergeCell ref="H63:P63"/>
    <mergeCell ref="Q63:X63"/>
    <mergeCell ref="B32:G32"/>
    <mergeCell ref="H32:J32"/>
    <mergeCell ref="K32:M32"/>
    <mergeCell ref="N32:P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30:G30"/>
    <mergeCell ref="H30:J30"/>
    <mergeCell ref="K30:M30"/>
    <mergeCell ref="N30:P30"/>
    <mergeCell ref="T26:U26"/>
    <mergeCell ref="V26:W26"/>
    <mergeCell ref="T27:U27"/>
    <mergeCell ref="V27:W27"/>
    <mergeCell ref="B26:G26"/>
    <mergeCell ref="H26:J26"/>
    <mergeCell ref="K26:M26"/>
    <mergeCell ref="N26:P26"/>
    <mergeCell ref="Q26:S26"/>
    <mergeCell ref="B27:G27"/>
    <mergeCell ref="H27:J27"/>
    <mergeCell ref="K27:M27"/>
    <mergeCell ref="N27:P27"/>
    <mergeCell ref="Q27:S27"/>
    <mergeCell ref="N29:P29"/>
    <mergeCell ref="Q29:S29"/>
    <mergeCell ref="T29:U29"/>
    <mergeCell ref="V29:W29"/>
    <mergeCell ref="B28:G28"/>
    <mergeCell ref="H28:J28"/>
    <mergeCell ref="K28:M28"/>
    <mergeCell ref="N28:P28"/>
    <mergeCell ref="Q28:S28"/>
    <mergeCell ref="B68:G68"/>
    <mergeCell ref="H68:P68"/>
    <mergeCell ref="Q68:X68"/>
    <mergeCell ref="Y68:Z68"/>
    <mergeCell ref="B69:G69"/>
    <mergeCell ref="B16:J16"/>
    <mergeCell ref="K16:M16"/>
    <mergeCell ref="Q37:S37"/>
    <mergeCell ref="T37:U37"/>
    <mergeCell ref="V37:W37"/>
    <mergeCell ref="B36:G36"/>
    <mergeCell ref="T34:U34"/>
    <mergeCell ref="V34:W34"/>
    <mergeCell ref="Q17:R17"/>
    <mergeCell ref="S13:U18"/>
    <mergeCell ref="V13:X18"/>
    <mergeCell ref="A19:P19"/>
    <mergeCell ref="Q19:R19"/>
    <mergeCell ref="S19:U19"/>
    <mergeCell ref="V19:X19"/>
    <mergeCell ref="B25:G25"/>
    <mergeCell ref="H25:J25"/>
    <mergeCell ref="K25:M25"/>
    <mergeCell ref="N25:P25"/>
    <mergeCell ref="Q25:S25"/>
    <mergeCell ref="T25:U25"/>
    <mergeCell ref="V25:W25"/>
    <mergeCell ref="B37:G37"/>
    <mergeCell ref="T28:U28"/>
    <mergeCell ref="A12:Z12"/>
    <mergeCell ref="B13:J13"/>
    <mergeCell ref="K13:M13"/>
    <mergeCell ref="N13:P13"/>
    <mergeCell ref="H37:J37"/>
    <mergeCell ref="N18:P18"/>
    <mergeCell ref="Q18:R18"/>
    <mergeCell ref="Y13:Z18"/>
    <mergeCell ref="B17:J17"/>
    <mergeCell ref="K17:M17"/>
    <mergeCell ref="N17:P17"/>
    <mergeCell ref="B18:J18"/>
    <mergeCell ref="K18:M18"/>
    <mergeCell ref="Q13:R13"/>
    <mergeCell ref="N16:P16"/>
    <mergeCell ref="Q16:R16"/>
    <mergeCell ref="B14:J14"/>
    <mergeCell ref="K14:M14"/>
    <mergeCell ref="N14:P14"/>
    <mergeCell ref="Q14:R14"/>
    <mergeCell ref="B15:J15"/>
    <mergeCell ref="K15:M15"/>
    <mergeCell ref="N15:P15"/>
    <mergeCell ref="Q15:R15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Y19:Z19"/>
    <mergeCell ref="A20:Z20"/>
    <mergeCell ref="A21:Z21"/>
    <mergeCell ref="H23:J23"/>
    <mergeCell ref="K23:M23"/>
    <mergeCell ref="N23:P23"/>
    <mergeCell ref="Q23:S23"/>
    <mergeCell ref="T23:U23"/>
    <mergeCell ref="V23:W23"/>
    <mergeCell ref="B23:G23"/>
    <mergeCell ref="X23:Z23"/>
    <mergeCell ref="A24:Z24"/>
    <mergeCell ref="X25:Z37"/>
    <mergeCell ref="B34:G34"/>
    <mergeCell ref="H34:J34"/>
    <mergeCell ref="K34:M34"/>
    <mergeCell ref="N34:P34"/>
    <mergeCell ref="Q34:S34"/>
    <mergeCell ref="B35:G35"/>
    <mergeCell ref="H35:J35"/>
    <mergeCell ref="K35:M35"/>
    <mergeCell ref="N35:P35"/>
    <mergeCell ref="Q35:S35"/>
    <mergeCell ref="T35:U35"/>
    <mergeCell ref="V35:W35"/>
    <mergeCell ref="H36:J36"/>
    <mergeCell ref="K36:M36"/>
    <mergeCell ref="N36:P36"/>
    <mergeCell ref="Q36:S36"/>
    <mergeCell ref="T36:U36"/>
    <mergeCell ref="V36:W36"/>
    <mergeCell ref="V28:W28"/>
    <mergeCell ref="B29:G29"/>
    <mergeCell ref="H29:J29"/>
    <mergeCell ref="K29:M29"/>
    <mergeCell ref="B52:L52"/>
    <mergeCell ref="M52:X52"/>
    <mergeCell ref="B53:L53"/>
    <mergeCell ref="M53:X53"/>
    <mergeCell ref="A54:Z54"/>
    <mergeCell ref="B55:L55"/>
    <mergeCell ref="M55:X55"/>
    <mergeCell ref="Y55:Z55"/>
    <mergeCell ref="B56:L56"/>
    <mergeCell ref="M56:X56"/>
    <mergeCell ref="Y56:Z56"/>
    <mergeCell ref="Y53:Z53"/>
    <mergeCell ref="Y52:Z52"/>
    <mergeCell ref="Y50:Z50"/>
    <mergeCell ref="Y49:Z49"/>
    <mergeCell ref="A38:S38"/>
    <mergeCell ref="T38:U38"/>
    <mergeCell ref="X38:Z38"/>
    <mergeCell ref="Y51:Z51"/>
    <mergeCell ref="B41:L41"/>
    <mergeCell ref="Y41:Z41"/>
    <mergeCell ref="B44:L44"/>
    <mergeCell ref="M44:X44"/>
    <mergeCell ref="Y44:Z44"/>
    <mergeCell ref="B45:L45"/>
    <mergeCell ref="B46:L46"/>
    <mergeCell ref="M46:X46"/>
    <mergeCell ref="B47:L47"/>
    <mergeCell ref="B51:L51"/>
    <mergeCell ref="M51:X51"/>
    <mergeCell ref="M45:X45"/>
    <mergeCell ref="Y45:Z45"/>
    <mergeCell ref="B57:L57"/>
    <mergeCell ref="M57:X57"/>
    <mergeCell ref="B58:L58"/>
    <mergeCell ref="M58:X58"/>
    <mergeCell ref="B59:L59"/>
    <mergeCell ref="M59:X59"/>
    <mergeCell ref="B64:G64"/>
    <mergeCell ref="H64:P64"/>
    <mergeCell ref="Q64:X64"/>
    <mergeCell ref="H69:P69"/>
    <mergeCell ref="Q69:X69"/>
    <mergeCell ref="Y69:Z69"/>
    <mergeCell ref="B73:Y77"/>
    <mergeCell ref="B81:H90"/>
    <mergeCell ref="J81:Q90"/>
    <mergeCell ref="S81:Y90"/>
    <mergeCell ref="B91:H92"/>
    <mergeCell ref="J91:Q92"/>
    <mergeCell ref="S91:Y92"/>
    <mergeCell ref="F121:J121"/>
    <mergeCell ref="R121:W121"/>
    <mergeCell ref="F122:J122"/>
    <mergeCell ref="R122:W122"/>
    <mergeCell ref="F123:J123"/>
    <mergeCell ref="Q123:X123"/>
    <mergeCell ref="F124:J124"/>
    <mergeCell ref="R124:W124"/>
    <mergeCell ref="F125:J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4DAB223C-9CF5-44FB-840C-5EB75490F3B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1FE92F5-5CBD-4B39-A9C9-7ED9E65D33EF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A831615F-7DF1-4568-AED7-2DD68EC4A920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E458045E-D965-4E26-9AD4-A7574A4E7B2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AB51715-AC10-4899-8F87-494DC114A4FB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7EA62741-C83F-4E24-8ED3-F1B52B96DDB8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6B920966-91DD-4A54-8497-8B904370E717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5CD54ABE-F2CB-450A-8C12-D8E205C753B0}">
          <x14:formula1>
            <xm:f>LIST!$E$2:$E$9</xm:f>
          </x14:formula1>
          <xm:sqref>B55:L59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25"/>
  <sheetViews>
    <sheetView view="pageBreakPreview" topLeftCell="A106" zoomScaleNormal="85" zoomScaleSheetLayoutView="100" workbookViewId="0">
      <selection activeCell="K11" sqref="K11:M11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0" t="s">
        <v>100</v>
      </c>
      <c r="K2" s="30"/>
      <c r="L2" s="30"/>
      <c r="M2" s="30"/>
      <c r="N2" s="30"/>
      <c r="O2" s="30"/>
      <c r="P2" s="30"/>
      <c r="Q2" s="30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22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/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>
        <v>200</v>
      </c>
      <c r="L13" s="39"/>
      <c r="M13" s="39"/>
      <c r="N13" s="39">
        <f>Q29</f>
        <v>0</v>
      </c>
      <c r="O13" s="39"/>
      <c r="P13" s="39"/>
      <c r="Q13" s="40">
        <f>V25/T25*100</f>
        <v>0</v>
      </c>
      <c r="R13" s="40"/>
      <c r="S13" s="41">
        <v>577400</v>
      </c>
      <c r="T13" s="42"/>
      <c r="U13" s="43"/>
      <c r="V13" s="50"/>
      <c r="W13" s="51"/>
      <c r="X13" s="52"/>
      <c r="Y13" s="59">
        <f>V13/S13*100</f>
        <v>0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>
        <v>4</v>
      </c>
      <c r="L14" s="76"/>
      <c r="M14" s="76"/>
      <c r="N14" s="39">
        <f>Q31</f>
        <v>0</v>
      </c>
      <c r="O14" s="39"/>
      <c r="P14" s="39"/>
      <c r="Q14" s="40">
        <f>V30/T30*100</f>
        <v>0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>
        <v>200</v>
      </c>
      <c r="L15" s="76"/>
      <c r="M15" s="76"/>
      <c r="N15" s="39">
        <f>Q33</f>
        <v>0</v>
      </c>
      <c r="O15" s="39"/>
      <c r="P15" s="39"/>
      <c r="Q15" s="40">
        <f>V32/T32*100</f>
        <v>0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>
        <v>214</v>
      </c>
      <c r="L16" s="69"/>
      <c r="M16" s="70"/>
      <c r="N16" s="71">
        <f>Q35</f>
        <v>0</v>
      </c>
      <c r="O16" s="72"/>
      <c r="P16" s="73"/>
      <c r="Q16" s="74">
        <f>V34/T34*100</f>
        <v>0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>
        <f>V36/T36*100</f>
        <v>0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>
        <v>4</v>
      </c>
      <c r="L18" s="78"/>
      <c r="M18" s="78"/>
      <c r="N18" s="39">
        <f>Q37</f>
        <v>0</v>
      </c>
      <c r="O18" s="39"/>
      <c r="P18" s="39"/>
      <c r="Q18" s="74">
        <f>V37/T37*100</f>
        <v>0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>
        <f>V38</f>
        <v>0</v>
      </c>
      <c r="R19" s="175"/>
      <c r="S19" s="176">
        <f>SUM(S13)</f>
        <v>577400</v>
      </c>
      <c r="T19" s="176"/>
      <c r="U19" s="176"/>
      <c r="V19" s="177">
        <f>V13</f>
        <v>0</v>
      </c>
      <c r="W19" s="177"/>
      <c r="X19" s="177"/>
      <c r="Y19" s="166">
        <f>V19/S19*100</f>
        <v>0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>
        <v>200</v>
      </c>
      <c r="I25" s="170"/>
      <c r="J25" s="170"/>
      <c r="K25" s="228">
        <f>K29</f>
        <v>0</v>
      </c>
      <c r="L25" s="228"/>
      <c r="M25" s="228"/>
      <c r="N25" s="228">
        <f>N29</f>
        <v>0</v>
      </c>
      <c r="O25" s="228"/>
      <c r="P25" s="228"/>
      <c r="Q25" s="228">
        <f>Q29</f>
        <v>0</v>
      </c>
      <c r="R25" s="228"/>
      <c r="S25" s="228"/>
      <c r="T25" s="229">
        <v>50</v>
      </c>
      <c r="U25" s="229"/>
      <c r="V25" s="221">
        <f>SUM(V26:W29)</f>
        <v>0</v>
      </c>
      <c r="W25" s="230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>
        <v>200</v>
      </c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>
        <f>(T26*((K26*0)+(N26*50)+(Q26*100)))/(H26*100)</f>
        <v>0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>
        <v>200</v>
      </c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>
        <f>(T27*((K27*0)+(N27*50)+(Q27*100)))/(H27*100)</f>
        <v>0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>
        <v>200</v>
      </c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>
        <f>(T28*((K28*0)+(N28*50)+(Q28*100)))/(H28*100)</f>
        <v>0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>
        <v>200</v>
      </c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>
        <f>(T29*((K29*0)+(N29*50)+(Q29*100)))/(H29*100)</f>
        <v>0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>
        <v>4</v>
      </c>
      <c r="I30" s="182"/>
      <c r="J30" s="183"/>
      <c r="K30" s="222">
        <f>K31</f>
        <v>0</v>
      </c>
      <c r="L30" s="223"/>
      <c r="M30" s="224"/>
      <c r="N30" s="222">
        <f>N31</f>
        <v>0</v>
      </c>
      <c r="O30" s="223"/>
      <c r="P30" s="224"/>
      <c r="Q30" s="222">
        <f>Q31</f>
        <v>0</v>
      </c>
      <c r="R30" s="223"/>
      <c r="S30" s="224"/>
      <c r="T30" s="225">
        <v>10</v>
      </c>
      <c r="U30" s="226"/>
      <c r="V30" s="220">
        <f>SUM(V31)</f>
        <v>0</v>
      </c>
      <c r="W30" s="221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>
        <v>4</v>
      </c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>
        <f>(T31*((K31*0)+(N31*50)+(Q31*100)))/(H31*100)</f>
        <v>0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>
        <v>200</v>
      </c>
      <c r="I32" s="182"/>
      <c r="J32" s="183"/>
      <c r="K32" s="222">
        <f>K33</f>
        <v>0</v>
      </c>
      <c r="L32" s="223"/>
      <c r="M32" s="224"/>
      <c r="N32" s="222">
        <f t="shared" ref="N32" si="0">N33</f>
        <v>0</v>
      </c>
      <c r="O32" s="223"/>
      <c r="P32" s="224"/>
      <c r="Q32" s="222">
        <f t="shared" ref="Q32" si="1">Q33</f>
        <v>0</v>
      </c>
      <c r="R32" s="223"/>
      <c r="S32" s="224"/>
      <c r="T32" s="225">
        <v>15</v>
      </c>
      <c r="U32" s="226"/>
      <c r="V32" s="227">
        <f>SUM(V33)</f>
        <v>0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>
        <v>200</v>
      </c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>
        <f>(T33*((K33*0)+(N33*50)+(Q33*100)))/(H33*100)</f>
        <v>0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>
        <v>214</v>
      </c>
      <c r="I34" s="182"/>
      <c r="J34" s="183"/>
      <c r="K34" s="222">
        <f>K35</f>
        <v>0</v>
      </c>
      <c r="L34" s="223"/>
      <c r="M34" s="224"/>
      <c r="N34" s="222">
        <f>N35</f>
        <v>0</v>
      </c>
      <c r="O34" s="223"/>
      <c r="P34" s="224"/>
      <c r="Q34" s="222">
        <f>Q35</f>
        <v>0</v>
      </c>
      <c r="R34" s="223"/>
      <c r="S34" s="224"/>
      <c r="T34" s="225">
        <v>5</v>
      </c>
      <c r="U34" s="226"/>
      <c r="V34" s="220">
        <f>SUM(V35)</f>
        <v>0</v>
      </c>
      <c r="W34" s="221"/>
      <c r="X34" s="198"/>
      <c r="Y34" s="199"/>
      <c r="Z34" s="200"/>
    </row>
    <row r="35" spans="1:26" ht="48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>
        <v>214</v>
      </c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>
        <f>(T35*((K35*0)+(N35*50)+(Q35*100)))/(H35*100)</f>
        <v>0</v>
      </c>
      <c r="W35" s="82"/>
      <c r="X35" s="198"/>
      <c r="Y35" s="199"/>
      <c r="Z35" s="200"/>
    </row>
    <row r="36" spans="1:26" s="27" customFormat="1" ht="24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>
        <v>80</v>
      </c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>
        <f>(T36*((K36*0)+(N36*50)+(Q36*100)))/(H36*100)</f>
        <v>0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>
        <v>4</v>
      </c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>
        <f>(T37*((K37*0)+(N37*50)+(Q37*100)))/(H37*100)</f>
        <v>0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6">
        <f>SUM(V25,V30,V32,V34,V36,V37)</f>
        <v>0</v>
      </c>
      <c r="W38" s="137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15.75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_1_1"/>
  </protectedRanges>
  <mergeCells count="263">
    <mergeCell ref="B73:Y77"/>
    <mergeCell ref="B81:H90"/>
    <mergeCell ref="J81:Q90"/>
    <mergeCell ref="F121:J121"/>
    <mergeCell ref="R121:W121"/>
    <mergeCell ref="B117:H118"/>
    <mergeCell ref="J117:Q118"/>
    <mergeCell ref="S117:Y118"/>
    <mergeCell ref="Y46:Z46"/>
    <mergeCell ref="B52:L52"/>
    <mergeCell ref="M52:X52"/>
    <mergeCell ref="B49:L49"/>
    <mergeCell ref="M49:X49"/>
    <mergeCell ref="B50:L50"/>
    <mergeCell ref="M50:X50"/>
    <mergeCell ref="B58:L58"/>
    <mergeCell ref="M58:X58"/>
    <mergeCell ref="Y58:Z58"/>
    <mergeCell ref="B59:L59"/>
    <mergeCell ref="M59:X59"/>
    <mergeCell ref="Y59:Z59"/>
    <mergeCell ref="Y55:Z55"/>
    <mergeCell ref="B67:G67"/>
    <mergeCell ref="H67:P67"/>
    <mergeCell ref="B43:L43"/>
    <mergeCell ref="B69:G69"/>
    <mergeCell ref="H69:P69"/>
    <mergeCell ref="Q69:X69"/>
    <mergeCell ref="Y69:Z69"/>
    <mergeCell ref="B35:G35"/>
    <mergeCell ref="H35:J35"/>
    <mergeCell ref="K35:M35"/>
    <mergeCell ref="N35:P35"/>
    <mergeCell ref="Q35:S35"/>
    <mergeCell ref="T35:U35"/>
    <mergeCell ref="V35:W35"/>
    <mergeCell ref="B63:G63"/>
    <mergeCell ref="H63:P63"/>
    <mergeCell ref="Q63:X63"/>
    <mergeCell ref="Y63:Z63"/>
    <mergeCell ref="B55:L55"/>
    <mergeCell ref="M55:X55"/>
    <mergeCell ref="B56:L56"/>
    <mergeCell ref="M56:X56"/>
    <mergeCell ref="Y56:Z56"/>
    <mergeCell ref="B57:L57"/>
    <mergeCell ref="M57:X57"/>
    <mergeCell ref="Y57:Z57"/>
    <mergeCell ref="T34:U34"/>
    <mergeCell ref="V34:W34"/>
    <mergeCell ref="V33:W33"/>
    <mergeCell ref="B34:G34"/>
    <mergeCell ref="H34:J34"/>
    <mergeCell ref="K34:M34"/>
    <mergeCell ref="N34:P34"/>
    <mergeCell ref="Q34:S34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B30:G30"/>
    <mergeCell ref="H30:J30"/>
    <mergeCell ref="K30:M30"/>
    <mergeCell ref="N30:P30"/>
    <mergeCell ref="Q30:S30"/>
    <mergeCell ref="T30:U30"/>
    <mergeCell ref="V30:W30"/>
    <mergeCell ref="A20:Z20"/>
    <mergeCell ref="B28:G28"/>
    <mergeCell ref="H28:J28"/>
    <mergeCell ref="K28:M28"/>
    <mergeCell ref="N28:P28"/>
    <mergeCell ref="Q28:S28"/>
    <mergeCell ref="H25:J25"/>
    <mergeCell ref="K25:M25"/>
    <mergeCell ref="N25:P25"/>
    <mergeCell ref="Q25:S25"/>
    <mergeCell ref="T25:U25"/>
    <mergeCell ref="T27:U27"/>
    <mergeCell ref="V27:W27"/>
    <mergeCell ref="T28:U28"/>
    <mergeCell ref="V28:W28"/>
    <mergeCell ref="B27:G27"/>
    <mergeCell ref="H27:J27"/>
    <mergeCell ref="A24:Z24"/>
    <mergeCell ref="X25:Z37"/>
    <mergeCell ref="H37:J37"/>
    <mergeCell ref="K37:M37"/>
    <mergeCell ref="N37:P37"/>
    <mergeCell ref="Q37:S37"/>
    <mergeCell ref="B36:G36"/>
    <mergeCell ref="B41:L41"/>
    <mergeCell ref="M41:X41"/>
    <mergeCell ref="Y41:Z41"/>
    <mergeCell ref="H36:J36"/>
    <mergeCell ref="K36:M36"/>
    <mergeCell ref="N36:P36"/>
    <mergeCell ref="Q36:S36"/>
    <mergeCell ref="T36:U36"/>
    <mergeCell ref="V36:W36"/>
    <mergeCell ref="B37:G37"/>
    <mergeCell ref="A38:S38"/>
    <mergeCell ref="T38:U38"/>
    <mergeCell ref="V38:W38"/>
    <mergeCell ref="X38:Z38"/>
    <mergeCell ref="T37:U37"/>
    <mergeCell ref="V37:W37"/>
    <mergeCell ref="A39:Z39"/>
    <mergeCell ref="V29:W29"/>
    <mergeCell ref="B25:G25"/>
    <mergeCell ref="V25:W25"/>
    <mergeCell ref="B26:G26"/>
    <mergeCell ref="H26:J26"/>
    <mergeCell ref="K26:M26"/>
    <mergeCell ref="N26:P26"/>
    <mergeCell ref="Q26:S26"/>
    <mergeCell ref="T26:U26"/>
    <mergeCell ref="V26:W26"/>
    <mergeCell ref="K27:M27"/>
    <mergeCell ref="N27:P27"/>
    <mergeCell ref="Q27:S27"/>
    <mergeCell ref="B29:G29"/>
    <mergeCell ref="H29:J29"/>
    <mergeCell ref="K29:M29"/>
    <mergeCell ref="N29:P29"/>
    <mergeCell ref="Q29:S29"/>
    <mergeCell ref="T29:U29"/>
    <mergeCell ref="A12:Z12"/>
    <mergeCell ref="B13:J13"/>
    <mergeCell ref="K13:M13"/>
    <mergeCell ref="N13:P13"/>
    <mergeCell ref="Q13:R13"/>
    <mergeCell ref="Q18:R18"/>
    <mergeCell ref="Q16:R16"/>
    <mergeCell ref="B16:J16"/>
    <mergeCell ref="K16:M16"/>
    <mergeCell ref="N16:P16"/>
    <mergeCell ref="B17:J17"/>
    <mergeCell ref="K17:M17"/>
    <mergeCell ref="N17:P17"/>
    <mergeCell ref="Q17:R17"/>
    <mergeCell ref="B14:J14"/>
    <mergeCell ref="K14:M14"/>
    <mergeCell ref="N14:P14"/>
    <mergeCell ref="Q14:R14"/>
    <mergeCell ref="B15:J15"/>
    <mergeCell ref="K15:M15"/>
    <mergeCell ref="N15:P15"/>
    <mergeCell ref="Q15:R15"/>
    <mergeCell ref="S13:U18"/>
    <mergeCell ref="V13:X18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Y13:Z18"/>
    <mergeCell ref="B18:J18"/>
    <mergeCell ref="K18:M18"/>
    <mergeCell ref="N18:P18"/>
    <mergeCell ref="A19:P19"/>
    <mergeCell ref="Q19:R19"/>
    <mergeCell ref="S19:U19"/>
    <mergeCell ref="V19:X19"/>
    <mergeCell ref="Y19:Z19"/>
    <mergeCell ref="A21:Z21"/>
    <mergeCell ref="B23:G23"/>
    <mergeCell ref="H23:J23"/>
    <mergeCell ref="K23:M23"/>
    <mergeCell ref="N23:P23"/>
    <mergeCell ref="Q23:S23"/>
    <mergeCell ref="T23:U23"/>
    <mergeCell ref="V23:W23"/>
    <mergeCell ref="X23:Z23"/>
    <mergeCell ref="A42:Z42"/>
    <mergeCell ref="M44:X44"/>
    <mergeCell ref="B45:L45"/>
    <mergeCell ref="M45:X45"/>
    <mergeCell ref="Y45:Z45"/>
    <mergeCell ref="B51:L51"/>
    <mergeCell ref="M51:X51"/>
    <mergeCell ref="Y51:Z51"/>
    <mergeCell ref="A54:Z54"/>
    <mergeCell ref="M43:X43"/>
    <mergeCell ref="Y43:Z43"/>
    <mergeCell ref="A48:Z48"/>
    <mergeCell ref="Y53:Z53"/>
    <mergeCell ref="Y52:Z52"/>
    <mergeCell ref="B53:L53"/>
    <mergeCell ref="M53:X53"/>
    <mergeCell ref="Y49:Z49"/>
    <mergeCell ref="Y50:Z50"/>
    <mergeCell ref="B44:L44"/>
    <mergeCell ref="Y44:Z44"/>
    <mergeCell ref="B47:L47"/>
    <mergeCell ref="Y47:Z47"/>
    <mergeCell ref="B46:L46"/>
    <mergeCell ref="M46:X46"/>
    <mergeCell ref="Q67:X67"/>
    <mergeCell ref="Y67:Z67"/>
    <mergeCell ref="B68:G68"/>
    <mergeCell ref="H68:P68"/>
    <mergeCell ref="Q68:X68"/>
    <mergeCell ref="Y68:Z68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Y66:Z66"/>
    <mergeCell ref="B64:G64"/>
    <mergeCell ref="R122:W122"/>
    <mergeCell ref="F123:J123"/>
    <mergeCell ref="Q123:X123"/>
    <mergeCell ref="F124:J124"/>
    <mergeCell ref="R124:W124"/>
    <mergeCell ref="F125:J125"/>
    <mergeCell ref="S81:Y90"/>
    <mergeCell ref="B91:H92"/>
    <mergeCell ref="J91:Q92"/>
    <mergeCell ref="S91:Y92"/>
    <mergeCell ref="B94:H103"/>
    <mergeCell ref="J94:Q103"/>
    <mergeCell ref="S94:Y103"/>
    <mergeCell ref="B104:H105"/>
    <mergeCell ref="J104:Q105"/>
    <mergeCell ref="S104:Y105"/>
    <mergeCell ref="B107:H116"/>
    <mergeCell ref="J107:Q116"/>
    <mergeCell ref="S107:Y116"/>
    <mergeCell ref="F122:J12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497D23F6-9F19-4AC5-8BF3-EA85A9B8CCE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EB9C43FA-56D5-4841-878C-5398BFBBE94A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444B860D-DD47-4607-8CA2-F64D82DBB88E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EC53015B-BDA3-4AE6-8DB6-6B09FCFB18C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20" max="16383" man="1"/>
    <brk id="39" max="16383" man="1"/>
    <brk id="60" max="16383" man="1"/>
    <brk id="78" max="16383" man="1"/>
    <brk id="10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47F3BFB-52A5-4BA8-8612-1FDFCF57A4C5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B0B5E535-7E2E-4F6C-85A9-CA1D92784AB7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10C68723-F053-4078-91D9-B7BF37E53070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CF22B443-7D96-4BA6-8778-57D39605F82C}">
          <x14:formula1>
            <xm:f>LIST!$E$2:$E$9</xm:f>
          </x14:formula1>
          <xm:sqref>B55:L59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Z125"/>
  <sheetViews>
    <sheetView view="pageBreakPreview" topLeftCell="A124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31" t="s">
        <v>100</v>
      </c>
      <c r="K2" s="231"/>
      <c r="L2" s="231"/>
      <c r="M2" s="231"/>
      <c r="N2" s="231"/>
      <c r="O2" s="231"/>
      <c r="P2" s="231"/>
      <c r="Q2" s="231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92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60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24" customHeight="1" x14ac:dyDescent="0.25">
      <c r="A22" s="2"/>
      <c r="H22" s="9"/>
      <c r="I22" s="9"/>
      <c r="J22" s="9"/>
      <c r="K22" s="9"/>
      <c r="L22" s="9"/>
      <c r="M22" s="9"/>
    </row>
    <row r="23" spans="1:26" ht="24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8">
        <f>K29</f>
        <v>0</v>
      </c>
      <c r="L25" s="228"/>
      <c r="M25" s="228"/>
      <c r="N25" s="228">
        <f>N29</f>
        <v>0</v>
      </c>
      <c r="O25" s="228"/>
      <c r="P25" s="228"/>
      <c r="Q25" s="228">
        <f>Q29</f>
        <v>0</v>
      </c>
      <c r="R25" s="228"/>
      <c r="S25" s="228"/>
      <c r="T25" s="229">
        <v>50</v>
      </c>
      <c r="U25" s="229"/>
      <c r="V25" s="221" t="e">
        <f>SUM(V26:W29)</f>
        <v>#DIV/0!</v>
      </c>
      <c r="W25" s="230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2">
        <f>K31</f>
        <v>0</v>
      </c>
      <c r="L30" s="223"/>
      <c r="M30" s="224"/>
      <c r="N30" s="222">
        <f>N31</f>
        <v>0</v>
      </c>
      <c r="O30" s="223"/>
      <c r="P30" s="224"/>
      <c r="Q30" s="222">
        <f>Q31</f>
        <v>0</v>
      </c>
      <c r="R30" s="223"/>
      <c r="S30" s="224"/>
      <c r="T30" s="225">
        <v>10</v>
      </c>
      <c r="U30" s="226"/>
      <c r="V30" s="220" t="e">
        <f>SUM(V31)</f>
        <v>#DIV/0!</v>
      </c>
      <c r="W30" s="221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2">
        <f>K33</f>
        <v>0</v>
      </c>
      <c r="L32" s="223"/>
      <c r="M32" s="224"/>
      <c r="N32" s="222">
        <f t="shared" ref="N32" si="0">N33</f>
        <v>0</v>
      </c>
      <c r="O32" s="223"/>
      <c r="P32" s="224"/>
      <c r="Q32" s="222">
        <f t="shared" ref="Q32" si="1">Q33</f>
        <v>0</v>
      </c>
      <c r="R32" s="223"/>
      <c r="S32" s="224"/>
      <c r="T32" s="225">
        <v>15</v>
      </c>
      <c r="U32" s="226"/>
      <c r="V32" s="227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/>
      <c r="I34" s="182"/>
      <c r="J34" s="183"/>
      <c r="K34" s="222">
        <f>K35</f>
        <v>0</v>
      </c>
      <c r="L34" s="223"/>
      <c r="M34" s="224"/>
      <c r="N34" s="222">
        <f>N35</f>
        <v>0</v>
      </c>
      <c r="O34" s="223"/>
      <c r="P34" s="224"/>
      <c r="Q34" s="222">
        <f>Q35</f>
        <v>0</v>
      </c>
      <c r="R34" s="223"/>
      <c r="S34" s="224"/>
      <c r="T34" s="225">
        <v>5</v>
      </c>
      <c r="U34" s="226"/>
      <c r="V34" s="220" t="e">
        <f>SUM(V35)</f>
        <v>#DIV/0!</v>
      </c>
      <c r="W34" s="221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48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48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48" customHeight="1" x14ac:dyDescent="0.25">
      <c r="A40" s="1" t="s">
        <v>72</v>
      </c>
    </row>
    <row r="41" spans="1:26" ht="48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s="10" customFormat="1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9.9499999999999993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24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9.9499999999999993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72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ht="72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72" customHeight="1" x14ac:dyDescent="0.25"/>
    <row r="61" spans="1:26" ht="72" customHeight="1" x14ac:dyDescent="0.25">
      <c r="A61" s="2" t="s">
        <v>73</v>
      </c>
    </row>
    <row r="62" spans="1:26" ht="72" customHeight="1" x14ac:dyDescent="0.25"/>
    <row r="63" spans="1:26" ht="72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9.9499999999999993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24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10.15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48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48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48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48" customHeight="1" x14ac:dyDescent="0.25">
      <c r="A70" s="2"/>
    </row>
    <row r="71" spans="1:26" ht="48" customHeight="1" x14ac:dyDescent="0.25">
      <c r="A71" s="2" t="s">
        <v>74</v>
      </c>
    </row>
    <row r="72" spans="1:26" ht="24" customHeight="1" x14ac:dyDescent="0.25">
      <c r="A72" s="2"/>
    </row>
    <row r="73" spans="1:26" ht="24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24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24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24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24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ht="21" customHeight="1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48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48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24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24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ht="21" customHeight="1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48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48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24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24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4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ht="24" customHeight="1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ht="24" customHeight="1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48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48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24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24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sheetProtection formatCells="0" formatRows="0"/>
  <protectedRanges>
    <protectedRange sqref="M7 H8 V13 X25 B43:Z47 B49:Z53 B55:Z59 B64:Z69 B73 B81 B91 J81 J91 S81 S91 B94 B104 J94 J104 S94 S104 B107 B117 J107 J117 S107 S117 R121:R122 Q123 R124 F121:F125 K25:S26 K28:S37" name="ช่วง1_1_1"/>
  </protectedRanges>
  <mergeCells count="263">
    <mergeCell ref="B117:H118"/>
    <mergeCell ref="J117:Q118"/>
    <mergeCell ref="S117:Y118"/>
    <mergeCell ref="A42:Z42"/>
    <mergeCell ref="B43:L43"/>
    <mergeCell ref="M43:X43"/>
    <mergeCell ref="Y43:Z43"/>
    <mergeCell ref="A48:Z48"/>
    <mergeCell ref="B49:L49"/>
    <mergeCell ref="M49:X49"/>
    <mergeCell ref="Y57:Z57"/>
    <mergeCell ref="B50:L50"/>
    <mergeCell ref="M50:X50"/>
    <mergeCell ref="Y46:Z46"/>
    <mergeCell ref="Y47:Z47"/>
    <mergeCell ref="Y58:Z58"/>
    <mergeCell ref="Y59:Z59"/>
    <mergeCell ref="B94:H103"/>
    <mergeCell ref="J94:Q103"/>
    <mergeCell ref="S94:Y103"/>
    <mergeCell ref="B104:H105"/>
    <mergeCell ref="J104:Q105"/>
    <mergeCell ref="S104:Y105"/>
    <mergeCell ref="B107:H116"/>
    <mergeCell ref="B41:L41"/>
    <mergeCell ref="Y41:Z41"/>
    <mergeCell ref="B44:L44"/>
    <mergeCell ref="M44:X44"/>
    <mergeCell ref="Y44:Z44"/>
    <mergeCell ref="B45:L45"/>
    <mergeCell ref="M45:X45"/>
    <mergeCell ref="Y45:Z45"/>
    <mergeCell ref="B32:G32"/>
    <mergeCell ref="H32:J32"/>
    <mergeCell ref="K32:M32"/>
    <mergeCell ref="N32:P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K37:M37"/>
    <mergeCell ref="N37:P37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30:G30"/>
    <mergeCell ref="H30:J30"/>
    <mergeCell ref="K30:M30"/>
    <mergeCell ref="N30:P30"/>
    <mergeCell ref="T26:U26"/>
    <mergeCell ref="V26:W26"/>
    <mergeCell ref="T27:U27"/>
    <mergeCell ref="V27:W27"/>
    <mergeCell ref="B26:G26"/>
    <mergeCell ref="H26:J26"/>
    <mergeCell ref="K26:M26"/>
    <mergeCell ref="N26:P26"/>
    <mergeCell ref="Q26:S26"/>
    <mergeCell ref="B27:G27"/>
    <mergeCell ref="H27:J27"/>
    <mergeCell ref="K27:M27"/>
    <mergeCell ref="N27:P27"/>
    <mergeCell ref="Q27:S27"/>
    <mergeCell ref="K29:M29"/>
    <mergeCell ref="N29:P29"/>
    <mergeCell ref="Q29:S29"/>
    <mergeCell ref="T29:U29"/>
    <mergeCell ref="V29:W29"/>
    <mergeCell ref="B28:G28"/>
    <mergeCell ref="H28:J28"/>
    <mergeCell ref="K28:M28"/>
    <mergeCell ref="N28:P28"/>
    <mergeCell ref="Q28:S28"/>
    <mergeCell ref="J107:Q116"/>
    <mergeCell ref="S107:Y116"/>
    <mergeCell ref="B63:G63"/>
    <mergeCell ref="H63:P63"/>
    <mergeCell ref="Q63:X63"/>
    <mergeCell ref="Y63:Z63"/>
    <mergeCell ref="Y64:Z64"/>
    <mergeCell ref="B65:G65"/>
    <mergeCell ref="H65:P65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T37:U37"/>
    <mergeCell ref="V37:W37"/>
    <mergeCell ref="B36:G36"/>
    <mergeCell ref="T34:U34"/>
    <mergeCell ref="V34:W34"/>
    <mergeCell ref="Q17:R17"/>
    <mergeCell ref="S13:U18"/>
    <mergeCell ref="V13:X18"/>
    <mergeCell ref="A19:P19"/>
    <mergeCell ref="Q19:R19"/>
    <mergeCell ref="S19:U19"/>
    <mergeCell ref="V19:X19"/>
    <mergeCell ref="B25:G25"/>
    <mergeCell ref="H25:J25"/>
    <mergeCell ref="K25:M25"/>
    <mergeCell ref="N25:P25"/>
    <mergeCell ref="Q25:S25"/>
    <mergeCell ref="T25:U25"/>
    <mergeCell ref="V25:W25"/>
    <mergeCell ref="B37:G37"/>
    <mergeCell ref="T28:U28"/>
    <mergeCell ref="V28:W28"/>
    <mergeCell ref="B29:G29"/>
    <mergeCell ref="H29:J29"/>
    <mergeCell ref="Y13:Z18"/>
    <mergeCell ref="B17:J17"/>
    <mergeCell ref="K17:M17"/>
    <mergeCell ref="N17:P17"/>
    <mergeCell ref="B18:J18"/>
    <mergeCell ref="K18:M18"/>
    <mergeCell ref="Q13:R13"/>
    <mergeCell ref="N16:P16"/>
    <mergeCell ref="Q16:R16"/>
    <mergeCell ref="B14:J14"/>
    <mergeCell ref="K14:M14"/>
    <mergeCell ref="N14:P14"/>
    <mergeCell ref="Q14:R14"/>
    <mergeCell ref="B15:J15"/>
    <mergeCell ref="K15:M15"/>
    <mergeCell ref="N15:P15"/>
    <mergeCell ref="Q15:R15"/>
    <mergeCell ref="B16:J16"/>
    <mergeCell ref="K16:M16"/>
    <mergeCell ref="Y51:Z5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H37:J37"/>
    <mergeCell ref="N18:P18"/>
    <mergeCell ref="Q18:R18"/>
    <mergeCell ref="Y19:Z19"/>
    <mergeCell ref="A20:Z20"/>
    <mergeCell ref="A21:Z21"/>
    <mergeCell ref="H23:J23"/>
    <mergeCell ref="K23:M23"/>
    <mergeCell ref="N23:P23"/>
    <mergeCell ref="Q23:S23"/>
    <mergeCell ref="T23:U23"/>
    <mergeCell ref="V23:W23"/>
    <mergeCell ref="B23:G23"/>
    <mergeCell ref="T38:U38"/>
    <mergeCell ref="X23:Z23"/>
    <mergeCell ref="A24:Z24"/>
    <mergeCell ref="X25:Z37"/>
    <mergeCell ref="B34:G34"/>
    <mergeCell ref="H34:J34"/>
    <mergeCell ref="K34:M34"/>
    <mergeCell ref="N34:P34"/>
    <mergeCell ref="Q34:S34"/>
    <mergeCell ref="B35:G35"/>
    <mergeCell ref="H35:J35"/>
    <mergeCell ref="K35:M35"/>
    <mergeCell ref="N35:P35"/>
    <mergeCell ref="Q35:S35"/>
    <mergeCell ref="T35:U35"/>
    <mergeCell ref="V35:W35"/>
    <mergeCell ref="H36:J36"/>
    <mergeCell ref="K36:M36"/>
    <mergeCell ref="N36:P36"/>
    <mergeCell ref="Q36:S36"/>
    <mergeCell ref="T36:U36"/>
    <mergeCell ref="V36:W36"/>
    <mergeCell ref="X38:Z38"/>
    <mergeCell ref="Q37:S37"/>
    <mergeCell ref="A39:Z39"/>
    <mergeCell ref="A54:Z54"/>
    <mergeCell ref="B55:L55"/>
    <mergeCell ref="M55:X55"/>
    <mergeCell ref="Y55:Z55"/>
    <mergeCell ref="B56:L56"/>
    <mergeCell ref="M56:X56"/>
    <mergeCell ref="Y56:Z56"/>
    <mergeCell ref="V38:W38"/>
    <mergeCell ref="B46:L46"/>
    <mergeCell ref="M46:X46"/>
    <mergeCell ref="B47:L47"/>
    <mergeCell ref="M41:X41"/>
    <mergeCell ref="B51:L51"/>
    <mergeCell ref="M51:X51"/>
    <mergeCell ref="B52:L52"/>
    <mergeCell ref="M52:X52"/>
    <mergeCell ref="B53:L53"/>
    <mergeCell ref="M53:X53"/>
    <mergeCell ref="Y53:Z53"/>
    <mergeCell ref="Y52:Z52"/>
    <mergeCell ref="Y50:Z50"/>
    <mergeCell ref="Y49:Z49"/>
    <mergeCell ref="A38:S38"/>
    <mergeCell ref="B57:L57"/>
    <mergeCell ref="M57:X57"/>
    <mergeCell ref="B58:L58"/>
    <mergeCell ref="M58:X58"/>
    <mergeCell ref="B59:L59"/>
    <mergeCell ref="M59:X59"/>
    <mergeCell ref="B64:G64"/>
    <mergeCell ref="H64:P64"/>
    <mergeCell ref="Q64:X64"/>
    <mergeCell ref="H69:P69"/>
    <mergeCell ref="Q69:X69"/>
    <mergeCell ref="Y69:Z69"/>
    <mergeCell ref="B73:Y77"/>
    <mergeCell ref="B81:H90"/>
    <mergeCell ref="J81:Q90"/>
    <mergeCell ref="S81:Y90"/>
    <mergeCell ref="B91:H92"/>
    <mergeCell ref="J91:Q92"/>
    <mergeCell ref="S91:Y92"/>
    <mergeCell ref="F121:J121"/>
    <mergeCell ref="R121:W121"/>
    <mergeCell ref="F122:J122"/>
    <mergeCell ref="R122:W122"/>
    <mergeCell ref="F123:J123"/>
    <mergeCell ref="Q123:X123"/>
    <mergeCell ref="F124:J124"/>
    <mergeCell ref="R124:W124"/>
    <mergeCell ref="F125:J1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507DF4AA-2576-4BC2-8651-7EC99EC6E53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C494240-13C6-402A-97BF-98C566257F4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D3DB9F03-3723-4165-A475-99ECDF91825D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3E140F96-F462-41BF-B207-4C25AECB0E1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16383" man="1"/>
    <brk id="53" max="16383" man="1"/>
    <brk id="72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69CF95A-06A8-4CA5-BB2C-9946D3CF0F98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B024C355-6EBB-4219-A720-8DEC361D62E9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1F83E932-6E73-4C67-918B-3E7ADDB25595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87B7E941-8D5C-4E17-AF5D-6A74A022D43F}">
          <x14:formula1>
            <xm:f>LIST!$E$2:$E$9</xm:f>
          </x14:formula1>
          <xm:sqref>B55:L59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7030A0"/>
  </sheetPr>
  <dimension ref="A1:Z125"/>
  <sheetViews>
    <sheetView view="pageBreakPreview" topLeftCell="A32" zoomScaleNormal="85" zoomScaleSheetLayoutView="100" workbookViewId="0">
      <selection activeCell="J81" sqref="J81:Q9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31" t="s">
        <v>100</v>
      </c>
      <c r="K2" s="231"/>
      <c r="L2" s="231"/>
      <c r="M2" s="231"/>
      <c r="N2" s="231"/>
      <c r="O2" s="231"/>
      <c r="P2" s="231"/>
      <c r="Q2" s="231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0" t="s">
        <v>23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101</v>
      </c>
      <c r="L7" s="7"/>
      <c r="M7" s="31"/>
      <c r="N7" s="32"/>
      <c r="O7" s="32"/>
      <c r="P7" s="33"/>
    </row>
    <row r="8" spans="1:26" ht="21" customHeight="1" x14ac:dyDescent="0.25">
      <c r="A8" s="6" t="s">
        <v>28</v>
      </c>
      <c r="G8" s="7"/>
      <c r="H8" s="31"/>
      <c r="I8" s="32"/>
      <c r="J8" s="33"/>
    </row>
    <row r="9" spans="1:26" ht="10.15" customHeight="1" x14ac:dyDescent="0.25">
      <c r="G9" s="2">
        <v>4</v>
      </c>
    </row>
    <row r="10" spans="1:26" s="5" customFormat="1" ht="30" customHeight="1" x14ac:dyDescent="0.25">
      <c r="A10" s="34" t="s">
        <v>6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  <c r="K10" s="34" t="s">
        <v>25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5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102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12">
        <v>1</v>
      </c>
      <c r="B13" s="38" t="s">
        <v>76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>
        <f>Q29</f>
        <v>0</v>
      </c>
      <c r="O13" s="39"/>
      <c r="P13" s="39"/>
      <c r="Q13" s="40" t="e">
        <f>V25/T25*100</f>
        <v>#DIV/0!</v>
      </c>
      <c r="R13" s="40"/>
      <c r="S13" s="41"/>
      <c r="T13" s="42"/>
      <c r="U13" s="43"/>
      <c r="V13" s="50"/>
      <c r="W13" s="51"/>
      <c r="X13" s="52"/>
      <c r="Y13" s="59" t="e">
        <f>V13/S13*100</f>
        <v>#DIV/0!</v>
      </c>
      <c r="Z13" s="60"/>
    </row>
    <row r="14" spans="1:26" ht="24" customHeight="1" x14ac:dyDescent="0.25">
      <c r="A14" s="12">
        <v>2</v>
      </c>
      <c r="B14" s="38" t="s">
        <v>77</v>
      </c>
      <c r="C14" s="38"/>
      <c r="D14" s="38"/>
      <c r="E14" s="38"/>
      <c r="F14" s="38"/>
      <c r="G14" s="38"/>
      <c r="H14" s="38"/>
      <c r="I14" s="38"/>
      <c r="J14" s="38"/>
      <c r="K14" s="76"/>
      <c r="L14" s="76"/>
      <c r="M14" s="76"/>
      <c r="N14" s="39">
        <f>Q31</f>
        <v>0</v>
      </c>
      <c r="O14" s="39"/>
      <c r="P14" s="39"/>
      <c r="Q14" s="40" t="e">
        <f>V30/T30*100</f>
        <v>#DIV/0!</v>
      </c>
      <c r="R14" s="40"/>
      <c r="S14" s="44"/>
      <c r="T14" s="45"/>
      <c r="U14" s="46"/>
      <c r="V14" s="53"/>
      <c r="W14" s="54"/>
      <c r="X14" s="55"/>
      <c r="Y14" s="61"/>
      <c r="Z14" s="62"/>
    </row>
    <row r="15" spans="1:26" ht="24" customHeight="1" x14ac:dyDescent="0.25">
      <c r="A15" s="12">
        <v>3</v>
      </c>
      <c r="B15" s="38" t="s">
        <v>78</v>
      </c>
      <c r="C15" s="38"/>
      <c r="D15" s="38"/>
      <c r="E15" s="38"/>
      <c r="F15" s="38"/>
      <c r="G15" s="38"/>
      <c r="H15" s="38"/>
      <c r="I15" s="38"/>
      <c r="J15" s="38"/>
      <c r="K15" s="76"/>
      <c r="L15" s="76"/>
      <c r="M15" s="76"/>
      <c r="N15" s="39">
        <f>Q33</f>
        <v>0</v>
      </c>
      <c r="O15" s="39"/>
      <c r="P15" s="39"/>
      <c r="Q15" s="40" t="e">
        <f>V32/T32*100</f>
        <v>#DIV/0!</v>
      </c>
      <c r="R15" s="40"/>
      <c r="S15" s="44"/>
      <c r="T15" s="45"/>
      <c r="U15" s="46"/>
      <c r="V15" s="53"/>
      <c r="W15" s="54"/>
      <c r="X15" s="55"/>
      <c r="Y15" s="61"/>
      <c r="Z15" s="62"/>
    </row>
    <row r="16" spans="1:26" s="8" customFormat="1" ht="24" customHeight="1" x14ac:dyDescent="0.25">
      <c r="A16" s="12">
        <v>4</v>
      </c>
      <c r="B16" s="65" t="s">
        <v>79</v>
      </c>
      <c r="C16" s="66"/>
      <c r="D16" s="66"/>
      <c r="E16" s="66"/>
      <c r="F16" s="66"/>
      <c r="G16" s="66"/>
      <c r="H16" s="66"/>
      <c r="I16" s="66"/>
      <c r="J16" s="67"/>
      <c r="K16" s="68"/>
      <c r="L16" s="69"/>
      <c r="M16" s="70"/>
      <c r="N16" s="71">
        <f>Q35</f>
        <v>0</v>
      </c>
      <c r="O16" s="72"/>
      <c r="P16" s="73"/>
      <c r="Q16" s="74" t="e">
        <f>V36/T36*100</f>
        <v>#DIV/0!</v>
      </c>
      <c r="R16" s="75"/>
      <c r="S16" s="44"/>
      <c r="T16" s="45"/>
      <c r="U16" s="46"/>
      <c r="V16" s="53"/>
      <c r="W16" s="54"/>
      <c r="X16" s="55"/>
      <c r="Y16" s="61"/>
      <c r="Z16" s="62"/>
    </row>
    <row r="17" spans="1:26" s="5" customFormat="1" ht="24" customHeight="1" x14ac:dyDescent="0.25">
      <c r="A17" s="12">
        <v>5</v>
      </c>
      <c r="B17" s="65" t="s">
        <v>80</v>
      </c>
      <c r="C17" s="66"/>
      <c r="D17" s="66"/>
      <c r="E17" s="66"/>
      <c r="F17" s="66"/>
      <c r="G17" s="66"/>
      <c r="H17" s="66"/>
      <c r="I17" s="66"/>
      <c r="J17" s="67"/>
      <c r="K17" s="68">
        <v>80</v>
      </c>
      <c r="L17" s="69"/>
      <c r="M17" s="70"/>
      <c r="N17" s="71">
        <f>Q36</f>
        <v>0</v>
      </c>
      <c r="O17" s="72"/>
      <c r="P17" s="73"/>
      <c r="Q17" s="74" t="e">
        <f>V36/T36*100</f>
        <v>#DIV/0!</v>
      </c>
      <c r="R17" s="75"/>
      <c r="S17" s="44"/>
      <c r="T17" s="45"/>
      <c r="U17" s="46"/>
      <c r="V17" s="53"/>
      <c r="W17" s="54"/>
      <c r="X17" s="55"/>
      <c r="Y17" s="61"/>
      <c r="Z17" s="62"/>
    </row>
    <row r="18" spans="1:26" ht="24" customHeight="1" x14ac:dyDescent="0.25">
      <c r="A18" s="12">
        <v>6</v>
      </c>
      <c r="B18" s="77" t="s">
        <v>81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39">
        <f>Q37</f>
        <v>0</v>
      </c>
      <c r="O18" s="39"/>
      <c r="P18" s="39"/>
      <c r="Q18" s="74" t="e">
        <f>V37/T37*100</f>
        <v>#DIV/0!</v>
      </c>
      <c r="R18" s="75"/>
      <c r="S18" s="47"/>
      <c r="T18" s="48"/>
      <c r="U18" s="49"/>
      <c r="V18" s="56"/>
      <c r="W18" s="57"/>
      <c r="X18" s="58"/>
      <c r="Y18" s="63"/>
      <c r="Z18" s="64"/>
    </row>
    <row r="19" spans="1:26" ht="24" customHeight="1" x14ac:dyDescent="0.25">
      <c r="A19" s="172" t="s">
        <v>29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4"/>
      <c r="Q19" s="175" t="e">
        <f>V38</f>
        <v>#DIV/0!</v>
      </c>
      <c r="R19" s="175"/>
      <c r="S19" s="176">
        <f>SUM(S13)</f>
        <v>0</v>
      </c>
      <c r="T19" s="176"/>
      <c r="U19" s="176"/>
      <c r="V19" s="177">
        <f>V13</f>
        <v>0</v>
      </c>
      <c r="W19" s="177"/>
      <c r="X19" s="177"/>
      <c r="Y19" s="166" t="e">
        <f>V19/S19*100</f>
        <v>#DIV/0!</v>
      </c>
      <c r="Z19" s="166"/>
    </row>
    <row r="20" spans="1:26" ht="9.9499999999999993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4" customHeight="1" x14ac:dyDescent="0.25">
      <c r="A21" s="167" t="s">
        <v>7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1:26" ht="9.9499999999999993" customHeight="1" x14ac:dyDescent="0.25">
      <c r="A22" s="2"/>
      <c r="H22" s="9"/>
      <c r="I22" s="9"/>
      <c r="J22" s="9"/>
      <c r="K22" s="9"/>
      <c r="L22" s="9"/>
      <c r="M22" s="9"/>
    </row>
    <row r="23" spans="1:26" ht="72" customHeight="1" x14ac:dyDescent="0.25">
      <c r="A23" s="14" t="s">
        <v>6</v>
      </c>
      <c r="B23" s="34" t="s">
        <v>26</v>
      </c>
      <c r="C23" s="34"/>
      <c r="D23" s="34"/>
      <c r="E23" s="34"/>
      <c r="F23" s="34"/>
      <c r="G23" s="34"/>
      <c r="H23" s="34" t="s">
        <v>30</v>
      </c>
      <c r="I23" s="34"/>
      <c r="J23" s="34"/>
      <c r="K23" s="34" t="s">
        <v>27</v>
      </c>
      <c r="L23" s="34"/>
      <c r="M23" s="34"/>
      <c r="N23" s="34" t="s">
        <v>31</v>
      </c>
      <c r="O23" s="34"/>
      <c r="P23" s="34"/>
      <c r="Q23" s="34" t="s">
        <v>32</v>
      </c>
      <c r="R23" s="34"/>
      <c r="S23" s="34"/>
      <c r="T23" s="34" t="s">
        <v>33</v>
      </c>
      <c r="U23" s="34"/>
      <c r="V23" s="88" t="s">
        <v>8</v>
      </c>
      <c r="W23" s="88"/>
      <c r="X23" s="34" t="s">
        <v>9</v>
      </c>
      <c r="Y23" s="34"/>
      <c r="Z23" s="34"/>
    </row>
    <row r="24" spans="1:26" ht="24" customHeight="1" x14ac:dyDescent="0.25">
      <c r="A24" s="35" t="s">
        <v>102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8"/>
      <c r="U24" s="168"/>
      <c r="V24" s="36"/>
      <c r="W24" s="36"/>
      <c r="X24" s="36"/>
      <c r="Y24" s="36"/>
      <c r="Z24" s="37"/>
    </row>
    <row r="25" spans="1:26" ht="24" customHeight="1" x14ac:dyDescent="0.25">
      <c r="A25" s="13">
        <v>1</v>
      </c>
      <c r="B25" s="169" t="s">
        <v>76</v>
      </c>
      <c r="C25" s="169"/>
      <c r="D25" s="169"/>
      <c r="E25" s="169"/>
      <c r="F25" s="169"/>
      <c r="G25" s="169"/>
      <c r="H25" s="170"/>
      <c r="I25" s="170"/>
      <c r="J25" s="170"/>
      <c r="K25" s="228">
        <f>K29</f>
        <v>0</v>
      </c>
      <c r="L25" s="228"/>
      <c r="M25" s="228"/>
      <c r="N25" s="228">
        <f>N29</f>
        <v>0</v>
      </c>
      <c r="O25" s="228"/>
      <c r="P25" s="228"/>
      <c r="Q25" s="228">
        <f>Q29</f>
        <v>0</v>
      </c>
      <c r="R25" s="228"/>
      <c r="S25" s="228"/>
      <c r="T25" s="229">
        <v>50</v>
      </c>
      <c r="U25" s="229"/>
      <c r="V25" s="221" t="e">
        <f>SUM(V26:W29)</f>
        <v>#DIV/0!</v>
      </c>
      <c r="W25" s="230"/>
      <c r="X25" s="196"/>
      <c r="Y25" s="109"/>
      <c r="Z25" s="197"/>
    </row>
    <row r="26" spans="1:26" ht="24" customHeight="1" x14ac:dyDescent="0.25">
      <c r="A26" s="12">
        <v>1.1000000000000001</v>
      </c>
      <c r="B26" s="84" t="s">
        <v>82</v>
      </c>
      <c r="C26" s="84"/>
      <c r="D26" s="84"/>
      <c r="E26" s="84"/>
      <c r="F26" s="84"/>
      <c r="G26" s="84"/>
      <c r="H26" s="85"/>
      <c r="I26" s="85"/>
      <c r="J26" s="85"/>
      <c r="K26" s="92"/>
      <c r="L26" s="92"/>
      <c r="M26" s="92"/>
      <c r="N26" s="92"/>
      <c r="O26" s="92"/>
      <c r="P26" s="92"/>
      <c r="Q26" s="92"/>
      <c r="R26" s="92"/>
      <c r="S26" s="79"/>
      <c r="T26" s="81">
        <v>20</v>
      </c>
      <c r="U26" s="81"/>
      <c r="V26" s="82" t="e">
        <f>(T26*((K26*0)+(N26*50)+(Q26*100)))/(H26*100)</f>
        <v>#DIV/0!</v>
      </c>
      <c r="W26" s="83"/>
      <c r="X26" s="198"/>
      <c r="Y26" s="199"/>
      <c r="Z26" s="200"/>
    </row>
    <row r="27" spans="1:26" ht="24" customHeight="1" x14ac:dyDescent="0.25">
      <c r="A27" s="12">
        <v>1.2</v>
      </c>
      <c r="B27" s="84" t="s">
        <v>83</v>
      </c>
      <c r="C27" s="84"/>
      <c r="D27" s="84"/>
      <c r="E27" s="84"/>
      <c r="F27" s="84"/>
      <c r="G27" s="84"/>
      <c r="H27" s="85"/>
      <c r="I27" s="85"/>
      <c r="J27" s="85"/>
      <c r="K27" s="86"/>
      <c r="L27" s="86"/>
      <c r="M27" s="86"/>
      <c r="N27" s="86"/>
      <c r="O27" s="86"/>
      <c r="P27" s="86"/>
      <c r="Q27" s="86"/>
      <c r="R27" s="86"/>
      <c r="S27" s="87"/>
      <c r="T27" s="81">
        <v>10</v>
      </c>
      <c r="U27" s="81"/>
      <c r="V27" s="82" t="e">
        <f>(T27*((K27*0)+(N27*50)+(Q27*100)))/(H27*100)</f>
        <v>#DIV/0!</v>
      </c>
      <c r="W27" s="83"/>
      <c r="X27" s="198"/>
      <c r="Y27" s="199"/>
      <c r="Z27" s="200"/>
    </row>
    <row r="28" spans="1:26" ht="48" customHeight="1" x14ac:dyDescent="0.25">
      <c r="A28" s="12">
        <v>1.3</v>
      </c>
      <c r="B28" s="98" t="s">
        <v>84</v>
      </c>
      <c r="C28" s="99"/>
      <c r="D28" s="99"/>
      <c r="E28" s="99"/>
      <c r="F28" s="99"/>
      <c r="G28" s="100"/>
      <c r="H28" s="101"/>
      <c r="I28" s="102"/>
      <c r="J28" s="103"/>
      <c r="K28" s="79"/>
      <c r="L28" s="80"/>
      <c r="M28" s="104"/>
      <c r="N28" s="79"/>
      <c r="O28" s="80"/>
      <c r="P28" s="104"/>
      <c r="Q28" s="79"/>
      <c r="R28" s="80"/>
      <c r="S28" s="80"/>
      <c r="T28" s="81">
        <v>15</v>
      </c>
      <c r="U28" s="81"/>
      <c r="V28" s="82" t="e">
        <f>(T28*((K28*0)+(N28*50)+(Q28*100)))/(H28*100)</f>
        <v>#DIV/0!</v>
      </c>
      <c r="W28" s="83"/>
      <c r="X28" s="198"/>
      <c r="Y28" s="199"/>
      <c r="Z28" s="200"/>
    </row>
    <row r="29" spans="1:26" ht="24" customHeight="1" x14ac:dyDescent="0.25">
      <c r="A29" s="12">
        <v>1.4</v>
      </c>
      <c r="B29" s="98" t="s">
        <v>85</v>
      </c>
      <c r="C29" s="99"/>
      <c r="D29" s="99"/>
      <c r="E29" s="99"/>
      <c r="F29" s="99"/>
      <c r="G29" s="100"/>
      <c r="H29" s="101"/>
      <c r="I29" s="102"/>
      <c r="J29" s="103"/>
      <c r="K29" s="79"/>
      <c r="L29" s="80"/>
      <c r="M29" s="104"/>
      <c r="N29" s="79"/>
      <c r="O29" s="80"/>
      <c r="P29" s="104"/>
      <c r="Q29" s="79"/>
      <c r="R29" s="80"/>
      <c r="S29" s="105"/>
      <c r="T29" s="106">
        <v>5</v>
      </c>
      <c r="U29" s="107"/>
      <c r="V29" s="82" t="e">
        <f>(T29*((K29*0)+(N29*50)+(Q29*100)))/(H29*100)</f>
        <v>#DIV/0!</v>
      </c>
      <c r="W29" s="83"/>
      <c r="X29" s="198"/>
      <c r="Y29" s="199"/>
      <c r="Z29" s="200"/>
    </row>
    <row r="30" spans="1:26" ht="24" customHeight="1" x14ac:dyDescent="0.25">
      <c r="A30" s="13">
        <v>2</v>
      </c>
      <c r="B30" s="178" t="s">
        <v>77</v>
      </c>
      <c r="C30" s="179"/>
      <c r="D30" s="179"/>
      <c r="E30" s="179"/>
      <c r="F30" s="179"/>
      <c r="G30" s="180"/>
      <c r="H30" s="181"/>
      <c r="I30" s="182"/>
      <c r="J30" s="183"/>
      <c r="K30" s="222">
        <f>K31</f>
        <v>0</v>
      </c>
      <c r="L30" s="223"/>
      <c r="M30" s="224"/>
      <c r="N30" s="222">
        <f>N31</f>
        <v>0</v>
      </c>
      <c r="O30" s="223"/>
      <c r="P30" s="224"/>
      <c r="Q30" s="222">
        <f>Q31</f>
        <v>0</v>
      </c>
      <c r="R30" s="223"/>
      <c r="S30" s="224"/>
      <c r="T30" s="225">
        <v>10</v>
      </c>
      <c r="U30" s="226"/>
      <c r="V30" s="220" t="e">
        <f>SUM(V31)</f>
        <v>#DIV/0!</v>
      </c>
      <c r="W30" s="221"/>
      <c r="X30" s="198"/>
      <c r="Y30" s="199"/>
      <c r="Z30" s="200"/>
    </row>
    <row r="31" spans="1:26" ht="48" customHeight="1" x14ac:dyDescent="0.25">
      <c r="A31" s="12">
        <v>2.1</v>
      </c>
      <c r="B31" s="98" t="s">
        <v>86</v>
      </c>
      <c r="C31" s="99"/>
      <c r="D31" s="99"/>
      <c r="E31" s="99"/>
      <c r="F31" s="99"/>
      <c r="G31" s="100"/>
      <c r="H31" s="101"/>
      <c r="I31" s="102"/>
      <c r="J31" s="103"/>
      <c r="K31" s="79"/>
      <c r="L31" s="80"/>
      <c r="M31" s="104"/>
      <c r="N31" s="79"/>
      <c r="O31" s="80"/>
      <c r="P31" s="104"/>
      <c r="Q31" s="79"/>
      <c r="R31" s="80"/>
      <c r="S31" s="105"/>
      <c r="T31" s="106">
        <v>10</v>
      </c>
      <c r="U31" s="107"/>
      <c r="V31" s="185" t="e">
        <f>(T31*((K31*0)+(N31*50)+(Q31*100)))/(H31*100)</f>
        <v>#DIV/0!</v>
      </c>
      <c r="W31" s="82"/>
      <c r="X31" s="198"/>
      <c r="Y31" s="199"/>
      <c r="Z31" s="200"/>
    </row>
    <row r="32" spans="1:26" ht="24" customHeight="1" x14ac:dyDescent="0.25">
      <c r="A32" s="13">
        <v>3</v>
      </c>
      <c r="B32" s="178" t="s">
        <v>78</v>
      </c>
      <c r="C32" s="179"/>
      <c r="D32" s="179"/>
      <c r="E32" s="179"/>
      <c r="F32" s="179"/>
      <c r="G32" s="180"/>
      <c r="H32" s="181"/>
      <c r="I32" s="182"/>
      <c r="J32" s="183"/>
      <c r="K32" s="222">
        <f>K33</f>
        <v>0</v>
      </c>
      <c r="L32" s="223"/>
      <c r="M32" s="224"/>
      <c r="N32" s="222">
        <f t="shared" ref="N32" si="0">N33</f>
        <v>0</v>
      </c>
      <c r="O32" s="223"/>
      <c r="P32" s="224"/>
      <c r="Q32" s="222">
        <f t="shared" ref="Q32" si="1">Q33</f>
        <v>0</v>
      </c>
      <c r="R32" s="223"/>
      <c r="S32" s="224"/>
      <c r="T32" s="225">
        <v>15</v>
      </c>
      <c r="U32" s="226"/>
      <c r="V32" s="227" t="e">
        <f>SUM(V33)</f>
        <v>#DIV/0!</v>
      </c>
      <c r="W32" s="75"/>
      <c r="X32" s="198"/>
      <c r="Y32" s="199"/>
      <c r="Z32" s="200"/>
    </row>
    <row r="33" spans="1:26" ht="48" customHeight="1" x14ac:dyDescent="0.25">
      <c r="A33" s="12">
        <v>3.1</v>
      </c>
      <c r="B33" s="98" t="s">
        <v>103</v>
      </c>
      <c r="C33" s="99"/>
      <c r="D33" s="99"/>
      <c r="E33" s="99"/>
      <c r="F33" s="99"/>
      <c r="G33" s="100"/>
      <c r="H33" s="101"/>
      <c r="I33" s="102"/>
      <c r="J33" s="103"/>
      <c r="K33" s="79"/>
      <c r="L33" s="80"/>
      <c r="M33" s="104"/>
      <c r="N33" s="79"/>
      <c r="O33" s="80"/>
      <c r="P33" s="104"/>
      <c r="Q33" s="79"/>
      <c r="R33" s="80"/>
      <c r="S33" s="105"/>
      <c r="T33" s="106">
        <v>15</v>
      </c>
      <c r="U33" s="107"/>
      <c r="V33" s="185" t="e">
        <f>(T33*((K33*0)+(N33*50)+(Q33*100)))/(H33*100)</f>
        <v>#DIV/0!</v>
      </c>
      <c r="W33" s="82"/>
      <c r="X33" s="198"/>
      <c r="Y33" s="199"/>
      <c r="Z33" s="200"/>
    </row>
    <row r="34" spans="1:26" ht="48" customHeight="1" x14ac:dyDescent="0.25">
      <c r="A34" s="13">
        <v>4</v>
      </c>
      <c r="B34" s="178" t="s">
        <v>104</v>
      </c>
      <c r="C34" s="179"/>
      <c r="D34" s="179"/>
      <c r="E34" s="179"/>
      <c r="F34" s="179"/>
      <c r="G34" s="180"/>
      <c r="H34" s="181"/>
      <c r="I34" s="182"/>
      <c r="J34" s="183"/>
      <c r="K34" s="222">
        <f>K35</f>
        <v>0</v>
      </c>
      <c r="L34" s="223"/>
      <c r="M34" s="224"/>
      <c r="N34" s="222">
        <f>N35</f>
        <v>0</v>
      </c>
      <c r="O34" s="223"/>
      <c r="P34" s="224"/>
      <c r="Q34" s="222">
        <f>Q35</f>
        <v>0</v>
      </c>
      <c r="R34" s="223"/>
      <c r="S34" s="224"/>
      <c r="T34" s="225">
        <v>5</v>
      </c>
      <c r="U34" s="226"/>
      <c r="V34" s="220" t="e">
        <f>SUM(V35)</f>
        <v>#DIV/0!</v>
      </c>
      <c r="W34" s="221"/>
      <c r="X34" s="198"/>
      <c r="Y34" s="199"/>
      <c r="Z34" s="200"/>
    </row>
    <row r="35" spans="1:26" ht="72" customHeight="1" x14ac:dyDescent="0.25">
      <c r="A35" s="12">
        <v>4.0999999999999996</v>
      </c>
      <c r="B35" s="98" t="s">
        <v>105</v>
      </c>
      <c r="C35" s="99"/>
      <c r="D35" s="99"/>
      <c r="E35" s="99"/>
      <c r="F35" s="99"/>
      <c r="G35" s="100"/>
      <c r="H35" s="101"/>
      <c r="I35" s="102"/>
      <c r="J35" s="103"/>
      <c r="K35" s="79"/>
      <c r="L35" s="80"/>
      <c r="M35" s="104"/>
      <c r="N35" s="79"/>
      <c r="O35" s="80"/>
      <c r="P35" s="104"/>
      <c r="Q35" s="79"/>
      <c r="R35" s="80"/>
      <c r="S35" s="105"/>
      <c r="T35" s="106">
        <v>5</v>
      </c>
      <c r="U35" s="107"/>
      <c r="V35" s="185" t="e">
        <f>(T35*((K35*0)+(N35*50)+(Q35*100)))/(H35*100)</f>
        <v>#DIV/0!</v>
      </c>
      <c r="W35" s="82"/>
      <c r="X35" s="198"/>
      <c r="Y35" s="199"/>
      <c r="Z35" s="200"/>
    </row>
    <row r="36" spans="1:26" s="27" customFormat="1" ht="48" customHeight="1" x14ac:dyDescent="0.25">
      <c r="A36" s="26">
        <v>5</v>
      </c>
      <c r="B36" s="108" t="s">
        <v>80</v>
      </c>
      <c r="C36" s="108"/>
      <c r="D36" s="108"/>
      <c r="E36" s="108"/>
      <c r="F36" s="108"/>
      <c r="G36" s="108"/>
      <c r="H36" s="113"/>
      <c r="I36" s="114"/>
      <c r="J36" s="115"/>
      <c r="K36" s="116"/>
      <c r="L36" s="117"/>
      <c r="M36" s="118"/>
      <c r="N36" s="116"/>
      <c r="O36" s="117"/>
      <c r="P36" s="118"/>
      <c r="Q36" s="116"/>
      <c r="R36" s="117"/>
      <c r="S36" s="118"/>
      <c r="T36" s="119">
        <v>10</v>
      </c>
      <c r="U36" s="120"/>
      <c r="V36" s="142" t="e">
        <f>(T36*((K36*0)+(N36*50)+(Q36*100)))/(H36*100)</f>
        <v>#DIV/0!</v>
      </c>
      <c r="W36" s="143"/>
      <c r="X36" s="198"/>
      <c r="Y36" s="199"/>
      <c r="Z36" s="200"/>
    </row>
    <row r="37" spans="1:26" s="29" customFormat="1" ht="24" customHeight="1" x14ac:dyDescent="0.25">
      <c r="A37" s="28">
        <v>5.0999999999999996</v>
      </c>
      <c r="B37" s="132" t="s">
        <v>81</v>
      </c>
      <c r="C37" s="132"/>
      <c r="D37" s="132"/>
      <c r="E37" s="132"/>
      <c r="F37" s="132"/>
      <c r="G37" s="132"/>
      <c r="H37" s="188"/>
      <c r="I37" s="189"/>
      <c r="J37" s="190"/>
      <c r="K37" s="121"/>
      <c r="L37" s="122"/>
      <c r="M37" s="123"/>
      <c r="N37" s="121"/>
      <c r="O37" s="122"/>
      <c r="P37" s="123"/>
      <c r="Q37" s="121"/>
      <c r="R37" s="122"/>
      <c r="S37" s="139"/>
      <c r="T37" s="140">
        <v>10</v>
      </c>
      <c r="U37" s="141"/>
      <c r="V37" s="142" t="e">
        <f>(T37*((K37*0)+(N37*50)+(Q37*100)))/(H37*100)</f>
        <v>#DIV/0!</v>
      </c>
      <c r="W37" s="143"/>
      <c r="X37" s="198"/>
      <c r="Y37" s="199"/>
      <c r="Z37" s="200"/>
    </row>
    <row r="38" spans="1:26" ht="24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4">
        <f>SUM(T25,T30,T32,T34,T36,T37)</f>
        <v>100</v>
      </c>
      <c r="U38" s="135"/>
      <c r="V38" s="134" t="e">
        <f>SUM(V25,V30,V32,V34,V36,V37)</f>
        <v>#DIV/0!</v>
      </c>
      <c r="W38" s="135"/>
      <c r="X38" s="138"/>
      <c r="Y38" s="138"/>
      <c r="Z38" s="138"/>
    </row>
    <row r="39" spans="1:2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24" customHeight="1" x14ac:dyDescent="0.25">
      <c r="A40" s="1" t="s">
        <v>72</v>
      </c>
    </row>
    <row r="41" spans="1:26" ht="60" customHeight="1" x14ac:dyDescent="0.25">
      <c r="A41" s="14" t="s">
        <v>6</v>
      </c>
      <c r="B41" s="34" t="s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0" t="s">
        <v>35</v>
      </c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88" t="s">
        <v>36</v>
      </c>
      <c r="Z41" s="88"/>
    </row>
    <row r="42" spans="1:26" ht="24" customHeight="1" x14ac:dyDescent="0.25">
      <c r="A42" s="124" t="s">
        <v>37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6"/>
    </row>
    <row r="43" spans="1:26" ht="48" customHeight="1" x14ac:dyDescent="0.25">
      <c r="A43" s="19" t="str">
        <f>IF(B43&lt;&gt;"","2.1.1","")</f>
        <v/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131"/>
      <c r="Z43" s="131"/>
    </row>
    <row r="44" spans="1:26" ht="48" customHeight="1" x14ac:dyDescent="0.25">
      <c r="A44" s="19" t="str">
        <f>IF(B44&lt;&gt;"","2.1.2","")</f>
        <v/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1"/>
      <c r="Z44" s="131"/>
    </row>
    <row r="45" spans="1:26" ht="48" customHeight="1" x14ac:dyDescent="0.25">
      <c r="A45" s="19" t="str">
        <f>IF(B45&lt;&gt;"","2.1.3","")</f>
        <v/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1"/>
      <c r="Z45" s="131"/>
    </row>
    <row r="46" spans="1:26" ht="48" customHeight="1" x14ac:dyDescent="0.25">
      <c r="A46" s="19" t="str">
        <f>IF(B46&lt;&gt;"","2.1.4","")</f>
        <v/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/>
      <c r="Y46" s="131"/>
      <c r="Z46" s="131"/>
    </row>
    <row r="47" spans="1:26" ht="48" customHeight="1" x14ac:dyDescent="0.25">
      <c r="A47" s="19" t="str">
        <f>IF(B47&lt;&gt;"","2.1.5","")</f>
        <v/>
      </c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91"/>
      <c r="Z47" s="192"/>
    </row>
    <row r="48" spans="1:26" ht="24" customHeight="1" x14ac:dyDescent="0.25">
      <c r="A48" s="124" t="s">
        <v>38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6"/>
    </row>
    <row r="49" spans="1:26" ht="48" customHeight="1" x14ac:dyDescent="0.25">
      <c r="A49" s="19" t="str">
        <f>IF(B49&lt;&gt;"","2.2.1","")</f>
        <v/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31"/>
      <c r="Z49" s="131"/>
    </row>
    <row r="50" spans="1:26" ht="48" customHeight="1" x14ac:dyDescent="0.25">
      <c r="A50" s="19" t="str">
        <f>IF(B50&lt;&gt;"","2.2.2","")</f>
        <v/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/>
      <c r="Y50" s="131"/>
      <c r="Z50" s="131"/>
    </row>
    <row r="51" spans="1:26" ht="48" customHeight="1" x14ac:dyDescent="0.25">
      <c r="A51" s="19" t="str">
        <f>IF(B51&lt;&gt;"","2.2.3","")</f>
        <v/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/>
      <c r="Y51" s="131"/>
      <c r="Z51" s="131"/>
    </row>
    <row r="52" spans="1:26" ht="48" customHeight="1" x14ac:dyDescent="0.25">
      <c r="A52" s="19" t="str">
        <f>IF(B52&lt;&gt;"","2.2.4","")</f>
        <v/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/>
      <c r="Y52" s="131"/>
      <c r="Z52" s="131"/>
    </row>
    <row r="53" spans="1:26" ht="48" customHeight="1" x14ac:dyDescent="0.25">
      <c r="A53" s="19" t="str">
        <f>IF(B53&lt;&gt;"","2.2.5","")</f>
        <v/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/>
      <c r="Y53" s="131"/>
      <c r="Z53" s="131"/>
    </row>
    <row r="54" spans="1:26" ht="24" customHeight="1" x14ac:dyDescent="0.25">
      <c r="A54" s="124" t="s">
        <v>39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6"/>
    </row>
    <row r="55" spans="1:26" ht="48" customHeight="1" x14ac:dyDescent="0.25">
      <c r="A55" s="19" t="str">
        <f>IF(B55&lt;&gt;"","2.3.1","")</f>
        <v/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131"/>
      <c r="Z55" s="131"/>
    </row>
    <row r="56" spans="1:26" ht="48" customHeight="1" x14ac:dyDescent="0.25">
      <c r="A56" s="19" t="str">
        <f>IF(B56&lt;&gt;"","2.3.2","")</f>
        <v/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8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/>
      <c r="Y56" s="131"/>
      <c r="Z56" s="131"/>
    </row>
    <row r="57" spans="1:26" ht="48" customHeight="1" x14ac:dyDescent="0.25">
      <c r="A57" s="19" t="str">
        <f>IF(B57&lt;&gt;"","2.3.3","")</f>
        <v/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/>
      <c r="Y57" s="131"/>
      <c r="Z57" s="131"/>
    </row>
    <row r="58" spans="1:26" ht="48" customHeight="1" x14ac:dyDescent="0.25">
      <c r="A58" s="19" t="str">
        <f>IF(B58&lt;&gt;"","2.3.4","")</f>
        <v/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/>
      <c r="Y58" s="131"/>
      <c r="Z58" s="131"/>
    </row>
    <row r="59" spans="1:26" s="10" customFormat="1" ht="48" customHeight="1" x14ac:dyDescent="0.25">
      <c r="A59" s="19" t="str">
        <f>IF(B59&lt;&gt;"","2.3.5","")</f>
        <v/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30"/>
      <c r="Y59" s="131"/>
      <c r="Z59" s="131"/>
    </row>
    <row r="60" spans="1:26" ht="9.9499999999999993" customHeight="1" x14ac:dyDescent="0.25"/>
    <row r="61" spans="1:26" ht="24" customHeight="1" x14ac:dyDescent="0.25">
      <c r="A61" s="2" t="s">
        <v>73</v>
      </c>
    </row>
    <row r="62" spans="1:26" ht="9.9499999999999993" customHeight="1" x14ac:dyDescent="0.25"/>
    <row r="63" spans="1:26" ht="60" customHeight="1" x14ac:dyDescent="0.25">
      <c r="A63" s="14" t="s">
        <v>6</v>
      </c>
      <c r="B63" s="34" t="s">
        <v>40</v>
      </c>
      <c r="C63" s="34"/>
      <c r="D63" s="34"/>
      <c r="E63" s="34"/>
      <c r="F63" s="34"/>
      <c r="G63" s="34"/>
      <c r="H63" s="34" t="s">
        <v>35</v>
      </c>
      <c r="I63" s="34"/>
      <c r="J63" s="34"/>
      <c r="K63" s="34"/>
      <c r="L63" s="34"/>
      <c r="M63" s="34"/>
      <c r="N63" s="34"/>
      <c r="O63" s="34"/>
      <c r="P63" s="34"/>
      <c r="Q63" s="110" t="s">
        <v>41</v>
      </c>
      <c r="R63" s="111"/>
      <c r="S63" s="111"/>
      <c r="T63" s="111"/>
      <c r="U63" s="111"/>
      <c r="V63" s="111"/>
      <c r="W63" s="111"/>
      <c r="X63" s="112"/>
      <c r="Y63" s="88" t="s">
        <v>36</v>
      </c>
      <c r="Z63" s="88"/>
    </row>
    <row r="64" spans="1:26" ht="72" customHeight="1" x14ac:dyDescent="0.25">
      <c r="A64" s="19" t="str">
        <f>IF(B64&lt;&gt;"","3.1","")</f>
        <v/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9"/>
      <c r="U64" s="129"/>
      <c r="V64" s="129"/>
      <c r="W64" s="129"/>
      <c r="X64" s="130"/>
      <c r="Y64" s="131"/>
      <c r="Z64" s="131"/>
    </row>
    <row r="65" spans="1:26" ht="72" customHeight="1" x14ac:dyDescent="0.25">
      <c r="A65" s="19" t="str">
        <f>IF(B65&lt;&gt;"","3.2","")</f>
        <v/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9"/>
      <c r="U65" s="129"/>
      <c r="V65" s="129"/>
      <c r="W65" s="129"/>
      <c r="X65" s="130"/>
      <c r="Y65" s="131"/>
      <c r="Z65" s="131"/>
    </row>
    <row r="66" spans="1:26" ht="72" customHeight="1" x14ac:dyDescent="0.25">
      <c r="A66" s="19" t="str">
        <f>IF(B66&lt;&gt;"","3.3","")</f>
        <v/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9"/>
      <c r="U66" s="129"/>
      <c r="V66" s="129"/>
      <c r="W66" s="129"/>
      <c r="X66" s="130"/>
      <c r="Y66" s="131"/>
      <c r="Z66" s="131"/>
    </row>
    <row r="67" spans="1:26" ht="72" customHeight="1" x14ac:dyDescent="0.25">
      <c r="A67" s="19" t="str">
        <f>IF(B67&lt;&gt;"","3.4","")</f>
        <v/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9"/>
      <c r="U67" s="129"/>
      <c r="V67" s="129"/>
      <c r="W67" s="129"/>
      <c r="X67" s="130"/>
      <c r="Y67" s="131"/>
      <c r="Z67" s="131"/>
    </row>
    <row r="68" spans="1:26" ht="72" customHeight="1" x14ac:dyDescent="0.25">
      <c r="A68" s="19" t="str">
        <f>IF(B68&lt;&gt;"","3.5","")</f>
        <v/>
      </c>
      <c r="B68" s="128"/>
      <c r="C68" s="129"/>
      <c r="D68" s="129"/>
      <c r="E68" s="129"/>
      <c r="F68" s="129"/>
      <c r="G68" s="130"/>
      <c r="H68" s="128"/>
      <c r="I68" s="129"/>
      <c r="J68" s="129"/>
      <c r="K68" s="129"/>
      <c r="L68" s="129"/>
      <c r="M68" s="129"/>
      <c r="N68" s="129"/>
      <c r="O68" s="129"/>
      <c r="P68" s="130"/>
      <c r="Q68" s="128"/>
      <c r="R68" s="129"/>
      <c r="S68" s="129"/>
      <c r="T68" s="129"/>
      <c r="U68" s="129"/>
      <c r="V68" s="129"/>
      <c r="W68" s="129"/>
      <c r="X68" s="130"/>
      <c r="Y68" s="191"/>
      <c r="Z68" s="192"/>
    </row>
    <row r="69" spans="1:26" ht="72" customHeight="1" x14ac:dyDescent="0.25">
      <c r="A69" s="19" t="str">
        <f>IF(B69&lt;&gt;"","3.6","")</f>
        <v/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9"/>
      <c r="U69" s="129"/>
      <c r="V69" s="129"/>
      <c r="W69" s="129"/>
      <c r="X69" s="130"/>
      <c r="Y69" s="131"/>
      <c r="Z69" s="131"/>
    </row>
    <row r="70" spans="1:26" ht="9.9499999999999993" customHeight="1" x14ac:dyDescent="0.25">
      <c r="A70" s="2"/>
    </row>
    <row r="71" spans="1:26" ht="24" customHeight="1" x14ac:dyDescent="0.25">
      <c r="A71" s="2" t="s">
        <v>74</v>
      </c>
    </row>
    <row r="72" spans="1:26" ht="10.15" customHeight="1" x14ac:dyDescent="0.25">
      <c r="A72" s="2"/>
    </row>
    <row r="73" spans="1:26" ht="48" customHeight="1" x14ac:dyDescent="0.25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2"/>
    </row>
    <row r="74" spans="1:26" ht="48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6" ht="48" customHeight="1" x14ac:dyDescent="0.25">
      <c r="B75" s="213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5"/>
    </row>
    <row r="76" spans="1:26" ht="48" customHeight="1" x14ac:dyDescent="0.25">
      <c r="B76" s="213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6" ht="48" customHeight="1" x14ac:dyDescent="0.25"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6" ht="24" customHeight="1" x14ac:dyDescent="0.25">
      <c r="A78" s="2"/>
    </row>
    <row r="79" spans="1:26" ht="21" customHeight="1" x14ac:dyDescent="0.25">
      <c r="A79" s="5" t="s">
        <v>106</v>
      </c>
    </row>
    <row r="80" spans="1:26" ht="21" customHeight="1" x14ac:dyDescent="0.25"/>
    <row r="81" spans="2:25" ht="21" customHeight="1" x14ac:dyDescent="0.25">
      <c r="B81" s="153"/>
      <c r="C81" s="153"/>
      <c r="D81" s="153"/>
      <c r="E81" s="153"/>
      <c r="F81" s="153"/>
      <c r="G81" s="153"/>
      <c r="H81" s="153"/>
      <c r="J81" s="153"/>
      <c r="K81" s="153"/>
      <c r="L81" s="153"/>
      <c r="M81" s="153"/>
      <c r="N81" s="153"/>
      <c r="O81" s="153"/>
      <c r="P81" s="153"/>
      <c r="Q81" s="153"/>
      <c r="S81" s="144"/>
      <c r="T81" s="145"/>
      <c r="U81" s="145"/>
      <c r="V81" s="145"/>
      <c r="W81" s="145"/>
      <c r="X81" s="145"/>
      <c r="Y81" s="146"/>
    </row>
    <row r="82" spans="2:25" x14ac:dyDescent="0.25">
      <c r="B82" s="153"/>
      <c r="C82" s="153"/>
      <c r="D82" s="153"/>
      <c r="E82" s="153"/>
      <c r="F82" s="153"/>
      <c r="G82" s="153"/>
      <c r="H82" s="153"/>
      <c r="J82" s="153"/>
      <c r="K82" s="153"/>
      <c r="L82" s="153"/>
      <c r="M82" s="153"/>
      <c r="N82" s="153"/>
      <c r="O82" s="153"/>
      <c r="P82" s="153"/>
      <c r="Q82" s="153"/>
      <c r="S82" s="147"/>
      <c r="T82" s="148"/>
      <c r="U82" s="148"/>
      <c r="V82" s="148"/>
      <c r="W82" s="148"/>
      <c r="X82" s="148"/>
      <c r="Y82" s="149"/>
    </row>
    <row r="83" spans="2:25" ht="21" customHeight="1" x14ac:dyDescent="0.25">
      <c r="B83" s="153"/>
      <c r="C83" s="153"/>
      <c r="D83" s="153"/>
      <c r="E83" s="153"/>
      <c r="F83" s="153"/>
      <c r="G83" s="153"/>
      <c r="H83" s="153"/>
      <c r="J83" s="153"/>
      <c r="K83" s="153"/>
      <c r="L83" s="153"/>
      <c r="M83" s="153"/>
      <c r="N83" s="153"/>
      <c r="O83" s="153"/>
      <c r="P83" s="153"/>
      <c r="Q83" s="153"/>
      <c r="S83" s="147"/>
      <c r="T83" s="148"/>
      <c r="U83" s="148"/>
      <c r="V83" s="148"/>
      <c r="W83" s="148"/>
      <c r="X83" s="148"/>
      <c r="Y83" s="149"/>
    </row>
    <row r="84" spans="2:25" ht="21" customHeight="1" x14ac:dyDescent="0.25">
      <c r="B84" s="153"/>
      <c r="C84" s="153"/>
      <c r="D84" s="153"/>
      <c r="E84" s="153"/>
      <c r="F84" s="153"/>
      <c r="G84" s="153"/>
      <c r="H84" s="153"/>
      <c r="J84" s="153"/>
      <c r="K84" s="153"/>
      <c r="L84" s="153"/>
      <c r="M84" s="153"/>
      <c r="N84" s="153"/>
      <c r="O84" s="153"/>
      <c r="P84" s="153"/>
      <c r="Q84" s="153"/>
      <c r="S84" s="147"/>
      <c r="T84" s="148"/>
      <c r="U84" s="148"/>
      <c r="V84" s="148"/>
      <c r="W84" s="148"/>
      <c r="X84" s="148"/>
      <c r="Y84" s="149"/>
    </row>
    <row r="85" spans="2:25" ht="21" customHeight="1" x14ac:dyDescent="0.25">
      <c r="B85" s="153"/>
      <c r="C85" s="153"/>
      <c r="D85" s="153"/>
      <c r="E85" s="153"/>
      <c r="F85" s="153"/>
      <c r="G85" s="153"/>
      <c r="H85" s="153"/>
      <c r="J85" s="153"/>
      <c r="K85" s="153"/>
      <c r="L85" s="153"/>
      <c r="M85" s="153"/>
      <c r="N85" s="153"/>
      <c r="O85" s="153"/>
      <c r="P85" s="153"/>
      <c r="Q85" s="153"/>
      <c r="S85" s="147"/>
      <c r="T85" s="148"/>
      <c r="U85" s="148"/>
      <c r="V85" s="148"/>
      <c r="W85" s="148"/>
      <c r="X85" s="148"/>
      <c r="Y85" s="149"/>
    </row>
    <row r="86" spans="2:25" ht="21" customHeight="1" x14ac:dyDescent="0.25">
      <c r="B86" s="153"/>
      <c r="C86" s="153"/>
      <c r="D86" s="153"/>
      <c r="E86" s="153"/>
      <c r="F86" s="153"/>
      <c r="G86" s="153"/>
      <c r="H86" s="153"/>
      <c r="J86" s="153"/>
      <c r="K86" s="153"/>
      <c r="L86" s="153"/>
      <c r="M86" s="153"/>
      <c r="N86" s="153"/>
      <c r="O86" s="153"/>
      <c r="P86" s="153"/>
      <c r="Q86" s="153"/>
      <c r="S86" s="147"/>
      <c r="T86" s="148"/>
      <c r="U86" s="148"/>
      <c r="V86" s="148"/>
      <c r="W86" s="148"/>
      <c r="X86" s="148"/>
      <c r="Y86" s="149"/>
    </row>
    <row r="87" spans="2:25" ht="21" customHeight="1" x14ac:dyDescent="0.25">
      <c r="B87" s="153"/>
      <c r="C87" s="153"/>
      <c r="D87" s="153"/>
      <c r="E87" s="153"/>
      <c r="F87" s="153"/>
      <c r="G87" s="153"/>
      <c r="H87" s="153"/>
      <c r="J87" s="153"/>
      <c r="K87" s="153"/>
      <c r="L87" s="153"/>
      <c r="M87" s="153"/>
      <c r="N87" s="153"/>
      <c r="O87" s="153"/>
      <c r="P87" s="153"/>
      <c r="Q87" s="153"/>
      <c r="S87" s="147"/>
      <c r="T87" s="148"/>
      <c r="U87" s="148"/>
      <c r="V87" s="148"/>
      <c r="W87" s="148"/>
      <c r="X87" s="148"/>
      <c r="Y87" s="149"/>
    </row>
    <row r="88" spans="2:25" ht="21" customHeight="1" x14ac:dyDescent="0.25">
      <c r="B88" s="153"/>
      <c r="C88" s="153"/>
      <c r="D88" s="153"/>
      <c r="E88" s="153"/>
      <c r="F88" s="153"/>
      <c r="G88" s="153"/>
      <c r="H88" s="153"/>
      <c r="J88" s="153"/>
      <c r="K88" s="153"/>
      <c r="L88" s="153"/>
      <c r="M88" s="153"/>
      <c r="N88" s="153"/>
      <c r="O88" s="153"/>
      <c r="P88" s="153"/>
      <c r="Q88" s="153"/>
      <c r="S88" s="147"/>
      <c r="T88" s="148"/>
      <c r="U88" s="148"/>
      <c r="V88" s="148"/>
      <c r="W88" s="148"/>
      <c r="X88" s="148"/>
      <c r="Y88" s="149"/>
    </row>
    <row r="89" spans="2:25" ht="21" customHeight="1" x14ac:dyDescent="0.25">
      <c r="B89" s="153"/>
      <c r="C89" s="153"/>
      <c r="D89" s="153"/>
      <c r="E89" s="153"/>
      <c r="F89" s="153"/>
      <c r="G89" s="153"/>
      <c r="H89" s="153"/>
      <c r="J89" s="153"/>
      <c r="K89" s="153"/>
      <c r="L89" s="153"/>
      <c r="M89" s="153"/>
      <c r="N89" s="153"/>
      <c r="O89" s="153"/>
      <c r="P89" s="153"/>
      <c r="Q89" s="153"/>
      <c r="S89" s="147"/>
      <c r="T89" s="148"/>
      <c r="U89" s="148"/>
      <c r="V89" s="148"/>
      <c r="W89" s="148"/>
      <c r="X89" s="148"/>
      <c r="Y89" s="149"/>
    </row>
    <row r="90" spans="2:25" ht="21" customHeight="1" x14ac:dyDescent="0.25">
      <c r="B90" s="153"/>
      <c r="C90" s="153"/>
      <c r="D90" s="153"/>
      <c r="E90" s="153"/>
      <c r="F90" s="153"/>
      <c r="G90" s="153"/>
      <c r="H90" s="153"/>
      <c r="J90" s="153"/>
      <c r="K90" s="153"/>
      <c r="L90" s="153"/>
      <c r="M90" s="153"/>
      <c r="N90" s="153"/>
      <c r="O90" s="153"/>
      <c r="P90" s="153"/>
      <c r="Q90" s="153"/>
      <c r="S90" s="150"/>
      <c r="T90" s="151"/>
      <c r="U90" s="151"/>
      <c r="V90" s="151"/>
      <c r="W90" s="151"/>
      <c r="X90" s="151"/>
      <c r="Y90" s="152"/>
    </row>
    <row r="91" spans="2:25" ht="48" customHeight="1" x14ac:dyDescent="0.25">
      <c r="B91" s="219"/>
      <c r="C91" s="219"/>
      <c r="D91" s="219"/>
      <c r="E91" s="219"/>
      <c r="F91" s="219"/>
      <c r="G91" s="219"/>
      <c r="H91" s="219"/>
      <c r="J91" s="154"/>
      <c r="K91" s="155"/>
      <c r="L91" s="155"/>
      <c r="M91" s="155"/>
      <c r="N91" s="155"/>
      <c r="O91" s="155"/>
      <c r="P91" s="155"/>
      <c r="Q91" s="156"/>
      <c r="S91" s="154"/>
      <c r="T91" s="155"/>
      <c r="U91" s="155"/>
      <c r="V91" s="155"/>
      <c r="W91" s="155"/>
      <c r="X91" s="155"/>
      <c r="Y91" s="156"/>
    </row>
    <row r="92" spans="2:25" ht="48" customHeight="1" x14ac:dyDescent="0.25">
      <c r="B92" s="219"/>
      <c r="C92" s="219"/>
      <c r="D92" s="219"/>
      <c r="E92" s="219"/>
      <c r="F92" s="219"/>
      <c r="G92" s="219"/>
      <c r="H92" s="219"/>
      <c r="J92" s="157"/>
      <c r="K92" s="158"/>
      <c r="L92" s="158"/>
      <c r="M92" s="158"/>
      <c r="N92" s="158"/>
      <c r="O92" s="158"/>
      <c r="P92" s="158"/>
      <c r="Q92" s="159"/>
      <c r="S92" s="157"/>
      <c r="T92" s="158"/>
      <c r="U92" s="158"/>
      <c r="V92" s="158"/>
      <c r="W92" s="158"/>
      <c r="X92" s="158"/>
      <c r="Y92" s="159"/>
    </row>
    <row r="93" spans="2:25" ht="21" customHeight="1" x14ac:dyDescent="0.25"/>
    <row r="94" spans="2:25" ht="21" customHeight="1" x14ac:dyDescent="0.25">
      <c r="B94" s="153"/>
      <c r="C94" s="153"/>
      <c r="D94" s="153"/>
      <c r="E94" s="153"/>
      <c r="F94" s="153"/>
      <c r="G94" s="153"/>
      <c r="H94" s="153"/>
      <c r="J94" s="153"/>
      <c r="K94" s="153"/>
      <c r="L94" s="153"/>
      <c r="M94" s="153"/>
      <c r="N94" s="153"/>
      <c r="O94" s="153"/>
      <c r="P94" s="153"/>
      <c r="Q94" s="153"/>
      <c r="S94" s="144"/>
      <c r="T94" s="145"/>
      <c r="U94" s="145"/>
      <c r="V94" s="145"/>
      <c r="W94" s="145"/>
      <c r="X94" s="145"/>
      <c r="Y94" s="146"/>
    </row>
    <row r="95" spans="2:25" x14ac:dyDescent="0.25">
      <c r="B95" s="153"/>
      <c r="C95" s="153"/>
      <c r="D95" s="153"/>
      <c r="E95" s="153"/>
      <c r="F95" s="153"/>
      <c r="G95" s="153"/>
      <c r="H95" s="153"/>
      <c r="J95" s="153"/>
      <c r="K95" s="153"/>
      <c r="L95" s="153"/>
      <c r="M95" s="153"/>
      <c r="N95" s="153"/>
      <c r="O95" s="153"/>
      <c r="P95" s="153"/>
      <c r="Q95" s="153"/>
      <c r="S95" s="147"/>
      <c r="T95" s="148"/>
      <c r="U95" s="148"/>
      <c r="V95" s="148"/>
      <c r="W95" s="148"/>
      <c r="X95" s="148"/>
      <c r="Y95" s="149"/>
    </row>
    <row r="96" spans="2:25" ht="21" customHeight="1" x14ac:dyDescent="0.25">
      <c r="B96" s="153"/>
      <c r="C96" s="153"/>
      <c r="D96" s="153"/>
      <c r="E96" s="153"/>
      <c r="F96" s="153"/>
      <c r="G96" s="153"/>
      <c r="H96" s="153"/>
      <c r="J96" s="153"/>
      <c r="K96" s="153"/>
      <c r="L96" s="153"/>
      <c r="M96" s="153"/>
      <c r="N96" s="153"/>
      <c r="O96" s="153"/>
      <c r="P96" s="153"/>
      <c r="Q96" s="153"/>
      <c r="S96" s="147"/>
      <c r="T96" s="148"/>
      <c r="U96" s="148"/>
      <c r="V96" s="148"/>
      <c r="W96" s="148"/>
      <c r="X96" s="148"/>
      <c r="Y96" s="149"/>
    </row>
    <row r="97" spans="2:25" ht="21" customHeight="1" x14ac:dyDescent="0.25">
      <c r="B97" s="153"/>
      <c r="C97" s="153"/>
      <c r="D97" s="153"/>
      <c r="E97" s="153"/>
      <c r="F97" s="153"/>
      <c r="G97" s="153"/>
      <c r="H97" s="153"/>
      <c r="J97" s="153"/>
      <c r="K97" s="153"/>
      <c r="L97" s="153"/>
      <c r="M97" s="153"/>
      <c r="N97" s="153"/>
      <c r="O97" s="153"/>
      <c r="P97" s="153"/>
      <c r="Q97" s="153"/>
      <c r="S97" s="147"/>
      <c r="T97" s="148"/>
      <c r="U97" s="148"/>
      <c r="V97" s="148"/>
      <c r="W97" s="148"/>
      <c r="X97" s="148"/>
      <c r="Y97" s="149"/>
    </row>
    <row r="98" spans="2:25" ht="21" customHeight="1" x14ac:dyDescent="0.25">
      <c r="B98" s="153"/>
      <c r="C98" s="153"/>
      <c r="D98" s="153"/>
      <c r="E98" s="153"/>
      <c r="F98" s="153"/>
      <c r="G98" s="153"/>
      <c r="H98" s="153"/>
      <c r="J98" s="153"/>
      <c r="K98" s="153"/>
      <c r="L98" s="153"/>
      <c r="M98" s="153"/>
      <c r="N98" s="153"/>
      <c r="O98" s="153"/>
      <c r="P98" s="153"/>
      <c r="Q98" s="153"/>
      <c r="S98" s="147"/>
      <c r="T98" s="148"/>
      <c r="U98" s="148"/>
      <c r="V98" s="148"/>
      <c r="W98" s="148"/>
      <c r="X98" s="148"/>
      <c r="Y98" s="149"/>
    </row>
    <row r="99" spans="2:25" ht="21" customHeight="1" x14ac:dyDescent="0.25">
      <c r="B99" s="153"/>
      <c r="C99" s="153"/>
      <c r="D99" s="153"/>
      <c r="E99" s="153"/>
      <c r="F99" s="153"/>
      <c r="G99" s="153"/>
      <c r="H99" s="153"/>
      <c r="J99" s="153"/>
      <c r="K99" s="153"/>
      <c r="L99" s="153"/>
      <c r="M99" s="153"/>
      <c r="N99" s="153"/>
      <c r="O99" s="153"/>
      <c r="P99" s="153"/>
      <c r="Q99" s="153"/>
      <c r="S99" s="147"/>
      <c r="T99" s="148"/>
      <c r="U99" s="148"/>
      <c r="V99" s="148"/>
      <c r="W99" s="148"/>
      <c r="X99" s="148"/>
      <c r="Y99" s="149"/>
    </row>
    <row r="100" spans="2:25" ht="21" customHeight="1" x14ac:dyDescent="0.25">
      <c r="B100" s="153"/>
      <c r="C100" s="153"/>
      <c r="D100" s="153"/>
      <c r="E100" s="153"/>
      <c r="F100" s="153"/>
      <c r="G100" s="153"/>
      <c r="H100" s="153"/>
      <c r="J100" s="153"/>
      <c r="K100" s="153"/>
      <c r="L100" s="153"/>
      <c r="M100" s="153"/>
      <c r="N100" s="153"/>
      <c r="O100" s="153"/>
      <c r="P100" s="153"/>
      <c r="Q100" s="153"/>
      <c r="S100" s="147"/>
      <c r="T100" s="148"/>
      <c r="U100" s="148"/>
      <c r="V100" s="148"/>
      <c r="W100" s="148"/>
      <c r="X100" s="148"/>
      <c r="Y100" s="149"/>
    </row>
    <row r="101" spans="2:25" ht="21" customHeight="1" x14ac:dyDescent="0.25">
      <c r="B101" s="153"/>
      <c r="C101" s="153"/>
      <c r="D101" s="153"/>
      <c r="E101" s="153"/>
      <c r="F101" s="153"/>
      <c r="G101" s="153"/>
      <c r="H101" s="153"/>
      <c r="J101" s="153"/>
      <c r="K101" s="153"/>
      <c r="L101" s="153"/>
      <c r="M101" s="153"/>
      <c r="N101" s="153"/>
      <c r="O101" s="153"/>
      <c r="P101" s="153"/>
      <c r="Q101" s="153"/>
      <c r="S101" s="147"/>
      <c r="T101" s="148"/>
      <c r="U101" s="148"/>
      <c r="V101" s="148"/>
      <c r="W101" s="148"/>
      <c r="X101" s="148"/>
      <c r="Y101" s="149"/>
    </row>
    <row r="102" spans="2:25" ht="21" customHeight="1" x14ac:dyDescent="0.25">
      <c r="B102" s="153"/>
      <c r="C102" s="153"/>
      <c r="D102" s="153"/>
      <c r="E102" s="153"/>
      <c r="F102" s="153"/>
      <c r="G102" s="153"/>
      <c r="H102" s="153"/>
      <c r="J102" s="153"/>
      <c r="K102" s="153"/>
      <c r="L102" s="153"/>
      <c r="M102" s="153"/>
      <c r="N102" s="153"/>
      <c r="O102" s="153"/>
      <c r="P102" s="153"/>
      <c r="Q102" s="153"/>
      <c r="S102" s="147"/>
      <c r="T102" s="148"/>
      <c r="U102" s="148"/>
      <c r="V102" s="148"/>
      <c r="W102" s="148"/>
      <c r="X102" s="148"/>
      <c r="Y102" s="149"/>
    </row>
    <row r="103" spans="2:25" ht="21" customHeight="1" x14ac:dyDescent="0.25">
      <c r="B103" s="153"/>
      <c r="C103" s="153"/>
      <c r="D103" s="153"/>
      <c r="E103" s="153"/>
      <c r="F103" s="153"/>
      <c r="G103" s="153"/>
      <c r="H103" s="153"/>
      <c r="J103" s="153"/>
      <c r="K103" s="153"/>
      <c r="L103" s="153"/>
      <c r="M103" s="153"/>
      <c r="N103" s="153"/>
      <c r="O103" s="153"/>
      <c r="P103" s="153"/>
      <c r="Q103" s="153"/>
      <c r="S103" s="150"/>
      <c r="T103" s="151"/>
      <c r="U103" s="151"/>
      <c r="V103" s="151"/>
      <c r="W103" s="151"/>
      <c r="X103" s="151"/>
      <c r="Y103" s="152"/>
    </row>
    <row r="104" spans="2:25" ht="48" customHeight="1" x14ac:dyDescent="0.25">
      <c r="B104" s="131"/>
      <c r="C104" s="131"/>
      <c r="D104" s="131"/>
      <c r="E104" s="131"/>
      <c r="F104" s="131"/>
      <c r="G104" s="131"/>
      <c r="H104" s="131"/>
      <c r="J104" s="154"/>
      <c r="K104" s="155"/>
      <c r="L104" s="155"/>
      <c r="M104" s="155"/>
      <c r="N104" s="155"/>
      <c r="O104" s="155"/>
      <c r="P104" s="155"/>
      <c r="Q104" s="156"/>
      <c r="S104" s="160"/>
      <c r="T104" s="161"/>
      <c r="U104" s="161"/>
      <c r="V104" s="161"/>
      <c r="W104" s="161"/>
      <c r="X104" s="161"/>
      <c r="Y104" s="162"/>
    </row>
    <row r="105" spans="2:25" ht="48" customHeight="1" x14ac:dyDescent="0.25">
      <c r="B105" s="131"/>
      <c r="C105" s="131"/>
      <c r="D105" s="131"/>
      <c r="E105" s="131"/>
      <c r="F105" s="131"/>
      <c r="G105" s="131"/>
      <c r="H105" s="131"/>
      <c r="J105" s="157"/>
      <c r="K105" s="158"/>
      <c r="L105" s="158"/>
      <c r="M105" s="158"/>
      <c r="N105" s="158"/>
      <c r="O105" s="158"/>
      <c r="P105" s="158"/>
      <c r="Q105" s="159"/>
      <c r="S105" s="163"/>
      <c r="T105" s="164"/>
      <c r="U105" s="164"/>
      <c r="V105" s="164"/>
      <c r="W105" s="164"/>
      <c r="X105" s="164"/>
      <c r="Y105" s="165"/>
    </row>
    <row r="106" spans="2:25" ht="21" customHeight="1" x14ac:dyDescent="0.25"/>
    <row r="107" spans="2:25" ht="21" customHeight="1" x14ac:dyDescent="0.25">
      <c r="B107" s="144"/>
      <c r="C107" s="145"/>
      <c r="D107" s="145"/>
      <c r="E107" s="145"/>
      <c r="F107" s="145"/>
      <c r="G107" s="145"/>
      <c r="H107" s="146"/>
      <c r="J107" s="144"/>
      <c r="K107" s="145"/>
      <c r="L107" s="145"/>
      <c r="M107" s="145"/>
      <c r="N107" s="145"/>
      <c r="O107" s="145"/>
      <c r="P107" s="145"/>
      <c r="Q107" s="146"/>
      <c r="S107" s="144"/>
      <c r="T107" s="145"/>
      <c r="U107" s="145"/>
      <c r="V107" s="145"/>
      <c r="W107" s="145"/>
      <c r="X107" s="145"/>
      <c r="Y107" s="146"/>
    </row>
    <row r="108" spans="2:25" x14ac:dyDescent="0.25">
      <c r="B108" s="147"/>
      <c r="C108" s="148"/>
      <c r="D108" s="148"/>
      <c r="E108" s="148"/>
      <c r="F108" s="148"/>
      <c r="G108" s="148"/>
      <c r="H108" s="149"/>
      <c r="J108" s="147"/>
      <c r="K108" s="148"/>
      <c r="L108" s="148"/>
      <c r="M108" s="148"/>
      <c r="N108" s="148"/>
      <c r="O108" s="148"/>
      <c r="P108" s="148"/>
      <c r="Q108" s="149"/>
      <c r="S108" s="147"/>
      <c r="T108" s="148"/>
      <c r="U108" s="148"/>
      <c r="V108" s="148"/>
      <c r="W108" s="148"/>
      <c r="X108" s="148"/>
      <c r="Y108" s="149"/>
    </row>
    <row r="109" spans="2:25" x14ac:dyDescent="0.25">
      <c r="B109" s="147"/>
      <c r="C109" s="148"/>
      <c r="D109" s="148"/>
      <c r="E109" s="148"/>
      <c r="F109" s="148"/>
      <c r="G109" s="148"/>
      <c r="H109" s="149"/>
      <c r="J109" s="147"/>
      <c r="K109" s="148"/>
      <c r="L109" s="148"/>
      <c r="M109" s="148"/>
      <c r="N109" s="148"/>
      <c r="O109" s="148"/>
      <c r="P109" s="148"/>
      <c r="Q109" s="149"/>
      <c r="S109" s="147"/>
      <c r="T109" s="148"/>
      <c r="U109" s="148"/>
      <c r="V109" s="148"/>
      <c r="W109" s="148"/>
      <c r="X109" s="148"/>
      <c r="Y109" s="149"/>
    </row>
    <row r="110" spans="2:25" ht="21" customHeight="1" x14ac:dyDescent="0.25">
      <c r="B110" s="147"/>
      <c r="C110" s="148"/>
      <c r="D110" s="148"/>
      <c r="E110" s="148"/>
      <c r="F110" s="148"/>
      <c r="G110" s="148"/>
      <c r="H110" s="149"/>
      <c r="J110" s="147"/>
      <c r="K110" s="148"/>
      <c r="L110" s="148"/>
      <c r="M110" s="148"/>
      <c r="N110" s="148"/>
      <c r="O110" s="148"/>
      <c r="P110" s="148"/>
      <c r="Q110" s="149"/>
      <c r="S110" s="147"/>
      <c r="T110" s="148"/>
      <c r="U110" s="148"/>
      <c r="V110" s="148"/>
      <c r="W110" s="148"/>
      <c r="X110" s="148"/>
      <c r="Y110" s="149"/>
    </row>
    <row r="111" spans="2:25" ht="21" customHeight="1" x14ac:dyDescent="0.25">
      <c r="B111" s="147"/>
      <c r="C111" s="148"/>
      <c r="D111" s="148"/>
      <c r="E111" s="148"/>
      <c r="F111" s="148"/>
      <c r="G111" s="148"/>
      <c r="H111" s="149"/>
      <c r="J111" s="147"/>
      <c r="K111" s="148"/>
      <c r="L111" s="148"/>
      <c r="M111" s="148"/>
      <c r="N111" s="148"/>
      <c r="O111" s="148"/>
      <c r="P111" s="148"/>
      <c r="Q111" s="149"/>
      <c r="S111" s="147"/>
      <c r="T111" s="148"/>
      <c r="U111" s="148"/>
      <c r="V111" s="148"/>
      <c r="W111" s="148"/>
      <c r="X111" s="148"/>
      <c r="Y111" s="149"/>
    </row>
    <row r="112" spans="2:25" ht="21" customHeight="1" x14ac:dyDescent="0.25">
      <c r="B112" s="147"/>
      <c r="C112" s="148"/>
      <c r="D112" s="148"/>
      <c r="E112" s="148"/>
      <c r="F112" s="148"/>
      <c r="G112" s="148"/>
      <c r="H112" s="149"/>
      <c r="J112" s="147"/>
      <c r="K112" s="148"/>
      <c r="L112" s="148"/>
      <c r="M112" s="148"/>
      <c r="N112" s="148"/>
      <c r="O112" s="148"/>
      <c r="P112" s="148"/>
      <c r="Q112" s="149"/>
      <c r="S112" s="147"/>
      <c r="T112" s="148"/>
      <c r="U112" s="148"/>
      <c r="V112" s="148"/>
      <c r="W112" s="148"/>
      <c r="X112" s="148"/>
      <c r="Y112" s="149"/>
    </row>
    <row r="113" spans="2:25" ht="24" customHeight="1" x14ac:dyDescent="0.25">
      <c r="B113" s="147"/>
      <c r="C113" s="148"/>
      <c r="D113" s="148"/>
      <c r="E113" s="148"/>
      <c r="F113" s="148"/>
      <c r="G113" s="148"/>
      <c r="H113" s="149"/>
      <c r="J113" s="147"/>
      <c r="K113" s="148"/>
      <c r="L113" s="148"/>
      <c r="M113" s="148"/>
      <c r="N113" s="148"/>
      <c r="O113" s="148"/>
      <c r="P113" s="148"/>
      <c r="Q113" s="149"/>
      <c r="S113" s="147"/>
      <c r="T113" s="148"/>
      <c r="U113" s="148"/>
      <c r="V113" s="148"/>
      <c r="W113" s="148"/>
      <c r="X113" s="148"/>
      <c r="Y113" s="149"/>
    </row>
    <row r="114" spans="2:25" ht="24" customHeight="1" x14ac:dyDescent="0.25">
      <c r="B114" s="147"/>
      <c r="C114" s="148"/>
      <c r="D114" s="148"/>
      <c r="E114" s="148"/>
      <c r="F114" s="148"/>
      <c r="G114" s="148"/>
      <c r="H114" s="149"/>
      <c r="J114" s="147"/>
      <c r="K114" s="148"/>
      <c r="L114" s="148"/>
      <c r="M114" s="148"/>
      <c r="N114" s="148"/>
      <c r="O114" s="148"/>
      <c r="P114" s="148"/>
      <c r="Q114" s="149"/>
      <c r="S114" s="147"/>
      <c r="T114" s="148"/>
      <c r="U114" s="148"/>
      <c r="V114" s="148"/>
      <c r="W114" s="148"/>
      <c r="X114" s="148"/>
      <c r="Y114" s="149"/>
    </row>
    <row r="115" spans="2:25" ht="24" customHeight="1" x14ac:dyDescent="0.25">
      <c r="B115" s="147"/>
      <c r="C115" s="148"/>
      <c r="D115" s="148"/>
      <c r="E115" s="148"/>
      <c r="F115" s="148"/>
      <c r="G115" s="148"/>
      <c r="H115" s="149"/>
      <c r="J115" s="147"/>
      <c r="K115" s="148"/>
      <c r="L115" s="148"/>
      <c r="M115" s="148"/>
      <c r="N115" s="148"/>
      <c r="O115" s="148"/>
      <c r="P115" s="148"/>
      <c r="Q115" s="149"/>
      <c r="S115" s="147"/>
      <c r="T115" s="148"/>
      <c r="U115" s="148"/>
      <c r="V115" s="148"/>
      <c r="W115" s="148"/>
      <c r="X115" s="148"/>
      <c r="Y115" s="149"/>
    </row>
    <row r="116" spans="2:25" x14ac:dyDescent="0.25">
      <c r="B116" s="150"/>
      <c r="C116" s="151"/>
      <c r="D116" s="151"/>
      <c r="E116" s="151"/>
      <c r="F116" s="151"/>
      <c r="G116" s="151"/>
      <c r="H116" s="152"/>
      <c r="J116" s="150"/>
      <c r="K116" s="151"/>
      <c r="L116" s="151"/>
      <c r="M116" s="151"/>
      <c r="N116" s="151"/>
      <c r="O116" s="151"/>
      <c r="P116" s="151"/>
      <c r="Q116" s="152"/>
      <c r="S116" s="150"/>
      <c r="T116" s="151"/>
      <c r="U116" s="151"/>
      <c r="V116" s="151"/>
      <c r="W116" s="151"/>
      <c r="X116" s="151"/>
      <c r="Y116" s="152"/>
    </row>
    <row r="117" spans="2:25" ht="48" customHeight="1" x14ac:dyDescent="0.25">
      <c r="B117" s="160"/>
      <c r="C117" s="161"/>
      <c r="D117" s="161"/>
      <c r="E117" s="161"/>
      <c r="F117" s="161"/>
      <c r="G117" s="161"/>
      <c r="H117" s="162"/>
      <c r="J117" s="201"/>
      <c r="K117" s="202"/>
      <c r="L117" s="202"/>
      <c r="M117" s="202"/>
      <c r="N117" s="202"/>
      <c r="O117" s="202"/>
      <c r="P117" s="202"/>
      <c r="Q117" s="203"/>
      <c r="S117" s="160"/>
      <c r="T117" s="161"/>
      <c r="U117" s="161"/>
      <c r="V117" s="161"/>
      <c r="W117" s="161"/>
      <c r="X117" s="161"/>
      <c r="Y117" s="162"/>
    </row>
    <row r="118" spans="2:25" ht="48" customHeight="1" x14ac:dyDescent="0.25">
      <c r="B118" s="163"/>
      <c r="C118" s="164"/>
      <c r="D118" s="164"/>
      <c r="E118" s="164"/>
      <c r="F118" s="164"/>
      <c r="G118" s="164"/>
      <c r="H118" s="165"/>
      <c r="J118" s="204"/>
      <c r="K118" s="205"/>
      <c r="L118" s="205"/>
      <c r="M118" s="205"/>
      <c r="N118" s="205"/>
      <c r="O118" s="205"/>
      <c r="P118" s="205"/>
      <c r="Q118" s="206"/>
      <c r="S118" s="163"/>
      <c r="T118" s="164"/>
      <c r="U118" s="164"/>
      <c r="V118" s="164"/>
      <c r="W118" s="164"/>
      <c r="X118" s="164"/>
      <c r="Y118" s="165"/>
    </row>
    <row r="121" spans="2:25" x14ac:dyDescent="0.25">
      <c r="E121" s="11" t="s">
        <v>42</v>
      </c>
      <c r="F121" s="207"/>
      <c r="G121" s="207"/>
      <c r="H121" s="207"/>
      <c r="I121" s="207"/>
      <c r="J121" s="207"/>
      <c r="Q121" s="11" t="s">
        <v>43</v>
      </c>
      <c r="R121" s="207"/>
      <c r="S121" s="207"/>
      <c r="T121" s="207"/>
      <c r="U121" s="207"/>
      <c r="V121" s="207"/>
      <c r="W121" s="207"/>
    </row>
    <row r="122" spans="2:25" ht="23.25" x14ac:dyDescent="0.25">
      <c r="E122" s="11" t="s">
        <v>44</v>
      </c>
      <c r="F122" s="208"/>
      <c r="G122" s="208"/>
      <c r="H122" s="208"/>
      <c r="I122" s="208"/>
      <c r="J122" s="208"/>
      <c r="K122" s="2" t="s">
        <v>45</v>
      </c>
      <c r="Q122" s="11" t="s">
        <v>44</v>
      </c>
      <c r="R122" s="207"/>
      <c r="S122" s="207"/>
      <c r="T122" s="207"/>
      <c r="U122" s="207"/>
      <c r="V122" s="207"/>
      <c r="W122" s="207"/>
      <c r="X122" s="2" t="s">
        <v>45</v>
      </c>
    </row>
    <row r="123" spans="2:25" ht="23.25" x14ac:dyDescent="0.25">
      <c r="E123" s="11" t="s">
        <v>46</v>
      </c>
      <c r="F123" s="208"/>
      <c r="G123" s="208"/>
      <c r="H123" s="208"/>
      <c r="I123" s="208"/>
      <c r="J123" s="208"/>
      <c r="Q123" s="209"/>
      <c r="R123" s="209"/>
      <c r="S123" s="209"/>
      <c r="T123" s="209"/>
      <c r="U123" s="209"/>
      <c r="V123" s="209"/>
      <c r="W123" s="209"/>
      <c r="X123" s="209"/>
    </row>
    <row r="124" spans="2:25" ht="23.25" x14ac:dyDescent="0.25">
      <c r="E124" s="11" t="s">
        <v>47</v>
      </c>
      <c r="F124" s="193"/>
      <c r="G124" s="193"/>
      <c r="H124" s="193"/>
      <c r="I124" s="193"/>
      <c r="J124" s="193"/>
      <c r="Q124" s="11" t="s">
        <v>47</v>
      </c>
      <c r="R124" s="194"/>
      <c r="S124" s="194"/>
      <c r="T124" s="194"/>
      <c r="U124" s="194"/>
      <c r="V124" s="194"/>
      <c r="W124" s="194"/>
    </row>
    <row r="125" spans="2:25" ht="23.25" x14ac:dyDescent="0.25">
      <c r="E125" s="11" t="s">
        <v>48</v>
      </c>
      <c r="F125" s="195"/>
      <c r="G125" s="195"/>
      <c r="H125" s="195"/>
      <c r="I125" s="195"/>
      <c r="J125" s="195"/>
    </row>
  </sheetData>
  <protectedRanges>
    <protectedRange sqref="M7 H8 V13 X25 B43:Z47 B49:Z53 B55:Z59 B64:Z69 B73 B81 B91 J81 J91 S81 S91 B94 B104 J94 J104 S94 S104 B107 B117 J107 J117 S107 S117 R121:R122 Q123 R124 F121:F125 K25:S26 K28:S37" name="ช่วง1_1_1"/>
  </protectedRanges>
  <mergeCells count="263">
    <mergeCell ref="F125:J125"/>
    <mergeCell ref="X25:Z37"/>
    <mergeCell ref="A38:S38"/>
    <mergeCell ref="X38:Z38"/>
    <mergeCell ref="A39:Z39"/>
    <mergeCell ref="A42:Z42"/>
    <mergeCell ref="B43:L43"/>
    <mergeCell ref="M43:X43"/>
    <mergeCell ref="Y43:Z43"/>
    <mergeCell ref="A48:Z48"/>
    <mergeCell ref="B49:L49"/>
    <mergeCell ref="M49:X49"/>
    <mergeCell ref="Y49:Z49"/>
    <mergeCell ref="A54:Z54"/>
    <mergeCell ref="B55:L55"/>
    <mergeCell ref="M55:X55"/>
    <mergeCell ref="B63:G63"/>
    <mergeCell ref="H63:P63"/>
    <mergeCell ref="Q63:X63"/>
    <mergeCell ref="Y63:Z63"/>
    <mergeCell ref="B73:Y77"/>
    <mergeCell ref="B81:H90"/>
    <mergeCell ref="F122:J122"/>
    <mergeCell ref="R122:W122"/>
    <mergeCell ref="F123:J123"/>
    <mergeCell ref="F124:J124"/>
    <mergeCell ref="B117:H118"/>
    <mergeCell ref="J117:Q118"/>
    <mergeCell ref="S117:Y118"/>
    <mergeCell ref="F121:J121"/>
    <mergeCell ref="R121:W121"/>
    <mergeCell ref="Q123:X123"/>
    <mergeCell ref="R124:W124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B36:G36"/>
    <mergeCell ref="V38:W38"/>
    <mergeCell ref="B57:L57"/>
    <mergeCell ref="M57:X57"/>
    <mergeCell ref="B52:L52"/>
    <mergeCell ref="M52:X52"/>
    <mergeCell ref="B53:L53"/>
    <mergeCell ref="M53:X53"/>
    <mergeCell ref="B45:L45"/>
    <mergeCell ref="M45:X45"/>
    <mergeCell ref="B46:L46"/>
    <mergeCell ref="M46:X46"/>
    <mergeCell ref="B44:L44"/>
    <mergeCell ref="M44:X44"/>
    <mergeCell ref="T38:U38"/>
    <mergeCell ref="B56:L56"/>
    <mergeCell ref="M56:X56"/>
    <mergeCell ref="B47:L47"/>
    <mergeCell ref="B50:L50"/>
    <mergeCell ref="M50:X50"/>
    <mergeCell ref="B51:L51"/>
    <mergeCell ref="M51:X51"/>
    <mergeCell ref="H36:J36"/>
    <mergeCell ref="K36:M36"/>
    <mergeCell ref="N36:P36"/>
    <mergeCell ref="Q36:S36"/>
    <mergeCell ref="T36:U36"/>
    <mergeCell ref="V36:W36"/>
    <mergeCell ref="H37:J37"/>
    <mergeCell ref="K37:M37"/>
    <mergeCell ref="N37:P37"/>
    <mergeCell ref="Q37:S37"/>
    <mergeCell ref="T37:U37"/>
    <mergeCell ref="V37:W37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A20:Z20"/>
    <mergeCell ref="A21:Z21"/>
    <mergeCell ref="X23:Z23"/>
    <mergeCell ref="A24:Z24"/>
    <mergeCell ref="B29:G29"/>
    <mergeCell ref="H29:J29"/>
    <mergeCell ref="K29:M29"/>
    <mergeCell ref="N29:P29"/>
    <mergeCell ref="Q29:S29"/>
    <mergeCell ref="H26:J26"/>
    <mergeCell ref="K26:M26"/>
    <mergeCell ref="N26:P26"/>
    <mergeCell ref="Q26:S26"/>
    <mergeCell ref="T26:U26"/>
    <mergeCell ref="T28:U28"/>
    <mergeCell ref="V28:W28"/>
    <mergeCell ref="T29:U29"/>
    <mergeCell ref="V29:W29"/>
    <mergeCell ref="B28:G28"/>
    <mergeCell ref="H28:J28"/>
    <mergeCell ref="K28:M28"/>
    <mergeCell ref="N28:P28"/>
    <mergeCell ref="Q28:S28"/>
    <mergeCell ref="B25:G25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65:G65"/>
    <mergeCell ref="H65:P65"/>
    <mergeCell ref="Q65:X65"/>
    <mergeCell ref="Y65:Z65"/>
    <mergeCell ref="B66:G66"/>
    <mergeCell ref="H66:P66"/>
    <mergeCell ref="Q66:X66"/>
    <mergeCell ref="Y66:Z66"/>
    <mergeCell ref="B107:H116"/>
    <mergeCell ref="J107:Q116"/>
    <mergeCell ref="S107:Y116"/>
    <mergeCell ref="B94:H103"/>
    <mergeCell ref="J94:Q103"/>
    <mergeCell ref="S94:Y103"/>
    <mergeCell ref="B104:H105"/>
    <mergeCell ref="J104:Q105"/>
    <mergeCell ref="S104:Y105"/>
    <mergeCell ref="J81:Q90"/>
    <mergeCell ref="S81:Y90"/>
    <mergeCell ref="B91:H92"/>
    <mergeCell ref="J91:Q92"/>
    <mergeCell ref="S91:Y92"/>
    <mergeCell ref="H67:P67"/>
    <mergeCell ref="Q67:X67"/>
    <mergeCell ref="Y44:Z44"/>
    <mergeCell ref="B41:L41"/>
    <mergeCell ref="M41:X41"/>
    <mergeCell ref="Y41:Z41"/>
    <mergeCell ref="B37:G37"/>
    <mergeCell ref="B64:G64"/>
    <mergeCell ref="H64:P64"/>
    <mergeCell ref="Q64:X64"/>
    <mergeCell ref="Y64:Z64"/>
    <mergeCell ref="B58:L58"/>
    <mergeCell ref="M58:X58"/>
    <mergeCell ref="B59:L59"/>
    <mergeCell ref="M59:X59"/>
    <mergeCell ref="Y59:Z59"/>
    <mergeCell ref="Y58:Z58"/>
    <mergeCell ref="Y56:Z56"/>
    <mergeCell ref="Y55:Z55"/>
    <mergeCell ref="Y52:Z52"/>
    <mergeCell ref="Y53:Z53"/>
    <mergeCell ref="Y47:Z47"/>
    <mergeCell ref="Y50:Z50"/>
    <mergeCell ref="Y51:Z51"/>
    <mergeCell ref="Y45:Z45"/>
    <mergeCell ref="Y46:Z46"/>
    <mergeCell ref="H25:J25"/>
    <mergeCell ref="K25:M25"/>
    <mergeCell ref="N25:P25"/>
    <mergeCell ref="Q25:S25"/>
    <mergeCell ref="T25:U25"/>
    <mergeCell ref="V25:W25"/>
    <mergeCell ref="B26:G26"/>
    <mergeCell ref="V26:W26"/>
    <mergeCell ref="B27:G27"/>
    <mergeCell ref="H27:J27"/>
    <mergeCell ref="K27:M27"/>
    <mergeCell ref="N27:P27"/>
    <mergeCell ref="Q27:S27"/>
    <mergeCell ref="T27:U27"/>
    <mergeCell ref="V27:W27"/>
    <mergeCell ref="Q18:R18"/>
    <mergeCell ref="B14:J14"/>
    <mergeCell ref="K14:M14"/>
    <mergeCell ref="N14:P14"/>
    <mergeCell ref="Q14:R14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A19:P19"/>
    <mergeCell ref="Q19:R19"/>
    <mergeCell ref="S19:U19"/>
    <mergeCell ref="V19:X19"/>
    <mergeCell ref="Y19:Z19"/>
    <mergeCell ref="Q17:R17"/>
    <mergeCell ref="B16:J16"/>
    <mergeCell ref="K16:M16"/>
    <mergeCell ref="N16:P16"/>
    <mergeCell ref="Q16:R16"/>
    <mergeCell ref="S13:U18"/>
    <mergeCell ref="V13:X18"/>
    <mergeCell ref="Y13:Z18"/>
    <mergeCell ref="B17:J17"/>
    <mergeCell ref="K17:M17"/>
    <mergeCell ref="N17:P17"/>
    <mergeCell ref="B18:J18"/>
    <mergeCell ref="K18:M18"/>
    <mergeCell ref="N18:P18"/>
    <mergeCell ref="Y57:Z57"/>
    <mergeCell ref="A1:Z1"/>
    <mergeCell ref="J2:Q2"/>
    <mergeCell ref="A3:Z3"/>
    <mergeCell ref="A4:Z4"/>
    <mergeCell ref="M7:P7"/>
    <mergeCell ref="A10:A11"/>
    <mergeCell ref="B23:G23"/>
    <mergeCell ref="H23:J23"/>
    <mergeCell ref="K23:M23"/>
    <mergeCell ref="N23:P23"/>
    <mergeCell ref="Q23:S23"/>
    <mergeCell ref="T23:U23"/>
    <mergeCell ref="V23:W2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0B4D6573-C3B2-4272-A02C-7D296F53B4E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4B028A0-01DF-4650-A713-51DEB819F1B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K37 L27:M27 O27:P27 R27:S27 K25:S25 N27:N37 Q27:Q37" xr:uid="{4F727D6B-06F8-4363-A0AC-CA2A50039F96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0F4FA903-B10F-44FA-8CE3-734EAD4FC12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4ACA48A-2A01-4DF8-AB57-C6393B346466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8E348196-6FF2-4C35-A006-0D4A57CB2727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AD9B7431-BED5-4E2C-8AD0-BBF9B744173E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F871B373-63D2-4AAE-9F28-0512EEFEBE0A}">
          <x14:formula1>
            <xm:f>LIST!$E$2:$E$9</xm:f>
          </x14:formula1>
          <xm:sqref>B55:L59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7</vt:i4>
      </vt:variant>
    </vt:vector>
  </HeadingPairs>
  <TitlesOfParts>
    <vt:vector size="29" baseType="lpstr">
      <vt:lpstr>LIST</vt:lpstr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11 (สฎ)'!Print_Area</vt:lpstr>
      <vt:lpstr>'สจป.ที่ 12 (นศ)'!Print_Area</vt:lpstr>
      <vt:lpstr>'สจป.ที่ 2 (ชร)'!Print_Area</vt:lpstr>
      <vt:lpstr>'สจป.ที่ 4 สข.พล'!Print_Area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2024-05-27T09:16:32Z</cp:lastPrinted>
  <dcterms:created xsi:type="dcterms:W3CDTF">2021-11-29T04:23:48Z</dcterms:created>
  <dcterms:modified xsi:type="dcterms:W3CDTF">2024-07-05T04:25:57Z</dcterms:modified>
</cp:coreProperties>
</file>