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9. ก.ฟื้นฟูระบบนิเวศป่าสงวน ปี 67 - FINAL\"/>
    </mc:Choice>
  </mc:AlternateContent>
  <xr:revisionPtr revIDLastSave="0" documentId="13_ncr:1_{52D1F819-0C0B-4431-ABDB-32306A9670E5}" xr6:coauthVersionLast="47" xr6:coauthVersionMax="47" xr10:uidLastSave="{00000000-0000-0000-0000-000000000000}"/>
  <workbookProtection workbookAlgorithmName="SHA-512" workbookHashValue="gRrjgOZUUiMiH3U6nTcTipW2n2m7YHmaF8pvFwfS8WHowamgpno5rhQoLOOV4F2RE9AIpB7u3MT8EoQnywH/iQ==" workbookSaltValue="/hjBLolWpHTO0Bhud93cI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2 (ชร)" sheetId="25" r:id="rId2"/>
    <sheet name="สจป.ที่ 4 สข.พล" sheetId="5" state="hidden" r:id="rId3"/>
  </sheets>
  <externalReferences>
    <externalReference r:id="rId4"/>
  </externalReferences>
  <definedNames>
    <definedName name="_xlnm.Print_Area" localSheetId="1">'สจป.ที่ 2 (ชร)'!$A$1:$Z$122</definedName>
    <definedName name="_xlnm.Print_Area" localSheetId="2">'สจป.ที่ 4 สข.พล'!$A$1:$Z$122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N13" i="25"/>
  <c r="Q14" i="5"/>
  <c r="Q13" i="5"/>
  <c r="Y14" i="5"/>
  <c r="Y13" i="5"/>
  <c r="Y13" i="25"/>
  <c r="K20" i="5"/>
  <c r="K20" i="25"/>
  <c r="Q30" i="5"/>
  <c r="Q30" i="25"/>
  <c r="N30" i="5"/>
  <c r="N30" i="25"/>
  <c r="K30" i="5"/>
  <c r="K30" i="25"/>
  <c r="V32" i="5"/>
  <c r="V32" i="25"/>
  <c r="V30" i="25" s="1"/>
  <c r="V31" i="5"/>
  <c r="V31" i="25"/>
  <c r="V30" i="5"/>
  <c r="V33" i="5" s="1"/>
  <c r="V29" i="5"/>
  <c r="V29" i="25"/>
  <c r="V28" i="5"/>
  <c r="V28" i="25"/>
  <c r="V27" i="5"/>
  <c r="V27" i="25"/>
  <c r="V26" i="5"/>
  <c r="V26" i="25"/>
  <c r="V25" i="5"/>
  <c r="V25" i="25"/>
  <c r="V24" i="5"/>
  <c r="V24" i="25"/>
  <c r="V23" i="5"/>
  <c r="V23" i="25"/>
  <c r="V22" i="5"/>
  <c r="V22" i="25"/>
  <c r="V21" i="5"/>
  <c r="V21" i="25"/>
  <c r="V20" i="25" s="1"/>
  <c r="V20" i="5"/>
  <c r="V33" i="25" l="1"/>
  <c r="N27" i="5"/>
  <c r="Q27" i="5"/>
  <c r="N27" i="25"/>
  <c r="Q27" i="25"/>
  <c r="K27" i="5"/>
  <c r="K27" i="25"/>
  <c r="N22" i="5"/>
  <c r="Q22" i="5"/>
  <c r="N22" i="25"/>
  <c r="Q22" i="25"/>
  <c r="K22" i="5"/>
  <c r="K22" i="25"/>
  <c r="N20" i="5"/>
  <c r="Q20" i="5"/>
  <c r="N20" i="25"/>
  <c r="Q20" i="25"/>
  <c r="A64" i="25"/>
  <c r="A63" i="25"/>
  <c r="A62" i="25"/>
  <c r="A61" i="25"/>
  <c r="A60" i="25"/>
  <c r="A59" i="25"/>
  <c r="A54" i="25"/>
  <c r="A53" i="25"/>
  <c r="A52" i="25"/>
  <c r="A51" i="25"/>
  <c r="A50" i="25"/>
  <c r="A48" i="25"/>
  <c r="A47" i="25"/>
  <c r="A46" i="25"/>
  <c r="A45" i="25"/>
  <c r="A44" i="25"/>
  <c r="A42" i="25"/>
  <c r="A41" i="25"/>
  <c r="A40" i="25"/>
  <c r="A39" i="25"/>
  <c r="A38" i="25"/>
  <c r="T33" i="25"/>
  <c r="V14" i="25"/>
  <c r="Y14" i="25" s="1"/>
  <c r="S14" i="25"/>
  <c r="T33" i="5"/>
  <c r="A64" i="5"/>
  <c r="A63" i="5"/>
  <c r="Q13" i="25" l="1"/>
  <c r="Q14" i="2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V14" i="5" l="1"/>
  <c r="S14" i="5"/>
</calcChain>
</file>

<file path=xl/sharedStrings.xml><?xml version="1.0" encoding="utf-8"?>
<sst xmlns="http://schemas.openxmlformats.org/spreadsheetml/2006/main" count="175" uniqueCount="90">
  <si>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</si>
  <si>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</si>
  <si>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</si>
  <si>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</si>
  <si>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</si>
  <si>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</si>
  <si>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</si>
  <si>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</si>
  <si>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</si>
  <si>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</si>
  <si>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</si>
  <si>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</si>
  <si>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</si>
  <si>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</si>
  <si>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</si>
  <si>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</si>
  <si>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</si>
  <si>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</si>
  <si>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</si>
  <si>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</si>
  <si>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</si>
  <si>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</si>
  <si>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</si>
  <si>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</si>
  <si>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</si>
  <si>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</si>
  <si>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</si>
  <si>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</si>
  <si>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</si>
  <si>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</si>
  <si>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</si>
  <si>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</si>
  <si>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</si>
  <si>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</si>
  <si>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</si>
  <si>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</si>
  <si>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</si>
  <si>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</si>
  <si>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</si>
  <si>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</si>
  <si>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</si>
  <si>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</si>
  <si>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</si>
  <si>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</si>
  <si>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</si>
  <si>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</si>
  <si>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</si>
  <si>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</si>
  <si>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</si>
  <si>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</si>
  <si>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</si>
  <si>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</si>
  <si>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</si>
  <si>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</si>
  <si>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</si>
  <si>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</si>
  <si>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</si>
  <si>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</si>
  <si>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</si>
  <si>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</si>
  <si>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</si>
  <si>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ปลูกป่าทั่วไป (ไร่)</t>
  </si>
  <si>
    <t>กิจกรรมฟื้นฟูระบบนิเวศในพื้นที่ป่าสงวนแห่งชาติ</t>
  </si>
  <si>
    <t>งานฟื้นฟูระบบนิเวศในพื้นที่ป่าสงวนแห่งชาติ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</si>
  <si>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</si>
  <si>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</si>
  <si>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</si>
  <si>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</si>
  <si>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</si>
  <si>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</si>
  <si>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</si>
  <si>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</si>
  <si>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</si>
  <si>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</si>
  <si>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</si>
  <si>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 xml:space="preserve">เตรียมพื้นที่ (ไร่) </t>
  </si>
  <si>
    <t>ทำทางตรวจการ (ไร่)</t>
  </si>
  <si>
    <t>ทำแนวกันไฟ (ไร่)</t>
  </si>
  <si>
    <t>ถาง (ไร่)</t>
  </si>
  <si>
    <t>เก็บ ริบ สุม (ไร่)</t>
  </si>
  <si>
    <t>ปลูกต้นไม้ (ไร่)</t>
  </si>
  <si>
    <t>ทำหลักและปักหมายแนว (ไร่)</t>
  </si>
  <si>
    <t>ปลูกและการขนกล้า (ไร่)</t>
  </si>
  <si>
    <t>กำจัดวัชพืชหลังปลูกและการปลูกซ่อม (ไร่)</t>
  </si>
  <si>
    <t>ดายวัชพืชหลังปลูก (ไร่)</t>
  </si>
  <si>
    <t>นับอัตราการรอดตายและปลูกซ่อม (ไร่)</t>
  </si>
  <si>
    <t>สำนักจัดการทรัพยากรป่าไม้ที่ 4 สาขาพิษณุโลก</t>
  </si>
  <si>
    <t>สำนักจัดการทรัพยากรป่าไม้ที่ 2 (เชียงราย)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</si>
  <si>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</si>
  <si>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งานปลูกป่าทั่วไป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</si>
</sst>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left"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35</v>
      </c>
      <c r="C1" s="22" t="s">
        <v>36</v>
      </c>
      <c r="E1" s="22" t="s">
        <v>37</v>
      </c>
      <c r="G1" s="22" t="s">
        <v>26</v>
      </c>
    </row>
    <row r="2" spans="1:7" x14ac:dyDescent="0.25">
      <c r="A2" s="25" t="s">
        <v>38</v>
      </c>
      <c r="C2" s="25" t="s">
        <v>39</v>
      </c>
      <c r="E2" s="25" t="s">
        <v>40</v>
      </c>
      <c r="G2" s="25" t="s">
        <v>64</v>
      </c>
    </row>
    <row r="3" spans="1:7" ht="40.5" x14ac:dyDescent="0.2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 x14ac:dyDescent="0.25">
      <c r="A4" s="25" t="s">
        <v>47</v>
      </c>
      <c r="C4" s="25" t="s">
        <v>65</v>
      </c>
      <c r="E4" s="25" t="s">
        <v>45</v>
      </c>
      <c r="G4" s="25" t="s">
        <v>46</v>
      </c>
    </row>
    <row r="5" spans="1:7" x14ac:dyDescent="0.25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 x14ac:dyDescent="0.25">
      <c r="C6" s="25" t="s">
        <v>66</v>
      </c>
      <c r="E6" s="25" t="s">
        <v>52</v>
      </c>
      <c r="G6" s="25" t="s">
        <v>67</v>
      </c>
    </row>
    <row r="7" spans="1:7" ht="40.5" x14ac:dyDescent="0.25">
      <c r="C7" s="25" t="s">
        <v>68</v>
      </c>
      <c r="E7" s="25" t="s">
        <v>53</v>
      </c>
      <c r="G7" s="25" t="s">
        <v>54</v>
      </c>
    </row>
    <row r="8" spans="1:7" ht="40.5" x14ac:dyDescent="0.25">
      <c r="C8" s="25" t="s">
        <v>69</v>
      </c>
      <c r="E8" s="25" t="s">
        <v>55</v>
      </c>
      <c r="G8" s="25" t="s">
        <v>56</v>
      </c>
    </row>
    <row r="9" spans="1:7" x14ac:dyDescent="0.25">
      <c r="C9" s="25" t="s">
        <v>51</v>
      </c>
      <c r="E9" s="25" t="s">
        <v>51</v>
      </c>
      <c r="G9" s="25" t="s">
        <v>57</v>
      </c>
    </row>
    <row r="10" spans="1:7" x14ac:dyDescent="0.25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97B4-FC1F-4B4B-8FF2-FB53668CFA61}">
  <sheetPr>
    <tabColor rgb="FF00B0F0"/>
  </sheetPr>
  <dimension ref="A1:Z120"/>
  <sheetViews>
    <sheetView tabSelected="1" view="pageBreakPreview" topLeftCell="A100" zoomScaleNormal="85" zoomScaleSheetLayoutView="100" workbookViewId="0">
      <selection activeCell="Q61" sqref="Q61:X6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7" t="s">
        <v>71</v>
      </c>
      <c r="K2" s="27"/>
      <c r="L2" s="27"/>
      <c r="M2" s="27"/>
      <c r="N2" s="27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72</v>
      </c>
      <c r="L7" s="6"/>
      <c r="M7" s="29"/>
      <c r="N7" s="30"/>
      <c r="O7" s="30"/>
      <c r="P7" s="31"/>
    </row>
    <row r="8" spans="1:26" ht="21" customHeight="1" x14ac:dyDescent="0.25">
      <c r="A8" s="5" t="s">
        <v>14</v>
      </c>
      <c r="G8" s="6"/>
      <c r="H8" s="29"/>
      <c r="I8" s="30"/>
      <c r="J8" s="31"/>
    </row>
    <row r="9" spans="1:26" ht="10.15" customHeight="1" x14ac:dyDescent="0.25"/>
    <row r="10" spans="1:26" s="4" customFormat="1" ht="30" customHeight="1" x14ac:dyDescent="0.25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5">
      <c r="A12" s="40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5">
      <c r="A13" s="18">
        <v>1</v>
      </c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4">
        <v>2580</v>
      </c>
      <c r="L13" s="44"/>
      <c r="M13" s="44"/>
      <c r="N13" s="45">
        <f>Q32</f>
        <v>0</v>
      </c>
      <c r="O13" s="45"/>
      <c r="P13" s="45"/>
      <c r="Q13" s="46">
        <f>V33</f>
        <v>0</v>
      </c>
      <c r="R13" s="46"/>
      <c r="S13" s="47">
        <v>10913400</v>
      </c>
      <c r="T13" s="48"/>
      <c r="U13" s="49"/>
      <c r="V13" s="50"/>
      <c r="W13" s="51"/>
      <c r="X13" s="52"/>
      <c r="Y13" s="53">
        <f>V13/S13*100</f>
        <v>0</v>
      </c>
      <c r="Z13" s="54"/>
    </row>
    <row r="14" spans="1:26" s="4" customFormat="1" ht="24" customHeight="1" x14ac:dyDescent="0.25">
      <c r="A14" s="33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V33</f>
        <v>0</v>
      </c>
      <c r="R14" s="36"/>
      <c r="S14" s="37">
        <f>SUM(S13)</f>
        <v>10913400</v>
      </c>
      <c r="T14" s="37"/>
      <c r="U14" s="37"/>
      <c r="V14" s="37">
        <f>SUM(V13)</f>
        <v>0</v>
      </c>
      <c r="W14" s="37"/>
      <c r="X14" s="37"/>
      <c r="Y14" s="38">
        <f>V14/S14*100</f>
        <v>0</v>
      </c>
      <c r="Z14" s="38"/>
    </row>
    <row r="15" spans="1:26" ht="9.9499999999999993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32" t="s">
        <v>12</v>
      </c>
      <c r="C18" s="32"/>
      <c r="D18" s="32"/>
      <c r="E18" s="32"/>
      <c r="F18" s="32"/>
      <c r="G18" s="32"/>
      <c r="H18" s="32" t="s">
        <v>16</v>
      </c>
      <c r="I18" s="32"/>
      <c r="J18" s="32"/>
      <c r="K18" s="32" t="s">
        <v>13</v>
      </c>
      <c r="L18" s="32"/>
      <c r="M18" s="32"/>
      <c r="N18" s="32" t="s">
        <v>17</v>
      </c>
      <c r="O18" s="32"/>
      <c r="P18" s="32"/>
      <c r="Q18" s="32" t="s">
        <v>18</v>
      </c>
      <c r="R18" s="32"/>
      <c r="S18" s="32"/>
      <c r="T18" s="32" t="s">
        <v>19</v>
      </c>
      <c r="U18" s="32"/>
      <c r="V18" s="69" t="s">
        <v>7</v>
      </c>
      <c r="W18" s="69"/>
      <c r="X18" s="32" t="s">
        <v>8</v>
      </c>
      <c r="Y18" s="32"/>
      <c r="Z18" s="32"/>
    </row>
    <row r="19" spans="1:26" ht="24" customHeight="1" x14ac:dyDescent="0.25">
      <c r="A19" s="55" t="s">
        <v>89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7"/>
      <c r="V19" s="56"/>
      <c r="W19" s="56"/>
      <c r="X19" s="56"/>
      <c r="Y19" s="56"/>
      <c r="Z19" s="58"/>
    </row>
    <row r="20" spans="1:26" s="14" customFormat="1" ht="24" customHeight="1" x14ac:dyDescent="0.25">
      <c r="A20" s="19">
        <v>1</v>
      </c>
      <c r="B20" s="59" t="s">
        <v>73</v>
      </c>
      <c r="C20" s="59"/>
      <c r="D20" s="59"/>
      <c r="E20" s="59"/>
      <c r="F20" s="59"/>
      <c r="G20" s="59"/>
      <c r="H20" s="60">
        <v>2580</v>
      </c>
      <c r="I20" s="60"/>
      <c r="J20" s="60"/>
      <c r="K20" s="60">
        <f>K21</f>
        <v>0</v>
      </c>
      <c r="L20" s="60"/>
      <c r="M20" s="60"/>
      <c r="N20" s="60">
        <f t="shared" ref="N20" si="0">N21</f>
        <v>0</v>
      </c>
      <c r="O20" s="60"/>
      <c r="P20" s="60"/>
      <c r="Q20" s="60">
        <f t="shared" ref="Q20" si="1">Q21</f>
        <v>0</v>
      </c>
      <c r="R20" s="60"/>
      <c r="S20" s="60"/>
      <c r="T20" s="61">
        <v>20</v>
      </c>
      <c r="U20" s="61"/>
      <c r="V20" s="62">
        <f>SUM(V21)</f>
        <v>0</v>
      </c>
      <c r="W20" s="63"/>
      <c r="X20" s="95"/>
      <c r="Y20" s="39"/>
      <c r="Z20" s="96"/>
    </row>
    <row r="21" spans="1:26" ht="24" customHeight="1" x14ac:dyDescent="0.25">
      <c r="A21" s="20">
        <v>1.1000000000000001</v>
      </c>
      <c r="B21" s="43" t="s">
        <v>74</v>
      </c>
      <c r="C21" s="43"/>
      <c r="D21" s="43"/>
      <c r="E21" s="43"/>
      <c r="F21" s="43"/>
      <c r="G21" s="43"/>
      <c r="H21" s="64">
        <v>2580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6">
        <v>20</v>
      </c>
      <c r="U21" s="66"/>
      <c r="V21" s="67">
        <f>(T21*((K21*0)+(N21*50)+(Q21*100)))/(H21*100)</f>
        <v>0</v>
      </c>
      <c r="W21" s="68"/>
      <c r="X21" s="97"/>
      <c r="Y21" s="98"/>
      <c r="Z21" s="99"/>
    </row>
    <row r="22" spans="1:26" s="14" customFormat="1" ht="24" customHeight="1" x14ac:dyDescent="0.25">
      <c r="A22" s="19">
        <v>2</v>
      </c>
      <c r="B22" s="59" t="s">
        <v>75</v>
      </c>
      <c r="C22" s="59"/>
      <c r="D22" s="59"/>
      <c r="E22" s="59"/>
      <c r="F22" s="59"/>
      <c r="G22" s="59"/>
      <c r="H22" s="60">
        <v>2580</v>
      </c>
      <c r="I22" s="60"/>
      <c r="J22" s="60"/>
      <c r="K22" s="70">
        <f>K26</f>
        <v>0</v>
      </c>
      <c r="L22" s="70"/>
      <c r="M22" s="70"/>
      <c r="N22" s="70">
        <f t="shared" ref="N22" si="2">N26</f>
        <v>0</v>
      </c>
      <c r="O22" s="70"/>
      <c r="P22" s="70"/>
      <c r="Q22" s="70">
        <f t="shared" ref="Q22" si="3">Q26</f>
        <v>0</v>
      </c>
      <c r="R22" s="70"/>
      <c r="S22" s="70"/>
      <c r="T22" s="61">
        <v>30</v>
      </c>
      <c r="U22" s="61"/>
      <c r="V22" s="62">
        <f>SUM(V23:W26)</f>
        <v>0</v>
      </c>
      <c r="W22" s="63"/>
      <c r="X22" s="97"/>
      <c r="Y22" s="98"/>
      <c r="Z22" s="99"/>
    </row>
    <row r="23" spans="1:26" ht="24" customHeight="1" x14ac:dyDescent="0.25">
      <c r="A23" s="20">
        <v>2.1</v>
      </c>
      <c r="B23" s="71" t="s">
        <v>76</v>
      </c>
      <c r="C23" s="72"/>
      <c r="D23" s="72"/>
      <c r="E23" s="72"/>
      <c r="F23" s="72"/>
      <c r="G23" s="73"/>
      <c r="H23" s="64">
        <v>2580</v>
      </c>
      <c r="I23" s="64"/>
      <c r="J23" s="64"/>
      <c r="K23" s="65"/>
      <c r="L23" s="74"/>
      <c r="M23" s="75"/>
      <c r="N23" s="65"/>
      <c r="O23" s="74"/>
      <c r="P23" s="75"/>
      <c r="Q23" s="65"/>
      <c r="R23" s="74"/>
      <c r="S23" s="74"/>
      <c r="T23" s="66">
        <v>8</v>
      </c>
      <c r="U23" s="66"/>
      <c r="V23" s="67">
        <f>(T23*((K23*0)+(N23*50)+(Q23*100)))/(H23*100)</f>
        <v>0</v>
      </c>
      <c r="W23" s="68"/>
      <c r="X23" s="97"/>
      <c r="Y23" s="98"/>
      <c r="Z23" s="99"/>
    </row>
    <row r="24" spans="1:26" ht="24" customHeight="1" x14ac:dyDescent="0.25">
      <c r="A24" s="20">
        <v>2.2000000000000002</v>
      </c>
      <c r="B24" s="76" t="s">
        <v>77</v>
      </c>
      <c r="C24" s="76"/>
      <c r="D24" s="76"/>
      <c r="E24" s="76"/>
      <c r="F24" s="76"/>
      <c r="G24" s="76"/>
      <c r="H24" s="64">
        <v>2580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>
        <v>8</v>
      </c>
      <c r="U24" s="66"/>
      <c r="V24" s="67">
        <f>(T24*((K24*0)+(N24*50)+(Q24*100)))/(H24*100)</f>
        <v>0</v>
      </c>
      <c r="W24" s="68"/>
      <c r="X24" s="97"/>
      <c r="Y24" s="98"/>
      <c r="Z24" s="99"/>
    </row>
    <row r="25" spans="1:26" ht="24" customHeight="1" x14ac:dyDescent="0.25">
      <c r="A25" s="20">
        <v>2.2999999999999998</v>
      </c>
      <c r="B25" s="71" t="s">
        <v>78</v>
      </c>
      <c r="C25" s="72"/>
      <c r="D25" s="72"/>
      <c r="E25" s="72"/>
      <c r="F25" s="72"/>
      <c r="G25" s="73"/>
      <c r="H25" s="64">
        <v>2580</v>
      </c>
      <c r="I25" s="64"/>
      <c r="J25" s="64"/>
      <c r="K25" s="65"/>
      <c r="L25" s="74"/>
      <c r="M25" s="75"/>
      <c r="N25" s="65"/>
      <c r="O25" s="74"/>
      <c r="P25" s="75"/>
      <c r="Q25" s="65"/>
      <c r="R25" s="74"/>
      <c r="S25" s="77"/>
      <c r="T25" s="78">
        <v>10</v>
      </c>
      <c r="U25" s="79"/>
      <c r="V25" s="67">
        <f>(T25*((K25*0)+(N25*50)+(Q25*100)))/(H25*100)</f>
        <v>0</v>
      </c>
      <c r="W25" s="68"/>
      <c r="X25" s="97"/>
      <c r="Y25" s="98"/>
      <c r="Z25" s="99"/>
    </row>
    <row r="26" spans="1:26" ht="24" customHeight="1" x14ac:dyDescent="0.25">
      <c r="A26" s="20">
        <v>2.4</v>
      </c>
      <c r="B26" s="71" t="s">
        <v>79</v>
      </c>
      <c r="C26" s="72"/>
      <c r="D26" s="72"/>
      <c r="E26" s="72"/>
      <c r="F26" s="72"/>
      <c r="G26" s="73"/>
      <c r="H26" s="64">
        <v>2580</v>
      </c>
      <c r="I26" s="64"/>
      <c r="J26" s="64"/>
      <c r="K26" s="65"/>
      <c r="L26" s="74"/>
      <c r="M26" s="75"/>
      <c r="N26" s="65"/>
      <c r="O26" s="74"/>
      <c r="P26" s="75"/>
      <c r="Q26" s="65"/>
      <c r="R26" s="74"/>
      <c r="S26" s="77"/>
      <c r="T26" s="78">
        <v>4</v>
      </c>
      <c r="U26" s="79"/>
      <c r="V26" s="67">
        <f>(T26*((K26*0)+(N26*50)+(Q26*100)))/(H26*100)</f>
        <v>0</v>
      </c>
      <c r="W26" s="68"/>
      <c r="X26" s="97"/>
      <c r="Y26" s="98"/>
      <c r="Z26" s="99"/>
    </row>
    <row r="27" spans="1:26" s="14" customFormat="1" ht="24" customHeight="1" x14ac:dyDescent="0.25">
      <c r="A27" s="19">
        <v>3</v>
      </c>
      <c r="B27" s="80" t="s">
        <v>80</v>
      </c>
      <c r="C27" s="81"/>
      <c r="D27" s="81"/>
      <c r="E27" s="81"/>
      <c r="F27" s="81"/>
      <c r="G27" s="82"/>
      <c r="H27" s="60">
        <v>2580</v>
      </c>
      <c r="I27" s="60"/>
      <c r="J27" s="60"/>
      <c r="K27" s="83">
        <f>K29</f>
        <v>0</v>
      </c>
      <c r="L27" s="84"/>
      <c r="M27" s="85"/>
      <c r="N27" s="83">
        <f t="shared" ref="N27" si="4">N29</f>
        <v>0</v>
      </c>
      <c r="O27" s="84"/>
      <c r="P27" s="85"/>
      <c r="Q27" s="83">
        <f t="shared" ref="Q27" si="5">Q29</f>
        <v>0</v>
      </c>
      <c r="R27" s="84"/>
      <c r="S27" s="85"/>
      <c r="T27" s="86">
        <v>30</v>
      </c>
      <c r="U27" s="87"/>
      <c r="V27" s="62">
        <f>SUM(V28:W29)</f>
        <v>0</v>
      </c>
      <c r="W27" s="63"/>
      <c r="X27" s="97"/>
      <c r="Y27" s="98"/>
      <c r="Z27" s="99"/>
    </row>
    <row r="28" spans="1:26" ht="24" customHeight="1" x14ac:dyDescent="0.25">
      <c r="A28" s="20">
        <v>3.1</v>
      </c>
      <c r="B28" s="71" t="s">
        <v>81</v>
      </c>
      <c r="C28" s="72"/>
      <c r="D28" s="72"/>
      <c r="E28" s="72"/>
      <c r="F28" s="72"/>
      <c r="G28" s="73"/>
      <c r="H28" s="64">
        <v>2580</v>
      </c>
      <c r="I28" s="64"/>
      <c r="J28" s="64"/>
      <c r="K28" s="65"/>
      <c r="L28" s="74"/>
      <c r="M28" s="75"/>
      <c r="N28" s="65"/>
      <c r="O28" s="74"/>
      <c r="P28" s="75"/>
      <c r="Q28" s="65"/>
      <c r="R28" s="74"/>
      <c r="S28" s="77"/>
      <c r="T28" s="78">
        <v>10</v>
      </c>
      <c r="U28" s="79"/>
      <c r="V28" s="67">
        <f>(T28*((K28*0)+(N28*50)+(Q28*100)))/(H28*100)</f>
        <v>0</v>
      </c>
      <c r="W28" s="68"/>
      <c r="X28" s="97"/>
      <c r="Y28" s="98"/>
      <c r="Z28" s="99"/>
    </row>
    <row r="29" spans="1:26" ht="24" customHeight="1" x14ac:dyDescent="0.25">
      <c r="A29" s="20">
        <v>3.2</v>
      </c>
      <c r="B29" s="71" t="s">
        <v>82</v>
      </c>
      <c r="C29" s="72"/>
      <c r="D29" s="72"/>
      <c r="E29" s="72"/>
      <c r="F29" s="72"/>
      <c r="G29" s="73"/>
      <c r="H29" s="64">
        <v>2580</v>
      </c>
      <c r="I29" s="64"/>
      <c r="J29" s="64"/>
      <c r="K29" s="65"/>
      <c r="L29" s="74"/>
      <c r="M29" s="75"/>
      <c r="N29" s="65"/>
      <c r="O29" s="74"/>
      <c r="P29" s="75"/>
      <c r="Q29" s="65"/>
      <c r="R29" s="74"/>
      <c r="S29" s="77"/>
      <c r="T29" s="78">
        <v>20</v>
      </c>
      <c r="U29" s="79"/>
      <c r="V29" s="67">
        <f>(T29*((K29*0)+(N29*50)+(Q29*100)))/(H29*100)</f>
        <v>0</v>
      </c>
      <c r="W29" s="68"/>
      <c r="X29" s="97"/>
      <c r="Y29" s="98"/>
      <c r="Z29" s="99"/>
    </row>
    <row r="30" spans="1:26" s="14" customFormat="1" ht="24" customHeight="1" x14ac:dyDescent="0.25">
      <c r="A30" s="19">
        <v>4</v>
      </c>
      <c r="B30" s="80" t="s">
        <v>83</v>
      </c>
      <c r="C30" s="81"/>
      <c r="D30" s="81"/>
      <c r="E30" s="81"/>
      <c r="F30" s="81"/>
      <c r="G30" s="82"/>
      <c r="H30" s="60">
        <v>2580</v>
      </c>
      <c r="I30" s="60"/>
      <c r="J30" s="60"/>
      <c r="K30" s="83">
        <f>K32</f>
        <v>0</v>
      </c>
      <c r="L30" s="84"/>
      <c r="M30" s="85"/>
      <c r="N30" s="83">
        <f>N32</f>
        <v>0</v>
      </c>
      <c r="O30" s="84"/>
      <c r="P30" s="85"/>
      <c r="Q30" s="83">
        <f>Q32</f>
        <v>0</v>
      </c>
      <c r="R30" s="84"/>
      <c r="S30" s="85"/>
      <c r="T30" s="86">
        <v>20</v>
      </c>
      <c r="U30" s="87"/>
      <c r="V30" s="62">
        <f>SUM(V31:W32)</f>
        <v>0</v>
      </c>
      <c r="W30" s="63"/>
      <c r="X30" s="97"/>
      <c r="Y30" s="98"/>
      <c r="Z30" s="99"/>
    </row>
    <row r="31" spans="1:26" ht="24" customHeight="1" x14ac:dyDescent="0.25">
      <c r="A31" s="20">
        <v>4.0999999999999996</v>
      </c>
      <c r="B31" s="71" t="s">
        <v>84</v>
      </c>
      <c r="C31" s="72"/>
      <c r="D31" s="72"/>
      <c r="E31" s="72"/>
      <c r="F31" s="72"/>
      <c r="G31" s="73"/>
      <c r="H31" s="64">
        <v>2580</v>
      </c>
      <c r="I31" s="64"/>
      <c r="J31" s="64"/>
      <c r="K31" s="65"/>
      <c r="L31" s="74"/>
      <c r="M31" s="75"/>
      <c r="N31" s="65"/>
      <c r="O31" s="74"/>
      <c r="P31" s="75"/>
      <c r="Q31" s="65"/>
      <c r="R31" s="74"/>
      <c r="S31" s="77"/>
      <c r="T31" s="78">
        <v>10</v>
      </c>
      <c r="U31" s="79"/>
      <c r="V31" s="67">
        <f>(T31*((K31*0)+(N31*50)+(Q31*100)))/(H31*100)</f>
        <v>0</v>
      </c>
      <c r="W31" s="68"/>
      <c r="X31" s="97"/>
      <c r="Y31" s="98"/>
      <c r="Z31" s="99"/>
    </row>
    <row r="32" spans="1:26" ht="24" customHeight="1" x14ac:dyDescent="0.25">
      <c r="A32" s="20">
        <v>4.2</v>
      </c>
      <c r="B32" s="76" t="s">
        <v>85</v>
      </c>
      <c r="C32" s="76"/>
      <c r="D32" s="76"/>
      <c r="E32" s="76"/>
      <c r="F32" s="76"/>
      <c r="G32" s="76"/>
      <c r="H32" s="64">
        <v>2580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66">
        <v>10</v>
      </c>
      <c r="U32" s="66"/>
      <c r="V32" s="67">
        <f>(T32*((K32*0)+(N32*50)+(Q32*100)))/(H32*100)</f>
        <v>0</v>
      </c>
      <c r="W32" s="68"/>
      <c r="X32" s="100"/>
      <c r="Y32" s="101"/>
      <c r="Z32" s="102"/>
    </row>
    <row r="33" spans="1:26" s="4" customFormat="1" ht="24" customHeight="1" x14ac:dyDescent="0.25">
      <c r="A33" s="88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>
        <f>SUM(T20,T22,T27,T30)</f>
        <v>100</v>
      </c>
      <c r="U33" s="90"/>
      <c r="V33" s="36">
        <f>SUM(V20,V22,V27,V30)</f>
        <v>0</v>
      </c>
      <c r="W33" s="36"/>
      <c r="X33" s="91"/>
      <c r="Y33" s="91"/>
      <c r="Z33" s="91"/>
    </row>
    <row r="34" spans="1:26" ht="9.9499999999999993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4" customHeight="1" x14ac:dyDescent="0.25">
      <c r="A35" s="1" t="s">
        <v>58</v>
      </c>
    </row>
    <row r="36" spans="1:26" ht="60" customHeight="1" x14ac:dyDescent="0.25">
      <c r="A36" s="13" t="s">
        <v>5</v>
      </c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92" t="s">
        <v>21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Y36" s="69" t="s">
        <v>22</v>
      </c>
      <c r="Z36" s="69"/>
    </row>
    <row r="37" spans="1:26" ht="24" customHeight="1" x14ac:dyDescent="0.25">
      <c r="A37" s="108" t="s">
        <v>23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</row>
    <row r="38" spans="1:26" ht="48" customHeight="1" x14ac:dyDescent="0.25">
      <c r="A38" s="21" t="str">
        <f>IF(B38&lt;&gt;"","2.1.1","")</f>
        <v/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7"/>
      <c r="Z38" s="107"/>
    </row>
    <row r="39" spans="1:26" ht="48" customHeight="1" x14ac:dyDescent="0.25">
      <c r="A39" s="21" t="str">
        <f>IF(B39&lt;&gt;"","2.1.2","")</f>
        <v/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7"/>
      <c r="Z39" s="107"/>
    </row>
    <row r="40" spans="1:26" ht="48" customHeight="1" x14ac:dyDescent="0.25">
      <c r="A40" s="21" t="str">
        <f>IF(B40&lt;&gt;"","2.1.3","")</f>
        <v/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/>
      <c r="Z40" s="107"/>
    </row>
    <row r="41" spans="1:26" ht="48" customHeight="1" x14ac:dyDescent="0.25">
      <c r="A41" s="21" t="str">
        <f>IF(B41&lt;&gt;"","2.1.4","")</f>
        <v/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/>
      <c r="Z41" s="107"/>
    </row>
    <row r="42" spans="1:26" ht="48" customHeight="1" x14ac:dyDescent="0.25">
      <c r="A42" s="21" t="str">
        <f>IF(B42&lt;&gt;"","2.1.5","")</f>
        <v/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04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11"/>
      <c r="Z42" s="112"/>
    </row>
    <row r="43" spans="1:26" ht="24" customHeight="1" x14ac:dyDescent="0.25">
      <c r="A43" s="108" t="s">
        <v>24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</row>
    <row r="44" spans="1:26" ht="48" customHeight="1" x14ac:dyDescent="0.25">
      <c r="A44" s="21" t="str">
        <f>IF(B44&lt;&gt;"","2.2.1","")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07"/>
      <c r="Z44" s="107"/>
    </row>
    <row r="45" spans="1:26" ht="48" customHeight="1" x14ac:dyDescent="0.25">
      <c r="A45" s="21" t="str">
        <f>IF(B45&lt;&gt;"","2.2.2","")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107"/>
      <c r="Z45" s="107"/>
    </row>
    <row r="46" spans="1:26" ht="48" customHeight="1" x14ac:dyDescent="0.25">
      <c r="A46" s="21" t="str">
        <f>IF(B46&lt;&gt;"","2.2.3","")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07"/>
      <c r="Z46" s="107"/>
    </row>
    <row r="47" spans="1:26" ht="48" customHeight="1" x14ac:dyDescent="0.25">
      <c r="A47" s="21" t="str">
        <f>IF(B47&lt;&gt;"","2.2.4","")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107"/>
      <c r="Z47" s="107"/>
    </row>
    <row r="48" spans="1:26" ht="48" customHeight="1" x14ac:dyDescent="0.25">
      <c r="A48" s="21" t="str">
        <f>IF(B48&lt;&gt;"","2.2.5","")</f>
        <v/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107"/>
      <c r="Z48" s="107"/>
    </row>
    <row r="49" spans="1:26" ht="24" customHeight="1" x14ac:dyDescent="0.25">
      <c r="A49" s="108" t="s">
        <v>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48" customHeight="1" x14ac:dyDescent="0.25">
      <c r="A50" s="21" t="str">
        <f>IF(B50&lt;&gt;"","2.3.1","")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07"/>
      <c r="Z50" s="107"/>
    </row>
    <row r="51" spans="1:26" ht="48" customHeight="1" x14ac:dyDescent="0.25">
      <c r="A51" s="21" t="str">
        <f>IF(B51&lt;&gt;"","2.3.2","")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107"/>
      <c r="Z51" s="107"/>
    </row>
    <row r="52" spans="1:26" ht="48" customHeight="1" x14ac:dyDescent="0.25">
      <c r="A52" s="21" t="str">
        <f>IF(B52&lt;&gt;"","2.3.3","")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107"/>
      <c r="Z52" s="107"/>
    </row>
    <row r="53" spans="1:26" ht="48" customHeight="1" x14ac:dyDescent="0.25">
      <c r="A53" s="21" t="str">
        <f>IF(B53&lt;&gt;"","2.3.4","")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6"/>
      <c r="Y53" s="107"/>
      <c r="Z53" s="107"/>
    </row>
    <row r="54" spans="1:26" ht="48" customHeight="1" x14ac:dyDescent="0.25">
      <c r="A54" s="21" t="str">
        <f>IF(B54&lt;&gt;"","2.3.5","")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107"/>
      <c r="Z54" s="107"/>
    </row>
    <row r="55" spans="1:26" ht="9.9499999999999993" customHeight="1" x14ac:dyDescent="0.25"/>
    <row r="56" spans="1:26" ht="24" customHeight="1" x14ac:dyDescent="0.25">
      <c r="A56" s="2" t="s">
        <v>59</v>
      </c>
    </row>
    <row r="57" spans="1:26" ht="9.9499999999999993" customHeight="1" x14ac:dyDescent="0.25"/>
    <row r="58" spans="1:26" s="11" customFormat="1" ht="60" customHeight="1" x14ac:dyDescent="0.25">
      <c r="A58" s="13" t="s">
        <v>5</v>
      </c>
      <c r="B58" s="32" t="s">
        <v>26</v>
      </c>
      <c r="C58" s="32"/>
      <c r="D58" s="32"/>
      <c r="E58" s="32"/>
      <c r="F58" s="32"/>
      <c r="G58" s="32"/>
      <c r="H58" s="32" t="s">
        <v>21</v>
      </c>
      <c r="I58" s="32"/>
      <c r="J58" s="32"/>
      <c r="K58" s="32"/>
      <c r="L58" s="32"/>
      <c r="M58" s="32"/>
      <c r="N58" s="32"/>
      <c r="O58" s="32"/>
      <c r="P58" s="32"/>
      <c r="Q58" s="92" t="s">
        <v>27</v>
      </c>
      <c r="R58" s="93"/>
      <c r="S58" s="93"/>
      <c r="T58" s="93"/>
      <c r="U58" s="93"/>
      <c r="V58" s="93"/>
      <c r="W58" s="93"/>
      <c r="X58" s="94"/>
      <c r="Y58" s="69" t="s">
        <v>22</v>
      </c>
      <c r="Z58" s="69"/>
    </row>
    <row r="59" spans="1:26" ht="72" customHeight="1" x14ac:dyDescent="0.25">
      <c r="A59" s="21" t="str">
        <f>IF(B59&lt;&gt;"","3.1","")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4"/>
      <c r="R59" s="105"/>
      <c r="S59" s="105"/>
      <c r="T59" s="105"/>
      <c r="U59" s="105"/>
      <c r="V59" s="105"/>
      <c r="W59" s="105"/>
      <c r="X59" s="106"/>
      <c r="Y59" s="107"/>
      <c r="Z59" s="107"/>
    </row>
    <row r="60" spans="1:26" ht="72" customHeight="1" x14ac:dyDescent="0.25">
      <c r="A60" s="21" t="str">
        <f>IF(B60&lt;&gt;"","3.2","")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  <c r="R60" s="105"/>
      <c r="S60" s="105"/>
      <c r="T60" s="105"/>
      <c r="U60" s="105"/>
      <c r="V60" s="105"/>
      <c r="W60" s="105"/>
      <c r="X60" s="106"/>
      <c r="Y60" s="107"/>
      <c r="Z60" s="107"/>
    </row>
    <row r="61" spans="1:26" ht="72" customHeight="1" x14ac:dyDescent="0.25">
      <c r="A61" s="21" t="str">
        <f>IF(B61&lt;&gt;"","3.3","")</f>
        <v/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105"/>
      <c r="S61" s="105"/>
      <c r="T61" s="105"/>
      <c r="U61" s="105"/>
      <c r="V61" s="105"/>
      <c r="W61" s="105"/>
      <c r="X61" s="106"/>
      <c r="Y61" s="107"/>
      <c r="Z61" s="107"/>
    </row>
    <row r="62" spans="1:26" ht="72" customHeight="1" x14ac:dyDescent="0.25">
      <c r="A62" s="21" t="str">
        <f>IF(B62&lt;&gt;"","3.4","")</f>
        <v/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105"/>
      <c r="S62" s="105"/>
      <c r="T62" s="105"/>
      <c r="U62" s="105"/>
      <c r="V62" s="105"/>
      <c r="W62" s="105"/>
      <c r="X62" s="106"/>
      <c r="Y62" s="107"/>
      <c r="Z62" s="107"/>
    </row>
    <row r="63" spans="1:26" ht="72" customHeight="1" x14ac:dyDescent="0.25">
      <c r="A63" s="21" t="str">
        <f>IF(B63&lt;&gt;"","3.5","")</f>
        <v/>
      </c>
      <c r="B63" s="104"/>
      <c r="C63" s="105"/>
      <c r="D63" s="105"/>
      <c r="E63" s="105"/>
      <c r="F63" s="105"/>
      <c r="G63" s="106"/>
      <c r="H63" s="104"/>
      <c r="I63" s="105"/>
      <c r="J63" s="105"/>
      <c r="K63" s="105"/>
      <c r="L63" s="105"/>
      <c r="M63" s="105"/>
      <c r="N63" s="105"/>
      <c r="O63" s="105"/>
      <c r="P63" s="106"/>
      <c r="Q63" s="104"/>
      <c r="R63" s="105"/>
      <c r="S63" s="105"/>
      <c r="T63" s="105"/>
      <c r="U63" s="105"/>
      <c r="V63" s="105"/>
      <c r="W63" s="105"/>
      <c r="X63" s="106"/>
      <c r="Y63" s="111"/>
      <c r="Z63" s="112"/>
    </row>
    <row r="64" spans="1:26" ht="72" customHeight="1" x14ac:dyDescent="0.25">
      <c r="A64" s="21" t="str">
        <f>IF(B64&lt;&gt;"","3.6","")</f>
        <v/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/>
      <c r="S64" s="105"/>
      <c r="T64" s="105"/>
      <c r="U64" s="105"/>
      <c r="V64" s="105"/>
      <c r="W64" s="105"/>
      <c r="X64" s="106"/>
      <c r="Y64" s="107"/>
      <c r="Z64" s="107"/>
    </row>
    <row r="65" spans="1:25" ht="9.9499999999999993" customHeight="1" x14ac:dyDescent="0.25">
      <c r="A65" s="2"/>
    </row>
    <row r="66" spans="1:25" ht="24" customHeight="1" x14ac:dyDescent="0.25">
      <c r="A66" s="2" t="s">
        <v>60</v>
      </c>
    </row>
    <row r="67" spans="1:25" ht="9.9499999999999993" customHeight="1" x14ac:dyDescent="0.25">
      <c r="A67" s="2"/>
    </row>
    <row r="68" spans="1:25" ht="48" customHeight="1" x14ac:dyDescent="0.25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</row>
    <row r="69" spans="1:25" ht="48" customHeight="1" x14ac:dyDescent="0.25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</row>
    <row r="70" spans="1:25" ht="48" customHeight="1" x14ac:dyDescent="0.2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5" ht="48" customHeight="1" x14ac:dyDescent="0.25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5" ht="48" customHeight="1" x14ac:dyDescent="0.2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5" ht="9.9499999999999993" customHeight="1" x14ac:dyDescent="0.25">
      <c r="A73" s="2"/>
    </row>
    <row r="74" spans="1:25" ht="21" customHeight="1" x14ac:dyDescent="0.25">
      <c r="A74" s="4" t="s">
        <v>88</v>
      </c>
    </row>
    <row r="75" spans="1:25" ht="21" customHeight="1" x14ac:dyDescent="0.25"/>
    <row r="76" spans="1:25" ht="21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20"/>
      <c r="T76" s="121"/>
      <c r="U76" s="121"/>
      <c r="V76" s="121"/>
      <c r="W76" s="121"/>
      <c r="X76" s="121"/>
      <c r="Y76" s="122"/>
    </row>
    <row r="77" spans="1:25" ht="21" customHeight="1" x14ac:dyDescent="0.25">
      <c r="B77" s="119"/>
      <c r="C77" s="119"/>
      <c r="D77" s="119"/>
      <c r="E77" s="119"/>
      <c r="F77" s="119"/>
      <c r="G77" s="119"/>
      <c r="H77" s="119"/>
      <c r="J77" s="119"/>
      <c r="K77" s="119"/>
      <c r="L77" s="119"/>
      <c r="M77" s="119"/>
      <c r="N77" s="119"/>
      <c r="O77" s="119"/>
      <c r="P77" s="119"/>
      <c r="Q77" s="119"/>
      <c r="S77" s="123"/>
      <c r="T77" s="124"/>
      <c r="U77" s="124"/>
      <c r="V77" s="124"/>
      <c r="W77" s="124"/>
      <c r="X77" s="124"/>
      <c r="Y77" s="125"/>
    </row>
    <row r="78" spans="1:25" ht="21" customHeight="1" x14ac:dyDescent="0.25">
      <c r="B78" s="119"/>
      <c r="C78" s="119"/>
      <c r="D78" s="119"/>
      <c r="E78" s="119"/>
      <c r="F78" s="119"/>
      <c r="G78" s="119"/>
      <c r="H78" s="119"/>
      <c r="J78" s="119"/>
      <c r="K78" s="119"/>
      <c r="L78" s="119"/>
      <c r="M78" s="119"/>
      <c r="N78" s="119"/>
      <c r="O78" s="119"/>
      <c r="P78" s="119"/>
      <c r="Q78" s="119"/>
      <c r="S78" s="123"/>
      <c r="T78" s="124"/>
      <c r="U78" s="124"/>
      <c r="V78" s="124"/>
      <c r="W78" s="124"/>
      <c r="X78" s="124"/>
      <c r="Y78" s="125"/>
    </row>
    <row r="79" spans="1:25" ht="21" customHeight="1" x14ac:dyDescent="0.25">
      <c r="B79" s="119"/>
      <c r="C79" s="119"/>
      <c r="D79" s="119"/>
      <c r="E79" s="119"/>
      <c r="F79" s="119"/>
      <c r="G79" s="119"/>
      <c r="H79" s="119"/>
      <c r="J79" s="119"/>
      <c r="K79" s="119"/>
      <c r="L79" s="119"/>
      <c r="M79" s="119"/>
      <c r="N79" s="119"/>
      <c r="O79" s="119"/>
      <c r="P79" s="119"/>
      <c r="Q79" s="119"/>
      <c r="S79" s="123"/>
      <c r="T79" s="124"/>
      <c r="U79" s="124"/>
      <c r="V79" s="124"/>
      <c r="W79" s="124"/>
      <c r="X79" s="124"/>
      <c r="Y79" s="125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23"/>
      <c r="T80" s="124"/>
      <c r="U80" s="124"/>
      <c r="V80" s="124"/>
      <c r="W80" s="124"/>
      <c r="X80" s="124"/>
      <c r="Y80" s="125"/>
    </row>
    <row r="81" spans="2:25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23"/>
      <c r="T81" s="124"/>
      <c r="U81" s="124"/>
      <c r="V81" s="124"/>
      <c r="W81" s="124"/>
      <c r="X81" s="124"/>
      <c r="Y81" s="125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23"/>
      <c r="T82" s="124"/>
      <c r="U82" s="124"/>
      <c r="V82" s="124"/>
      <c r="W82" s="124"/>
      <c r="X82" s="124"/>
      <c r="Y82" s="125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23"/>
      <c r="T83" s="124"/>
      <c r="U83" s="124"/>
      <c r="V83" s="124"/>
      <c r="W83" s="124"/>
      <c r="X83" s="124"/>
      <c r="Y83" s="125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23"/>
      <c r="T84" s="124"/>
      <c r="U84" s="124"/>
      <c r="V84" s="124"/>
      <c r="W84" s="124"/>
      <c r="X84" s="124"/>
      <c r="Y84" s="125"/>
    </row>
    <row r="85" spans="2:25" ht="21" customHeight="1" x14ac:dyDescent="0.25">
      <c r="B85" s="119"/>
      <c r="C85" s="119"/>
      <c r="D85" s="119"/>
      <c r="E85" s="119"/>
      <c r="F85" s="119"/>
      <c r="G85" s="119"/>
      <c r="H85" s="119"/>
      <c r="J85" s="119"/>
      <c r="K85" s="119"/>
      <c r="L85" s="119"/>
      <c r="M85" s="119"/>
      <c r="N85" s="119"/>
      <c r="O85" s="119"/>
      <c r="P85" s="119"/>
      <c r="Q85" s="119"/>
      <c r="S85" s="126"/>
      <c r="T85" s="127"/>
      <c r="U85" s="127"/>
      <c r="V85" s="127"/>
      <c r="W85" s="127"/>
      <c r="X85" s="127"/>
      <c r="Y85" s="128"/>
    </row>
    <row r="86" spans="2:25" ht="48" customHeight="1" x14ac:dyDescent="0.25">
      <c r="B86" s="129"/>
      <c r="C86" s="129"/>
      <c r="D86" s="129"/>
      <c r="E86" s="129"/>
      <c r="F86" s="129"/>
      <c r="G86" s="129"/>
      <c r="H86" s="129"/>
      <c r="J86" s="130"/>
      <c r="K86" s="131"/>
      <c r="L86" s="131"/>
      <c r="M86" s="131"/>
      <c r="N86" s="131"/>
      <c r="O86" s="131"/>
      <c r="P86" s="131"/>
      <c r="Q86" s="132"/>
      <c r="S86" s="130"/>
      <c r="T86" s="131"/>
      <c r="U86" s="131"/>
      <c r="V86" s="131"/>
      <c r="W86" s="131"/>
      <c r="X86" s="131"/>
      <c r="Y86" s="132"/>
    </row>
    <row r="87" spans="2:25" ht="48" customHeight="1" x14ac:dyDescent="0.25">
      <c r="B87" s="129"/>
      <c r="C87" s="129"/>
      <c r="D87" s="129"/>
      <c r="E87" s="129"/>
      <c r="F87" s="129"/>
      <c r="G87" s="129"/>
      <c r="H87" s="129"/>
      <c r="J87" s="133"/>
      <c r="K87" s="134"/>
      <c r="L87" s="134"/>
      <c r="M87" s="134"/>
      <c r="N87" s="134"/>
      <c r="O87" s="134"/>
      <c r="P87" s="134"/>
      <c r="Q87" s="135"/>
      <c r="S87" s="133"/>
      <c r="T87" s="134"/>
      <c r="U87" s="134"/>
      <c r="V87" s="134"/>
      <c r="W87" s="134"/>
      <c r="X87" s="134"/>
      <c r="Y87" s="135"/>
    </row>
    <row r="88" spans="2:25" ht="21" customHeight="1" x14ac:dyDescent="0.25"/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20"/>
      <c r="T89" s="121"/>
      <c r="U89" s="121"/>
      <c r="V89" s="121"/>
      <c r="W89" s="121"/>
      <c r="X89" s="121"/>
      <c r="Y89" s="122"/>
    </row>
    <row r="90" spans="2:25" ht="21" customHeight="1" x14ac:dyDescent="0.25">
      <c r="B90" s="119"/>
      <c r="C90" s="119"/>
      <c r="D90" s="119"/>
      <c r="E90" s="119"/>
      <c r="F90" s="119"/>
      <c r="G90" s="119"/>
      <c r="H90" s="119"/>
      <c r="J90" s="119"/>
      <c r="K90" s="119"/>
      <c r="L90" s="119"/>
      <c r="M90" s="119"/>
      <c r="N90" s="119"/>
      <c r="O90" s="119"/>
      <c r="P90" s="119"/>
      <c r="Q90" s="119"/>
      <c r="S90" s="123"/>
      <c r="T90" s="124"/>
      <c r="U90" s="124"/>
      <c r="V90" s="124"/>
      <c r="W90" s="124"/>
      <c r="X90" s="124"/>
      <c r="Y90" s="125"/>
    </row>
    <row r="91" spans="2:25" ht="21" customHeight="1" x14ac:dyDescent="0.25">
      <c r="B91" s="119"/>
      <c r="C91" s="119"/>
      <c r="D91" s="119"/>
      <c r="E91" s="119"/>
      <c r="F91" s="119"/>
      <c r="G91" s="119"/>
      <c r="H91" s="119"/>
      <c r="J91" s="119"/>
      <c r="K91" s="119"/>
      <c r="L91" s="119"/>
      <c r="M91" s="119"/>
      <c r="N91" s="119"/>
      <c r="O91" s="119"/>
      <c r="P91" s="119"/>
      <c r="Q91" s="119"/>
      <c r="S91" s="123"/>
      <c r="T91" s="124"/>
      <c r="U91" s="124"/>
      <c r="V91" s="124"/>
      <c r="W91" s="124"/>
      <c r="X91" s="124"/>
      <c r="Y91" s="125"/>
    </row>
    <row r="92" spans="2:25" ht="21" customHeight="1" x14ac:dyDescent="0.25">
      <c r="B92" s="119"/>
      <c r="C92" s="119"/>
      <c r="D92" s="119"/>
      <c r="E92" s="119"/>
      <c r="F92" s="119"/>
      <c r="G92" s="119"/>
      <c r="H92" s="119"/>
      <c r="J92" s="119"/>
      <c r="K92" s="119"/>
      <c r="L92" s="119"/>
      <c r="M92" s="119"/>
      <c r="N92" s="119"/>
      <c r="O92" s="119"/>
      <c r="P92" s="119"/>
      <c r="Q92" s="119"/>
      <c r="S92" s="123"/>
      <c r="T92" s="124"/>
      <c r="U92" s="124"/>
      <c r="V92" s="124"/>
      <c r="W92" s="124"/>
      <c r="X92" s="124"/>
      <c r="Y92" s="125"/>
    </row>
    <row r="93" spans="2:25" ht="21" customHeight="1" x14ac:dyDescent="0.25">
      <c r="B93" s="119"/>
      <c r="C93" s="119"/>
      <c r="D93" s="119"/>
      <c r="E93" s="119"/>
      <c r="F93" s="119"/>
      <c r="G93" s="119"/>
      <c r="H93" s="119"/>
      <c r="J93" s="119"/>
      <c r="K93" s="119"/>
      <c r="L93" s="119"/>
      <c r="M93" s="119"/>
      <c r="N93" s="119"/>
      <c r="O93" s="119"/>
      <c r="P93" s="119"/>
      <c r="Q93" s="119"/>
      <c r="S93" s="123"/>
      <c r="T93" s="124"/>
      <c r="U93" s="124"/>
      <c r="V93" s="124"/>
      <c r="W93" s="124"/>
      <c r="X93" s="124"/>
      <c r="Y93" s="125"/>
    </row>
    <row r="94" spans="2:25" x14ac:dyDescent="0.25">
      <c r="B94" s="119"/>
      <c r="C94" s="119"/>
      <c r="D94" s="119"/>
      <c r="E94" s="119"/>
      <c r="F94" s="119"/>
      <c r="G94" s="119"/>
      <c r="H94" s="119"/>
      <c r="J94" s="119"/>
      <c r="K94" s="119"/>
      <c r="L94" s="119"/>
      <c r="M94" s="119"/>
      <c r="N94" s="119"/>
      <c r="O94" s="119"/>
      <c r="P94" s="119"/>
      <c r="Q94" s="119"/>
      <c r="S94" s="123"/>
      <c r="T94" s="124"/>
      <c r="U94" s="124"/>
      <c r="V94" s="124"/>
      <c r="W94" s="124"/>
      <c r="X94" s="124"/>
      <c r="Y94" s="125"/>
    </row>
    <row r="95" spans="2:25" ht="21" customHeight="1" x14ac:dyDescent="0.25">
      <c r="B95" s="119"/>
      <c r="C95" s="119"/>
      <c r="D95" s="119"/>
      <c r="E95" s="119"/>
      <c r="F95" s="119"/>
      <c r="G95" s="119"/>
      <c r="H95" s="119"/>
      <c r="J95" s="119"/>
      <c r="K95" s="119"/>
      <c r="L95" s="119"/>
      <c r="M95" s="119"/>
      <c r="N95" s="119"/>
      <c r="O95" s="119"/>
      <c r="P95" s="119"/>
      <c r="Q95" s="119"/>
      <c r="S95" s="123"/>
      <c r="T95" s="124"/>
      <c r="U95" s="124"/>
      <c r="V95" s="124"/>
      <c r="W95" s="124"/>
      <c r="X95" s="124"/>
      <c r="Y95" s="125"/>
    </row>
    <row r="96" spans="2:25" ht="21" customHeight="1" x14ac:dyDescent="0.25">
      <c r="B96" s="119"/>
      <c r="C96" s="119"/>
      <c r="D96" s="119"/>
      <c r="E96" s="119"/>
      <c r="F96" s="119"/>
      <c r="G96" s="119"/>
      <c r="H96" s="119"/>
      <c r="J96" s="119"/>
      <c r="K96" s="119"/>
      <c r="L96" s="119"/>
      <c r="M96" s="119"/>
      <c r="N96" s="119"/>
      <c r="O96" s="119"/>
      <c r="P96" s="119"/>
      <c r="Q96" s="119"/>
      <c r="S96" s="123"/>
      <c r="T96" s="124"/>
      <c r="U96" s="124"/>
      <c r="V96" s="124"/>
      <c r="W96" s="124"/>
      <c r="X96" s="124"/>
      <c r="Y96" s="125"/>
    </row>
    <row r="97" spans="2:25" ht="21" customHeight="1" x14ac:dyDescent="0.25">
      <c r="B97" s="119"/>
      <c r="C97" s="119"/>
      <c r="D97" s="119"/>
      <c r="E97" s="119"/>
      <c r="F97" s="119"/>
      <c r="G97" s="119"/>
      <c r="H97" s="119"/>
      <c r="J97" s="119"/>
      <c r="K97" s="119"/>
      <c r="L97" s="119"/>
      <c r="M97" s="119"/>
      <c r="N97" s="119"/>
      <c r="O97" s="119"/>
      <c r="P97" s="119"/>
      <c r="Q97" s="119"/>
      <c r="S97" s="123"/>
      <c r="T97" s="124"/>
      <c r="U97" s="124"/>
      <c r="V97" s="124"/>
      <c r="W97" s="124"/>
      <c r="X97" s="124"/>
      <c r="Y97" s="125"/>
    </row>
    <row r="98" spans="2:25" ht="21" customHeight="1" x14ac:dyDescent="0.25">
      <c r="B98" s="119"/>
      <c r="C98" s="119"/>
      <c r="D98" s="119"/>
      <c r="E98" s="119"/>
      <c r="F98" s="119"/>
      <c r="G98" s="119"/>
      <c r="H98" s="119"/>
      <c r="J98" s="119"/>
      <c r="K98" s="119"/>
      <c r="L98" s="119"/>
      <c r="M98" s="119"/>
      <c r="N98" s="119"/>
      <c r="O98" s="119"/>
      <c r="P98" s="119"/>
      <c r="Q98" s="119"/>
      <c r="S98" s="126"/>
      <c r="T98" s="127"/>
      <c r="U98" s="127"/>
      <c r="V98" s="127"/>
      <c r="W98" s="127"/>
      <c r="X98" s="127"/>
      <c r="Y98" s="128"/>
    </row>
    <row r="99" spans="2:25" ht="48" customHeight="1" x14ac:dyDescent="0.25">
      <c r="B99" s="107"/>
      <c r="C99" s="107"/>
      <c r="D99" s="107"/>
      <c r="E99" s="107"/>
      <c r="F99" s="107"/>
      <c r="G99" s="107"/>
      <c r="H99" s="107"/>
      <c r="J99" s="130"/>
      <c r="K99" s="131"/>
      <c r="L99" s="131"/>
      <c r="M99" s="131"/>
      <c r="N99" s="131"/>
      <c r="O99" s="131"/>
      <c r="P99" s="131"/>
      <c r="Q99" s="132"/>
      <c r="S99" s="136"/>
      <c r="T99" s="137"/>
      <c r="U99" s="137"/>
      <c r="V99" s="137"/>
      <c r="W99" s="137"/>
      <c r="X99" s="137"/>
      <c r="Y99" s="138"/>
    </row>
    <row r="100" spans="2:25" ht="48" customHeight="1" x14ac:dyDescent="0.25">
      <c r="B100" s="107"/>
      <c r="C100" s="107"/>
      <c r="D100" s="107"/>
      <c r="E100" s="107"/>
      <c r="F100" s="107"/>
      <c r="G100" s="107"/>
      <c r="H100" s="107"/>
      <c r="J100" s="133"/>
      <c r="K100" s="134"/>
      <c r="L100" s="134"/>
      <c r="M100" s="134"/>
      <c r="N100" s="134"/>
      <c r="O100" s="134"/>
      <c r="P100" s="134"/>
      <c r="Q100" s="135"/>
      <c r="S100" s="139"/>
      <c r="T100" s="140"/>
      <c r="U100" s="140"/>
      <c r="V100" s="140"/>
      <c r="W100" s="140"/>
      <c r="X100" s="140"/>
      <c r="Y100" s="141"/>
    </row>
    <row r="101" spans="2:25" ht="21" customHeight="1" x14ac:dyDescent="0.25"/>
    <row r="102" spans="2:25" ht="21" customHeight="1" x14ac:dyDescent="0.25">
      <c r="B102" s="120"/>
      <c r="C102" s="121"/>
      <c r="D102" s="121"/>
      <c r="E102" s="121"/>
      <c r="F102" s="121"/>
      <c r="G102" s="121"/>
      <c r="H102" s="122"/>
      <c r="J102" s="120"/>
      <c r="K102" s="121"/>
      <c r="L102" s="121"/>
      <c r="M102" s="121"/>
      <c r="N102" s="121"/>
      <c r="O102" s="121"/>
      <c r="P102" s="121"/>
      <c r="Q102" s="122"/>
      <c r="S102" s="120"/>
      <c r="T102" s="121"/>
      <c r="U102" s="121"/>
      <c r="V102" s="121"/>
      <c r="W102" s="121"/>
      <c r="X102" s="121"/>
      <c r="Y102" s="122"/>
    </row>
    <row r="103" spans="2:25" ht="21" customHeight="1" x14ac:dyDescent="0.25">
      <c r="B103" s="123"/>
      <c r="C103" s="124"/>
      <c r="D103" s="124"/>
      <c r="E103" s="124"/>
      <c r="F103" s="124"/>
      <c r="G103" s="124"/>
      <c r="H103" s="125"/>
      <c r="J103" s="123"/>
      <c r="K103" s="124"/>
      <c r="L103" s="124"/>
      <c r="M103" s="124"/>
      <c r="N103" s="124"/>
      <c r="O103" s="124"/>
      <c r="P103" s="124"/>
      <c r="Q103" s="125"/>
      <c r="S103" s="123"/>
      <c r="T103" s="124"/>
      <c r="U103" s="124"/>
      <c r="V103" s="124"/>
      <c r="W103" s="124"/>
      <c r="X103" s="124"/>
      <c r="Y103" s="125"/>
    </row>
    <row r="104" spans="2:25" ht="21" customHeight="1" x14ac:dyDescent="0.25">
      <c r="B104" s="123"/>
      <c r="C104" s="124"/>
      <c r="D104" s="124"/>
      <c r="E104" s="124"/>
      <c r="F104" s="124"/>
      <c r="G104" s="124"/>
      <c r="H104" s="125"/>
      <c r="J104" s="123"/>
      <c r="K104" s="124"/>
      <c r="L104" s="124"/>
      <c r="M104" s="124"/>
      <c r="N104" s="124"/>
      <c r="O104" s="124"/>
      <c r="P104" s="124"/>
      <c r="Q104" s="125"/>
      <c r="S104" s="123"/>
      <c r="T104" s="124"/>
      <c r="U104" s="124"/>
      <c r="V104" s="124"/>
      <c r="W104" s="124"/>
      <c r="X104" s="124"/>
      <c r="Y104" s="125"/>
    </row>
    <row r="105" spans="2:25" ht="21" customHeight="1" x14ac:dyDescent="0.25">
      <c r="B105" s="123"/>
      <c r="C105" s="124"/>
      <c r="D105" s="124"/>
      <c r="E105" s="124"/>
      <c r="F105" s="124"/>
      <c r="G105" s="124"/>
      <c r="H105" s="125"/>
      <c r="J105" s="123"/>
      <c r="K105" s="124"/>
      <c r="L105" s="124"/>
      <c r="M105" s="124"/>
      <c r="N105" s="124"/>
      <c r="O105" s="124"/>
      <c r="P105" s="124"/>
      <c r="Q105" s="125"/>
      <c r="S105" s="123"/>
      <c r="T105" s="124"/>
      <c r="U105" s="124"/>
      <c r="V105" s="124"/>
      <c r="W105" s="124"/>
      <c r="X105" s="124"/>
      <c r="Y105" s="125"/>
    </row>
    <row r="106" spans="2:25" ht="21" customHeight="1" x14ac:dyDescent="0.25">
      <c r="B106" s="123"/>
      <c r="C106" s="124"/>
      <c r="D106" s="124"/>
      <c r="E106" s="124"/>
      <c r="F106" s="124"/>
      <c r="G106" s="124"/>
      <c r="H106" s="125"/>
      <c r="J106" s="123"/>
      <c r="K106" s="124"/>
      <c r="L106" s="124"/>
      <c r="M106" s="124"/>
      <c r="N106" s="124"/>
      <c r="O106" s="124"/>
      <c r="P106" s="124"/>
      <c r="Q106" s="125"/>
      <c r="S106" s="123"/>
      <c r="T106" s="124"/>
      <c r="U106" s="124"/>
      <c r="V106" s="124"/>
      <c r="W106" s="124"/>
      <c r="X106" s="124"/>
      <c r="Y106" s="125"/>
    </row>
    <row r="107" spans="2:25" x14ac:dyDescent="0.25">
      <c r="B107" s="123"/>
      <c r="C107" s="124"/>
      <c r="D107" s="124"/>
      <c r="E107" s="124"/>
      <c r="F107" s="124"/>
      <c r="G107" s="124"/>
      <c r="H107" s="125"/>
      <c r="J107" s="123"/>
      <c r="K107" s="124"/>
      <c r="L107" s="124"/>
      <c r="M107" s="124"/>
      <c r="N107" s="124"/>
      <c r="O107" s="124"/>
      <c r="P107" s="124"/>
      <c r="Q107" s="125"/>
      <c r="S107" s="123"/>
      <c r="T107" s="124"/>
      <c r="U107" s="124"/>
      <c r="V107" s="124"/>
      <c r="W107" s="124"/>
      <c r="X107" s="124"/>
      <c r="Y107" s="125"/>
    </row>
    <row r="108" spans="2:25" x14ac:dyDescent="0.25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21" customHeight="1" x14ac:dyDescent="0.25">
      <c r="B109" s="123"/>
      <c r="C109" s="124"/>
      <c r="D109" s="124"/>
      <c r="E109" s="124"/>
      <c r="F109" s="124"/>
      <c r="G109" s="124"/>
      <c r="H109" s="125"/>
      <c r="J109" s="123"/>
      <c r="K109" s="124"/>
      <c r="L109" s="124"/>
      <c r="M109" s="124"/>
      <c r="N109" s="124"/>
      <c r="O109" s="124"/>
      <c r="P109" s="124"/>
      <c r="Q109" s="125"/>
      <c r="S109" s="123"/>
      <c r="T109" s="124"/>
      <c r="U109" s="124"/>
      <c r="V109" s="124"/>
      <c r="W109" s="124"/>
      <c r="X109" s="124"/>
      <c r="Y109" s="125"/>
    </row>
    <row r="110" spans="2:25" ht="21" customHeight="1" x14ac:dyDescent="0.25">
      <c r="B110" s="123"/>
      <c r="C110" s="124"/>
      <c r="D110" s="124"/>
      <c r="E110" s="124"/>
      <c r="F110" s="124"/>
      <c r="G110" s="124"/>
      <c r="H110" s="125"/>
      <c r="J110" s="123"/>
      <c r="K110" s="124"/>
      <c r="L110" s="124"/>
      <c r="M110" s="124"/>
      <c r="N110" s="124"/>
      <c r="O110" s="124"/>
      <c r="P110" s="124"/>
      <c r="Q110" s="125"/>
      <c r="S110" s="123"/>
      <c r="T110" s="124"/>
      <c r="U110" s="124"/>
      <c r="V110" s="124"/>
      <c r="W110" s="124"/>
      <c r="X110" s="124"/>
      <c r="Y110" s="125"/>
    </row>
    <row r="111" spans="2:25" ht="21" customHeight="1" x14ac:dyDescent="0.25">
      <c r="B111" s="126"/>
      <c r="C111" s="127"/>
      <c r="D111" s="127"/>
      <c r="E111" s="127"/>
      <c r="F111" s="127"/>
      <c r="G111" s="127"/>
      <c r="H111" s="128"/>
      <c r="J111" s="126"/>
      <c r="K111" s="127"/>
      <c r="L111" s="127"/>
      <c r="M111" s="127"/>
      <c r="N111" s="127"/>
      <c r="O111" s="127"/>
      <c r="P111" s="127"/>
      <c r="Q111" s="128"/>
      <c r="S111" s="126"/>
      <c r="T111" s="127"/>
      <c r="U111" s="127"/>
      <c r="V111" s="127"/>
      <c r="W111" s="127"/>
      <c r="X111" s="127"/>
      <c r="Y111" s="128"/>
    </row>
    <row r="112" spans="2:25" ht="48" customHeight="1" x14ac:dyDescent="0.25">
      <c r="B112" s="136"/>
      <c r="C112" s="137"/>
      <c r="D112" s="137"/>
      <c r="E112" s="137"/>
      <c r="F112" s="137"/>
      <c r="G112" s="137"/>
      <c r="H112" s="138"/>
      <c r="J112" s="142"/>
      <c r="K112" s="143"/>
      <c r="L112" s="143"/>
      <c r="M112" s="143"/>
      <c r="N112" s="143"/>
      <c r="O112" s="143"/>
      <c r="P112" s="143"/>
      <c r="Q112" s="144"/>
      <c r="S112" s="136"/>
      <c r="T112" s="137"/>
      <c r="U112" s="137"/>
      <c r="V112" s="137"/>
      <c r="W112" s="137"/>
      <c r="X112" s="137"/>
      <c r="Y112" s="138"/>
    </row>
    <row r="113" spans="2:25" ht="48" customHeight="1" x14ac:dyDescent="0.25">
      <c r="B113" s="139"/>
      <c r="C113" s="140"/>
      <c r="D113" s="140"/>
      <c r="E113" s="140"/>
      <c r="F113" s="140"/>
      <c r="G113" s="140"/>
      <c r="H113" s="141"/>
      <c r="J113" s="145"/>
      <c r="K113" s="146"/>
      <c r="L113" s="146"/>
      <c r="M113" s="146"/>
      <c r="N113" s="146"/>
      <c r="O113" s="146"/>
      <c r="P113" s="146"/>
      <c r="Q113" s="147"/>
      <c r="S113" s="139"/>
      <c r="T113" s="140"/>
      <c r="U113" s="140"/>
      <c r="V113" s="140"/>
      <c r="W113" s="140"/>
      <c r="X113" s="140"/>
      <c r="Y113" s="141"/>
    </row>
    <row r="114" spans="2:25" ht="24" customHeight="1" x14ac:dyDescent="0.25"/>
    <row r="116" spans="2:25" x14ac:dyDescent="0.25">
      <c r="E116" s="12" t="s">
        <v>28</v>
      </c>
      <c r="F116" s="151"/>
      <c r="G116" s="151"/>
      <c r="H116" s="151"/>
      <c r="I116" s="151"/>
      <c r="J116" s="151"/>
      <c r="Q116" s="12" t="s">
        <v>29</v>
      </c>
      <c r="R116" s="151"/>
      <c r="S116" s="151"/>
      <c r="T116" s="151"/>
      <c r="U116" s="151"/>
      <c r="V116" s="151"/>
      <c r="W116" s="151"/>
    </row>
    <row r="117" spans="2:25" ht="23.25" x14ac:dyDescent="0.25">
      <c r="E117" s="12" t="s">
        <v>30</v>
      </c>
      <c r="F117" s="152"/>
      <c r="G117" s="152"/>
      <c r="H117" s="152"/>
      <c r="I117" s="152"/>
      <c r="J117" s="152"/>
      <c r="K117" s="2" t="s">
        <v>31</v>
      </c>
      <c r="Q117" s="12" t="s">
        <v>30</v>
      </c>
      <c r="R117" s="151"/>
      <c r="S117" s="151"/>
      <c r="T117" s="151"/>
      <c r="U117" s="151"/>
      <c r="V117" s="151"/>
      <c r="W117" s="151"/>
      <c r="X117" s="2" t="s">
        <v>31</v>
      </c>
    </row>
    <row r="118" spans="2:25" ht="23.25" x14ac:dyDescent="0.25">
      <c r="E118" s="12" t="s">
        <v>32</v>
      </c>
      <c r="F118" s="152"/>
      <c r="G118" s="152"/>
      <c r="H118" s="152"/>
      <c r="I118" s="152"/>
      <c r="J118" s="152"/>
      <c r="Q118" s="153"/>
      <c r="R118" s="153"/>
      <c r="S118" s="153"/>
      <c r="T118" s="153"/>
      <c r="U118" s="153"/>
      <c r="V118" s="153"/>
      <c r="W118" s="153"/>
      <c r="X118" s="153"/>
    </row>
    <row r="119" spans="2:25" ht="23.25" x14ac:dyDescent="0.25">
      <c r="E119" s="12" t="s">
        <v>33</v>
      </c>
      <c r="F119" s="148"/>
      <c r="G119" s="148"/>
      <c r="H119" s="148"/>
      <c r="I119" s="148"/>
      <c r="J119" s="148"/>
      <c r="Q119" s="12" t="s">
        <v>33</v>
      </c>
      <c r="R119" s="149"/>
      <c r="S119" s="149"/>
      <c r="T119" s="149"/>
      <c r="U119" s="149"/>
      <c r="V119" s="149"/>
      <c r="W119" s="149"/>
    </row>
    <row r="120" spans="2:25" ht="23.25" x14ac:dyDescent="0.25">
      <c r="E120" s="12" t="s">
        <v>34</v>
      </c>
      <c r="F120" s="150"/>
      <c r="G120" s="150"/>
      <c r="H120" s="150"/>
      <c r="I120" s="150"/>
      <c r="J120" s="150"/>
    </row>
  </sheetData>
  <sheetProtection algorithmName="SHA-512" hashValue="LUOPgk0CI75X7M7bqQz9P8dRo+2FPGu0CfEdNiJN0rMBNgsLw/UFgIN+JuvMwcBU94nFB9BIhxjtxi518CWY0g==" saltValue="XlOnwxffZaS91dp/+EWkrw==" spinCount="100000" sheet="1" formatCells="0"/>
  <protectedRanges>
    <protectedRange sqref="M7 H8 V13 X20 K21:S21 K23:S26 K28:S29 K31:S32 B38:Z42 B44:Z48 B50:Z54 B59:Z64 B68 B76 B86 J76 J86 S76 S86 B89 B99 J89 J99 S89 S99 B102 B112 J102 J112 S102 S112 F116:J120 R116 R117 Q118 R119" name="ช่วง1"/>
  </protectedRanges>
  <mergeCells count="243"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8:Y72"/>
    <mergeCell ref="B76:H85"/>
    <mergeCell ref="J76:Q85"/>
    <mergeCell ref="S76:Y85"/>
    <mergeCell ref="B86:H87"/>
    <mergeCell ref="J86:Q87"/>
    <mergeCell ref="S86:Y8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X20:Z32"/>
    <mergeCell ref="B21:G2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D46E61ED-C385-4B9E-B8A9-F2F0ACE7BA67}">
      <formula1>0</formula1>
    </dataValidation>
    <dataValidation type="whole" operator="greaterThanOrEqual" allowBlank="1" showInputMessage="1" showErrorMessage="1" error="กรุณากรอกข้อมูลเป็นตัวเลข" sqref="R24:S24 R32:S32 O24:P24 K20:S20 L24:M24 K22:K32 L32:M32 O32:P32 L22:M22 R22:S22 O22:P22 N22:N32 Q22:Q32" xr:uid="{42182FB6-58A8-48FD-8072-74137AE7A551}">
      <formula1>0</formula1>
    </dataValidation>
    <dataValidation type="decimal" allowBlank="1" showInputMessage="1" showErrorMessage="1" error="กรุณากรอกข้อมูลเป็นตัวเลข" sqref="V13" xr:uid="{CC82AF89-53DD-4CDC-B5A3-18FB2A64603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1DB801-0A86-4F3D-BD97-198C2DF61B6A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25" man="1"/>
    <brk id="54" max="25" man="1"/>
    <brk id="72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1FF0EAE-BFF6-49BC-8CCB-8FD2538563C2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13EACF8-82B2-45EB-9481-678EA980DE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8BFB162-29E6-4797-AD91-EFA2BEBB83F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089C947-2D13-4B43-BD3F-C84E744DB5A2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0"/>
  <sheetViews>
    <sheetView view="pageBreakPreview" topLeftCell="A118" zoomScaleNormal="85" zoomScaleSheetLayoutView="100" workbookViewId="0">
      <selection activeCell="B18" sqref="B18:G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7" t="s">
        <v>71</v>
      </c>
      <c r="K2" s="27"/>
      <c r="L2" s="27"/>
      <c r="M2" s="27"/>
      <c r="N2" s="27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72</v>
      </c>
      <c r="L7" s="6"/>
      <c r="M7" s="29"/>
      <c r="N7" s="30"/>
      <c r="O7" s="30"/>
      <c r="P7" s="31"/>
    </row>
    <row r="8" spans="1:26" ht="21" customHeight="1" x14ac:dyDescent="0.25">
      <c r="A8" s="5" t="s">
        <v>14</v>
      </c>
      <c r="G8" s="6"/>
      <c r="H8" s="29"/>
      <c r="I8" s="30"/>
      <c r="J8" s="31"/>
    </row>
    <row r="9" spans="1:26" ht="10.15" customHeight="1" x14ac:dyDescent="0.25"/>
    <row r="10" spans="1:26" s="4" customFormat="1" ht="30" customHeight="1" x14ac:dyDescent="0.25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5">
      <c r="A12" s="40" t="s">
        <v>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5">
      <c r="A13" s="18">
        <v>1</v>
      </c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4">
        <v>1370</v>
      </c>
      <c r="L13" s="44"/>
      <c r="M13" s="44"/>
      <c r="N13" s="154">
        <f>Q32</f>
        <v>0</v>
      </c>
      <c r="O13" s="154"/>
      <c r="P13" s="154"/>
      <c r="Q13" s="46">
        <f>V33</f>
        <v>0</v>
      </c>
      <c r="R13" s="46"/>
      <c r="S13" s="47">
        <v>5795100</v>
      </c>
      <c r="T13" s="48"/>
      <c r="U13" s="49"/>
      <c r="V13" s="50"/>
      <c r="W13" s="51"/>
      <c r="X13" s="52"/>
      <c r="Y13" s="53">
        <f>V13/S13*100</f>
        <v>0</v>
      </c>
      <c r="Z13" s="54"/>
    </row>
    <row r="14" spans="1:26" s="4" customFormat="1" ht="24" customHeight="1" x14ac:dyDescent="0.25">
      <c r="A14" s="33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V33</f>
        <v>0</v>
      </c>
      <c r="R14" s="36"/>
      <c r="S14" s="37">
        <f>SUM(S13)</f>
        <v>5795100</v>
      </c>
      <c r="T14" s="37"/>
      <c r="U14" s="37"/>
      <c r="V14" s="37">
        <f>SUM(V13)</f>
        <v>0</v>
      </c>
      <c r="W14" s="37"/>
      <c r="X14" s="37"/>
      <c r="Y14" s="38">
        <f>V14/S14*100</f>
        <v>0</v>
      </c>
      <c r="Z14" s="38"/>
    </row>
    <row r="15" spans="1:26" ht="9.9499999999999993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3" t="s">
        <v>5</v>
      </c>
      <c r="B18" s="32" t="s">
        <v>12</v>
      </c>
      <c r="C18" s="32"/>
      <c r="D18" s="32"/>
      <c r="E18" s="32"/>
      <c r="F18" s="32"/>
      <c r="G18" s="32"/>
      <c r="H18" s="32" t="s">
        <v>16</v>
      </c>
      <c r="I18" s="32"/>
      <c r="J18" s="32"/>
      <c r="K18" s="32" t="s">
        <v>13</v>
      </c>
      <c r="L18" s="32"/>
      <c r="M18" s="32"/>
      <c r="N18" s="32" t="s">
        <v>17</v>
      </c>
      <c r="O18" s="32"/>
      <c r="P18" s="32"/>
      <c r="Q18" s="32" t="s">
        <v>18</v>
      </c>
      <c r="R18" s="32"/>
      <c r="S18" s="32"/>
      <c r="T18" s="32" t="s">
        <v>19</v>
      </c>
      <c r="U18" s="32"/>
      <c r="V18" s="69" t="s">
        <v>7</v>
      </c>
      <c r="W18" s="69"/>
      <c r="X18" s="32" t="s">
        <v>8</v>
      </c>
      <c r="Y18" s="32"/>
      <c r="Z18" s="32"/>
    </row>
    <row r="19" spans="1:26" ht="24" customHeight="1" x14ac:dyDescent="0.25">
      <c r="A19" s="55" t="s">
        <v>89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7"/>
      <c r="V19" s="56"/>
      <c r="W19" s="56"/>
      <c r="X19" s="56"/>
      <c r="Y19" s="56"/>
      <c r="Z19" s="58"/>
    </row>
    <row r="20" spans="1:26" s="14" customFormat="1" ht="24" customHeight="1" x14ac:dyDescent="0.25">
      <c r="A20" s="19">
        <v>1</v>
      </c>
      <c r="B20" s="59" t="s">
        <v>73</v>
      </c>
      <c r="C20" s="59"/>
      <c r="D20" s="59"/>
      <c r="E20" s="59"/>
      <c r="F20" s="59"/>
      <c r="G20" s="59"/>
      <c r="H20" s="60">
        <v>1370</v>
      </c>
      <c r="I20" s="60"/>
      <c r="J20" s="60"/>
      <c r="K20" s="60">
        <f>K21</f>
        <v>0</v>
      </c>
      <c r="L20" s="60"/>
      <c r="M20" s="60"/>
      <c r="N20" s="60">
        <f t="shared" ref="N20" si="0">N21</f>
        <v>0</v>
      </c>
      <c r="O20" s="60"/>
      <c r="P20" s="60"/>
      <c r="Q20" s="60">
        <f t="shared" ref="Q20" si="1">Q21</f>
        <v>0</v>
      </c>
      <c r="R20" s="60"/>
      <c r="S20" s="60"/>
      <c r="T20" s="61">
        <v>20</v>
      </c>
      <c r="U20" s="61"/>
      <c r="V20" s="62">
        <f>SUM(V21)</f>
        <v>0</v>
      </c>
      <c r="W20" s="63"/>
      <c r="X20" s="95"/>
      <c r="Y20" s="39"/>
      <c r="Z20" s="96"/>
    </row>
    <row r="21" spans="1:26" ht="24" customHeight="1" x14ac:dyDescent="0.25">
      <c r="A21" s="20">
        <v>1.1000000000000001</v>
      </c>
      <c r="B21" s="43" t="s">
        <v>74</v>
      </c>
      <c r="C21" s="43"/>
      <c r="D21" s="43"/>
      <c r="E21" s="43"/>
      <c r="F21" s="43"/>
      <c r="G21" s="43"/>
      <c r="H21" s="64">
        <v>1370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6">
        <v>20</v>
      </c>
      <c r="U21" s="66"/>
      <c r="V21" s="67">
        <f>(T21*((K21*0)+(N21*50)+(Q21*100)))/(H21*100)</f>
        <v>0</v>
      </c>
      <c r="W21" s="68"/>
      <c r="X21" s="97"/>
      <c r="Y21" s="98"/>
      <c r="Z21" s="99"/>
    </row>
    <row r="22" spans="1:26" s="14" customFormat="1" ht="24" customHeight="1" x14ac:dyDescent="0.25">
      <c r="A22" s="19">
        <v>2</v>
      </c>
      <c r="B22" s="59" t="s">
        <v>75</v>
      </c>
      <c r="C22" s="59"/>
      <c r="D22" s="59"/>
      <c r="E22" s="59"/>
      <c r="F22" s="59"/>
      <c r="G22" s="59"/>
      <c r="H22" s="60">
        <v>1370</v>
      </c>
      <c r="I22" s="60"/>
      <c r="J22" s="60"/>
      <c r="K22" s="70">
        <f>K26</f>
        <v>0</v>
      </c>
      <c r="L22" s="70"/>
      <c r="M22" s="70"/>
      <c r="N22" s="70">
        <f t="shared" ref="N22" si="2">N26</f>
        <v>0</v>
      </c>
      <c r="O22" s="70"/>
      <c r="P22" s="70"/>
      <c r="Q22" s="70">
        <f t="shared" ref="Q22" si="3">Q26</f>
        <v>0</v>
      </c>
      <c r="R22" s="70"/>
      <c r="S22" s="70"/>
      <c r="T22" s="61">
        <v>30</v>
      </c>
      <c r="U22" s="61"/>
      <c r="V22" s="62">
        <f>SUM(V23:W26)</f>
        <v>0</v>
      </c>
      <c r="W22" s="63"/>
      <c r="X22" s="97"/>
      <c r="Y22" s="98"/>
      <c r="Z22" s="99"/>
    </row>
    <row r="23" spans="1:26" ht="24" customHeight="1" x14ac:dyDescent="0.25">
      <c r="A23" s="20">
        <v>2.1</v>
      </c>
      <c r="B23" s="71" t="s">
        <v>76</v>
      </c>
      <c r="C23" s="72"/>
      <c r="D23" s="72"/>
      <c r="E23" s="72"/>
      <c r="F23" s="72"/>
      <c r="G23" s="73"/>
      <c r="H23" s="64">
        <v>1370</v>
      </c>
      <c r="I23" s="64"/>
      <c r="J23" s="64"/>
      <c r="K23" s="65"/>
      <c r="L23" s="74"/>
      <c r="M23" s="75"/>
      <c r="N23" s="65"/>
      <c r="O23" s="74"/>
      <c r="P23" s="75"/>
      <c r="Q23" s="65"/>
      <c r="R23" s="74"/>
      <c r="S23" s="74"/>
      <c r="T23" s="66">
        <v>8</v>
      </c>
      <c r="U23" s="66"/>
      <c r="V23" s="67">
        <f>(T23*((K23*0)+(N23*50)+(Q23*100)))/(H23*100)</f>
        <v>0</v>
      </c>
      <c r="W23" s="68"/>
      <c r="X23" s="97"/>
      <c r="Y23" s="98"/>
      <c r="Z23" s="99"/>
    </row>
    <row r="24" spans="1:26" ht="24" customHeight="1" x14ac:dyDescent="0.25">
      <c r="A24" s="20">
        <v>2.2000000000000002</v>
      </c>
      <c r="B24" s="76" t="s">
        <v>77</v>
      </c>
      <c r="C24" s="76"/>
      <c r="D24" s="76"/>
      <c r="E24" s="76"/>
      <c r="F24" s="76"/>
      <c r="G24" s="76"/>
      <c r="H24" s="64">
        <v>1370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>
        <v>8</v>
      </c>
      <c r="U24" s="66"/>
      <c r="V24" s="67">
        <f>(T24*((K24*0)+(N24*50)+(Q24*100)))/(H24*100)</f>
        <v>0</v>
      </c>
      <c r="W24" s="68"/>
      <c r="X24" s="97"/>
      <c r="Y24" s="98"/>
      <c r="Z24" s="99"/>
    </row>
    <row r="25" spans="1:26" ht="24" customHeight="1" x14ac:dyDescent="0.25">
      <c r="A25" s="20">
        <v>2.2999999999999998</v>
      </c>
      <c r="B25" s="71" t="s">
        <v>78</v>
      </c>
      <c r="C25" s="72"/>
      <c r="D25" s="72"/>
      <c r="E25" s="72"/>
      <c r="F25" s="72"/>
      <c r="G25" s="73"/>
      <c r="H25" s="64">
        <v>1370</v>
      </c>
      <c r="I25" s="64"/>
      <c r="J25" s="64"/>
      <c r="K25" s="65"/>
      <c r="L25" s="74"/>
      <c r="M25" s="75"/>
      <c r="N25" s="65"/>
      <c r="O25" s="74"/>
      <c r="P25" s="75"/>
      <c r="Q25" s="65"/>
      <c r="R25" s="74"/>
      <c r="S25" s="77"/>
      <c r="T25" s="78">
        <v>10</v>
      </c>
      <c r="U25" s="79"/>
      <c r="V25" s="67">
        <f>(T25*((K25*0)+(N25*50)+(Q25*100)))/(H25*100)</f>
        <v>0</v>
      </c>
      <c r="W25" s="68"/>
      <c r="X25" s="97"/>
      <c r="Y25" s="98"/>
      <c r="Z25" s="99"/>
    </row>
    <row r="26" spans="1:26" ht="24" customHeight="1" x14ac:dyDescent="0.25">
      <c r="A26" s="20">
        <v>2.4</v>
      </c>
      <c r="B26" s="71" t="s">
        <v>79</v>
      </c>
      <c r="C26" s="72"/>
      <c r="D26" s="72"/>
      <c r="E26" s="72"/>
      <c r="F26" s="72"/>
      <c r="G26" s="73"/>
      <c r="H26" s="64">
        <v>1370</v>
      </c>
      <c r="I26" s="64"/>
      <c r="J26" s="64"/>
      <c r="K26" s="65"/>
      <c r="L26" s="74"/>
      <c r="M26" s="75"/>
      <c r="N26" s="65"/>
      <c r="O26" s="74"/>
      <c r="P26" s="75"/>
      <c r="Q26" s="65"/>
      <c r="R26" s="74"/>
      <c r="S26" s="77"/>
      <c r="T26" s="78">
        <v>4</v>
      </c>
      <c r="U26" s="79"/>
      <c r="V26" s="67">
        <f>(T26*((K26*0)+(N26*50)+(Q26*100)))/(H26*100)</f>
        <v>0</v>
      </c>
      <c r="W26" s="68"/>
      <c r="X26" s="97"/>
      <c r="Y26" s="98"/>
      <c r="Z26" s="99"/>
    </row>
    <row r="27" spans="1:26" s="14" customFormat="1" ht="24" customHeight="1" x14ac:dyDescent="0.25">
      <c r="A27" s="19">
        <v>3</v>
      </c>
      <c r="B27" s="80" t="s">
        <v>80</v>
      </c>
      <c r="C27" s="81"/>
      <c r="D27" s="81"/>
      <c r="E27" s="81"/>
      <c r="F27" s="81"/>
      <c r="G27" s="82"/>
      <c r="H27" s="60">
        <v>1370</v>
      </c>
      <c r="I27" s="60"/>
      <c r="J27" s="60"/>
      <c r="K27" s="83">
        <f>K29</f>
        <v>0</v>
      </c>
      <c r="L27" s="84"/>
      <c r="M27" s="85"/>
      <c r="N27" s="83">
        <f t="shared" ref="N27" si="4">N29</f>
        <v>0</v>
      </c>
      <c r="O27" s="84"/>
      <c r="P27" s="85"/>
      <c r="Q27" s="83">
        <f t="shared" ref="Q27" si="5">Q29</f>
        <v>0</v>
      </c>
      <c r="R27" s="84"/>
      <c r="S27" s="85"/>
      <c r="T27" s="86">
        <v>30</v>
      </c>
      <c r="U27" s="87"/>
      <c r="V27" s="62">
        <f>SUM(V28:W29)</f>
        <v>0</v>
      </c>
      <c r="W27" s="63"/>
      <c r="X27" s="97"/>
      <c r="Y27" s="98"/>
      <c r="Z27" s="99"/>
    </row>
    <row r="28" spans="1:26" ht="24" customHeight="1" x14ac:dyDescent="0.25">
      <c r="A28" s="20">
        <v>3.1</v>
      </c>
      <c r="B28" s="71" t="s">
        <v>81</v>
      </c>
      <c r="C28" s="72"/>
      <c r="D28" s="72"/>
      <c r="E28" s="72"/>
      <c r="F28" s="72"/>
      <c r="G28" s="73"/>
      <c r="H28" s="64">
        <v>1370</v>
      </c>
      <c r="I28" s="64"/>
      <c r="J28" s="64"/>
      <c r="K28" s="65"/>
      <c r="L28" s="74"/>
      <c r="M28" s="75"/>
      <c r="N28" s="65"/>
      <c r="O28" s="74"/>
      <c r="P28" s="75"/>
      <c r="Q28" s="65"/>
      <c r="R28" s="74"/>
      <c r="S28" s="77"/>
      <c r="T28" s="78">
        <v>10</v>
      </c>
      <c r="U28" s="79"/>
      <c r="V28" s="67">
        <f>(T28*((K28*0)+(N28*50)+(Q28*100)))/(H28*100)</f>
        <v>0</v>
      </c>
      <c r="W28" s="68"/>
      <c r="X28" s="97"/>
      <c r="Y28" s="98"/>
      <c r="Z28" s="99"/>
    </row>
    <row r="29" spans="1:26" ht="24" customHeight="1" x14ac:dyDescent="0.25">
      <c r="A29" s="20">
        <v>3.2</v>
      </c>
      <c r="B29" s="71" t="s">
        <v>82</v>
      </c>
      <c r="C29" s="72"/>
      <c r="D29" s="72"/>
      <c r="E29" s="72"/>
      <c r="F29" s="72"/>
      <c r="G29" s="73"/>
      <c r="H29" s="64">
        <v>1370</v>
      </c>
      <c r="I29" s="64"/>
      <c r="J29" s="64"/>
      <c r="K29" s="65"/>
      <c r="L29" s="74"/>
      <c r="M29" s="75"/>
      <c r="N29" s="65"/>
      <c r="O29" s="74"/>
      <c r="P29" s="75"/>
      <c r="Q29" s="65"/>
      <c r="R29" s="74"/>
      <c r="S29" s="77"/>
      <c r="T29" s="78">
        <v>20</v>
      </c>
      <c r="U29" s="79"/>
      <c r="V29" s="67">
        <f>(T29*((K29*0)+(N29*50)+(Q29*100)))/(H29*100)</f>
        <v>0</v>
      </c>
      <c r="W29" s="68"/>
      <c r="X29" s="97"/>
      <c r="Y29" s="98"/>
      <c r="Z29" s="99"/>
    </row>
    <row r="30" spans="1:26" s="14" customFormat="1" ht="24" customHeight="1" x14ac:dyDescent="0.25">
      <c r="A30" s="19">
        <v>4</v>
      </c>
      <c r="B30" s="80" t="s">
        <v>83</v>
      </c>
      <c r="C30" s="81"/>
      <c r="D30" s="81"/>
      <c r="E30" s="81"/>
      <c r="F30" s="81"/>
      <c r="G30" s="82"/>
      <c r="H30" s="60">
        <v>1370</v>
      </c>
      <c r="I30" s="60"/>
      <c r="J30" s="60"/>
      <c r="K30" s="83">
        <f>K32</f>
        <v>0</v>
      </c>
      <c r="L30" s="84"/>
      <c r="M30" s="85"/>
      <c r="N30" s="83">
        <f>N32</f>
        <v>0</v>
      </c>
      <c r="O30" s="84"/>
      <c r="P30" s="85"/>
      <c r="Q30" s="83">
        <f>Q32</f>
        <v>0</v>
      </c>
      <c r="R30" s="84"/>
      <c r="S30" s="85"/>
      <c r="T30" s="86">
        <v>20</v>
      </c>
      <c r="U30" s="87"/>
      <c r="V30" s="62">
        <f>SUM(V31:W32)</f>
        <v>0</v>
      </c>
      <c r="W30" s="63"/>
      <c r="X30" s="97"/>
      <c r="Y30" s="98"/>
      <c r="Z30" s="99"/>
    </row>
    <row r="31" spans="1:26" ht="24" customHeight="1" x14ac:dyDescent="0.25">
      <c r="A31" s="20">
        <v>4.0999999999999996</v>
      </c>
      <c r="B31" s="71" t="s">
        <v>84</v>
      </c>
      <c r="C31" s="72"/>
      <c r="D31" s="72"/>
      <c r="E31" s="72"/>
      <c r="F31" s="72"/>
      <c r="G31" s="73"/>
      <c r="H31" s="64">
        <v>1370</v>
      </c>
      <c r="I31" s="64"/>
      <c r="J31" s="64"/>
      <c r="K31" s="65"/>
      <c r="L31" s="74"/>
      <c r="M31" s="75"/>
      <c r="N31" s="65"/>
      <c r="O31" s="74"/>
      <c r="P31" s="75"/>
      <c r="Q31" s="65"/>
      <c r="R31" s="74"/>
      <c r="S31" s="77"/>
      <c r="T31" s="78">
        <v>10</v>
      </c>
      <c r="U31" s="79"/>
      <c r="V31" s="67">
        <f>(T31*((K31*0)+(N31*50)+(Q31*100)))/(H31*100)</f>
        <v>0</v>
      </c>
      <c r="W31" s="68"/>
      <c r="X31" s="97"/>
      <c r="Y31" s="98"/>
      <c r="Z31" s="99"/>
    </row>
    <row r="32" spans="1:26" ht="24" customHeight="1" x14ac:dyDescent="0.25">
      <c r="A32" s="20">
        <v>4.2</v>
      </c>
      <c r="B32" s="76" t="s">
        <v>85</v>
      </c>
      <c r="C32" s="76"/>
      <c r="D32" s="76"/>
      <c r="E32" s="76"/>
      <c r="F32" s="76"/>
      <c r="G32" s="76"/>
      <c r="H32" s="64">
        <v>1370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66">
        <v>10</v>
      </c>
      <c r="U32" s="66"/>
      <c r="V32" s="67">
        <f>(T32*((K32*0)+(N32*50)+(Q32*100)))/(H32*100)</f>
        <v>0</v>
      </c>
      <c r="W32" s="68"/>
      <c r="X32" s="100"/>
      <c r="Y32" s="101"/>
      <c r="Z32" s="102"/>
    </row>
    <row r="33" spans="1:26" s="4" customFormat="1" ht="24" customHeight="1" x14ac:dyDescent="0.25">
      <c r="A33" s="88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>
        <f>SUM(T20,T22,T27,T30)</f>
        <v>100</v>
      </c>
      <c r="U33" s="90"/>
      <c r="V33" s="36">
        <f>SUM(V20,V22,V27,V30)</f>
        <v>0</v>
      </c>
      <c r="W33" s="36"/>
      <c r="X33" s="91"/>
      <c r="Y33" s="91"/>
      <c r="Z33" s="91"/>
    </row>
    <row r="34" spans="1:26" ht="9.9499999999999993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4" customHeight="1" x14ac:dyDescent="0.25">
      <c r="A35" s="1" t="s">
        <v>58</v>
      </c>
    </row>
    <row r="36" spans="1:26" ht="60" customHeight="1" x14ac:dyDescent="0.25">
      <c r="A36" s="13" t="s">
        <v>5</v>
      </c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92" t="s">
        <v>21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Y36" s="69" t="s">
        <v>22</v>
      </c>
      <c r="Z36" s="69"/>
    </row>
    <row r="37" spans="1:26" ht="24" customHeight="1" x14ac:dyDescent="0.25">
      <c r="A37" s="108" t="s">
        <v>23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</row>
    <row r="38" spans="1:26" ht="48" customHeight="1" x14ac:dyDescent="0.25">
      <c r="A38" s="21" t="str">
        <f>IF(B38&lt;&gt;"","2.1.1","")</f>
        <v/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7"/>
      <c r="Z38" s="107"/>
    </row>
    <row r="39" spans="1:26" ht="48" customHeight="1" x14ac:dyDescent="0.25">
      <c r="A39" s="21" t="str">
        <f>IF(B39&lt;&gt;"","2.1.2","")</f>
        <v/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7"/>
      <c r="Z39" s="107"/>
    </row>
    <row r="40" spans="1:26" ht="48" customHeight="1" x14ac:dyDescent="0.25">
      <c r="A40" s="21" t="str">
        <f>IF(B40&lt;&gt;"","2.1.3","")</f>
        <v/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/>
      <c r="Z40" s="107"/>
    </row>
    <row r="41" spans="1:26" ht="48" customHeight="1" x14ac:dyDescent="0.25">
      <c r="A41" s="21" t="str">
        <f>IF(B41&lt;&gt;"","2.1.4","")</f>
        <v/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/>
      <c r="Z41" s="107"/>
    </row>
    <row r="42" spans="1:26" ht="48" customHeight="1" x14ac:dyDescent="0.25">
      <c r="A42" s="21" t="str">
        <f>IF(B42&lt;&gt;"","2.1.5","")</f>
        <v/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/>
      <c r="Y42" s="111"/>
      <c r="Z42" s="112"/>
    </row>
    <row r="43" spans="1:26" ht="24" customHeight="1" x14ac:dyDescent="0.25">
      <c r="A43" s="108" t="s">
        <v>24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</row>
    <row r="44" spans="1:26" ht="48" customHeight="1" x14ac:dyDescent="0.25">
      <c r="A44" s="21" t="str">
        <f>IF(B44&lt;&gt;"","2.2.1","")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07"/>
      <c r="Z44" s="107"/>
    </row>
    <row r="45" spans="1:26" ht="48" customHeight="1" x14ac:dyDescent="0.25">
      <c r="A45" s="21" t="str">
        <f>IF(B45&lt;&gt;"","2.2.2","")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107"/>
      <c r="Z45" s="107"/>
    </row>
    <row r="46" spans="1:26" ht="48" customHeight="1" x14ac:dyDescent="0.25">
      <c r="A46" s="21" t="str">
        <f>IF(B46&lt;&gt;"","2.2.3","")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07"/>
      <c r="Z46" s="107"/>
    </row>
    <row r="47" spans="1:26" ht="48" customHeight="1" x14ac:dyDescent="0.25">
      <c r="A47" s="21" t="str">
        <f>IF(B47&lt;&gt;"","2.2.4","")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107"/>
      <c r="Z47" s="107"/>
    </row>
    <row r="48" spans="1:26" ht="48" customHeight="1" x14ac:dyDescent="0.25">
      <c r="A48" s="21" t="str">
        <f>IF(B48&lt;&gt;"","2.2.5","")</f>
        <v/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107"/>
      <c r="Z48" s="107"/>
    </row>
    <row r="49" spans="1:26" ht="24" customHeight="1" x14ac:dyDescent="0.25">
      <c r="A49" s="108" t="s">
        <v>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48" customHeight="1" x14ac:dyDescent="0.25">
      <c r="A50" s="21" t="str">
        <f>IF(B50&lt;&gt;"","2.3.1","")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07"/>
      <c r="Z50" s="107"/>
    </row>
    <row r="51" spans="1:26" ht="48" customHeight="1" x14ac:dyDescent="0.25">
      <c r="A51" s="21" t="str">
        <f>IF(B51&lt;&gt;"","2.3.2","")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107"/>
      <c r="Z51" s="107"/>
    </row>
    <row r="52" spans="1:26" ht="48" customHeight="1" x14ac:dyDescent="0.25">
      <c r="A52" s="21" t="str">
        <f>IF(B52&lt;&gt;"","2.3.3","")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107"/>
      <c r="Z52" s="107"/>
    </row>
    <row r="53" spans="1:26" ht="48" customHeight="1" x14ac:dyDescent="0.25">
      <c r="A53" s="21" t="str">
        <f>IF(B53&lt;&gt;"","2.3.4","")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6"/>
      <c r="Y53" s="107"/>
      <c r="Z53" s="107"/>
    </row>
    <row r="54" spans="1:26" ht="48" customHeight="1" x14ac:dyDescent="0.25">
      <c r="A54" s="21" t="str">
        <f>IF(B54&lt;&gt;"","2.3.5","")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107"/>
      <c r="Z54" s="107"/>
    </row>
    <row r="55" spans="1:26" ht="9.9499999999999993" customHeight="1" x14ac:dyDescent="0.25"/>
    <row r="56" spans="1:26" ht="24" customHeight="1" x14ac:dyDescent="0.25">
      <c r="A56" s="2" t="s">
        <v>59</v>
      </c>
    </row>
    <row r="57" spans="1:26" ht="9.9499999999999993" customHeight="1" x14ac:dyDescent="0.25"/>
    <row r="58" spans="1:26" s="11" customFormat="1" ht="60" customHeight="1" x14ac:dyDescent="0.25">
      <c r="A58" s="13" t="s">
        <v>5</v>
      </c>
      <c r="B58" s="32" t="s">
        <v>26</v>
      </c>
      <c r="C58" s="32"/>
      <c r="D58" s="32"/>
      <c r="E58" s="32"/>
      <c r="F58" s="32"/>
      <c r="G58" s="32"/>
      <c r="H58" s="32" t="s">
        <v>21</v>
      </c>
      <c r="I58" s="32"/>
      <c r="J58" s="32"/>
      <c r="K58" s="32"/>
      <c r="L58" s="32"/>
      <c r="M58" s="32"/>
      <c r="N58" s="32"/>
      <c r="O58" s="32"/>
      <c r="P58" s="32"/>
      <c r="Q58" s="92" t="s">
        <v>27</v>
      </c>
      <c r="R58" s="93"/>
      <c r="S58" s="93"/>
      <c r="T58" s="93"/>
      <c r="U58" s="93"/>
      <c r="V58" s="93"/>
      <c r="W58" s="93"/>
      <c r="X58" s="94"/>
      <c r="Y58" s="69" t="s">
        <v>22</v>
      </c>
      <c r="Z58" s="69"/>
    </row>
    <row r="59" spans="1:26" ht="72" customHeight="1" x14ac:dyDescent="0.25">
      <c r="A59" s="21" t="str">
        <f>IF(B59&lt;&gt;"","3.1","")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4"/>
      <c r="R59" s="105"/>
      <c r="S59" s="105"/>
      <c r="T59" s="105"/>
      <c r="U59" s="105"/>
      <c r="V59" s="105"/>
      <c r="W59" s="105"/>
      <c r="X59" s="106"/>
      <c r="Y59" s="107"/>
      <c r="Z59" s="107"/>
    </row>
    <row r="60" spans="1:26" ht="72" customHeight="1" x14ac:dyDescent="0.25">
      <c r="A60" s="21" t="str">
        <f>IF(B60&lt;&gt;"","3.2","")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  <c r="R60" s="105"/>
      <c r="S60" s="105"/>
      <c r="T60" s="105"/>
      <c r="U60" s="105"/>
      <c r="V60" s="105"/>
      <c r="W60" s="105"/>
      <c r="X60" s="106"/>
      <c r="Y60" s="107"/>
      <c r="Z60" s="107"/>
    </row>
    <row r="61" spans="1:26" ht="72" customHeight="1" x14ac:dyDescent="0.25">
      <c r="A61" s="21" t="str">
        <f>IF(B61&lt;&gt;"","3.3","")</f>
        <v/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105"/>
      <c r="S61" s="105"/>
      <c r="T61" s="105"/>
      <c r="U61" s="105"/>
      <c r="V61" s="105"/>
      <c r="W61" s="105"/>
      <c r="X61" s="106"/>
      <c r="Y61" s="107"/>
      <c r="Z61" s="107"/>
    </row>
    <row r="62" spans="1:26" ht="72" customHeight="1" x14ac:dyDescent="0.25">
      <c r="A62" s="21" t="str">
        <f>IF(B62&lt;&gt;"","3.4","")</f>
        <v/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105"/>
      <c r="S62" s="105"/>
      <c r="T62" s="105"/>
      <c r="U62" s="105"/>
      <c r="V62" s="105"/>
      <c r="W62" s="105"/>
      <c r="X62" s="106"/>
      <c r="Y62" s="107"/>
      <c r="Z62" s="107"/>
    </row>
    <row r="63" spans="1:26" ht="72" customHeight="1" x14ac:dyDescent="0.25">
      <c r="A63" s="21" t="str">
        <f>IF(B63&lt;&gt;"","3.5","")</f>
        <v/>
      </c>
      <c r="B63" s="104"/>
      <c r="C63" s="105"/>
      <c r="D63" s="105"/>
      <c r="E63" s="105"/>
      <c r="F63" s="105"/>
      <c r="G63" s="106"/>
      <c r="H63" s="104"/>
      <c r="I63" s="105"/>
      <c r="J63" s="105"/>
      <c r="K63" s="105"/>
      <c r="L63" s="105"/>
      <c r="M63" s="105"/>
      <c r="N63" s="105"/>
      <c r="O63" s="105"/>
      <c r="P63" s="106"/>
      <c r="Q63" s="104"/>
      <c r="R63" s="105"/>
      <c r="S63" s="105"/>
      <c r="T63" s="105"/>
      <c r="U63" s="105"/>
      <c r="V63" s="105"/>
      <c r="W63" s="105"/>
      <c r="X63" s="106"/>
      <c r="Y63" s="111"/>
      <c r="Z63" s="112"/>
    </row>
    <row r="64" spans="1:26" ht="72" customHeight="1" x14ac:dyDescent="0.25">
      <c r="A64" s="21" t="str">
        <f>IF(B64&lt;&gt;"","3.6","")</f>
        <v/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/>
      <c r="S64" s="105"/>
      <c r="T64" s="105"/>
      <c r="U64" s="105"/>
      <c r="V64" s="105"/>
      <c r="W64" s="105"/>
      <c r="X64" s="106"/>
      <c r="Y64" s="107"/>
      <c r="Z64" s="107"/>
    </row>
    <row r="65" spans="1:25" ht="9.9499999999999993" customHeight="1" x14ac:dyDescent="0.25">
      <c r="A65" s="2"/>
    </row>
    <row r="66" spans="1:25" ht="24" customHeight="1" x14ac:dyDescent="0.25">
      <c r="A66" s="2" t="s">
        <v>60</v>
      </c>
    </row>
    <row r="67" spans="1:25" ht="9.9499999999999993" customHeight="1" x14ac:dyDescent="0.25">
      <c r="A67" s="2"/>
    </row>
    <row r="68" spans="1:25" ht="48" customHeight="1" x14ac:dyDescent="0.25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</row>
    <row r="69" spans="1:25" ht="48" customHeight="1" x14ac:dyDescent="0.25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</row>
    <row r="70" spans="1:25" ht="48" customHeight="1" x14ac:dyDescent="0.2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5" ht="48" customHeight="1" x14ac:dyDescent="0.25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5" ht="48" customHeight="1" x14ac:dyDescent="0.25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5" ht="9.9499999999999993" customHeight="1" x14ac:dyDescent="0.25">
      <c r="A73" s="2"/>
    </row>
    <row r="74" spans="1:25" ht="21" customHeight="1" x14ac:dyDescent="0.25">
      <c r="A74" s="4" t="s">
        <v>88</v>
      </c>
    </row>
    <row r="75" spans="1:25" ht="21" customHeight="1" x14ac:dyDescent="0.25"/>
    <row r="76" spans="1:25" ht="21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20"/>
      <c r="T76" s="121"/>
      <c r="U76" s="121"/>
      <c r="V76" s="121"/>
      <c r="W76" s="121"/>
      <c r="X76" s="121"/>
      <c r="Y76" s="122"/>
    </row>
    <row r="77" spans="1:25" ht="21" customHeight="1" x14ac:dyDescent="0.25">
      <c r="B77" s="119"/>
      <c r="C77" s="119"/>
      <c r="D77" s="119"/>
      <c r="E77" s="119"/>
      <c r="F77" s="119"/>
      <c r="G77" s="119"/>
      <c r="H77" s="119"/>
      <c r="J77" s="119"/>
      <c r="K77" s="119"/>
      <c r="L77" s="119"/>
      <c r="M77" s="119"/>
      <c r="N77" s="119"/>
      <c r="O77" s="119"/>
      <c r="P77" s="119"/>
      <c r="Q77" s="119"/>
      <c r="S77" s="123"/>
      <c r="T77" s="124"/>
      <c r="U77" s="124"/>
      <c r="V77" s="124"/>
      <c r="W77" s="124"/>
      <c r="X77" s="124"/>
      <c r="Y77" s="125"/>
    </row>
    <row r="78" spans="1:25" ht="21" customHeight="1" x14ac:dyDescent="0.25">
      <c r="B78" s="119"/>
      <c r="C78" s="119"/>
      <c r="D78" s="119"/>
      <c r="E78" s="119"/>
      <c r="F78" s="119"/>
      <c r="G78" s="119"/>
      <c r="H78" s="119"/>
      <c r="J78" s="119"/>
      <c r="K78" s="119"/>
      <c r="L78" s="119"/>
      <c r="M78" s="119"/>
      <c r="N78" s="119"/>
      <c r="O78" s="119"/>
      <c r="P78" s="119"/>
      <c r="Q78" s="119"/>
      <c r="S78" s="123"/>
      <c r="T78" s="124"/>
      <c r="U78" s="124"/>
      <c r="V78" s="124"/>
      <c r="W78" s="124"/>
      <c r="X78" s="124"/>
      <c r="Y78" s="125"/>
    </row>
    <row r="79" spans="1:25" ht="21" customHeight="1" x14ac:dyDescent="0.25">
      <c r="B79" s="119"/>
      <c r="C79" s="119"/>
      <c r="D79" s="119"/>
      <c r="E79" s="119"/>
      <c r="F79" s="119"/>
      <c r="G79" s="119"/>
      <c r="H79" s="119"/>
      <c r="J79" s="119"/>
      <c r="K79" s="119"/>
      <c r="L79" s="119"/>
      <c r="M79" s="119"/>
      <c r="N79" s="119"/>
      <c r="O79" s="119"/>
      <c r="P79" s="119"/>
      <c r="Q79" s="119"/>
      <c r="S79" s="123"/>
      <c r="T79" s="124"/>
      <c r="U79" s="124"/>
      <c r="V79" s="124"/>
      <c r="W79" s="124"/>
      <c r="X79" s="124"/>
      <c r="Y79" s="125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23"/>
      <c r="T80" s="124"/>
      <c r="U80" s="124"/>
      <c r="V80" s="124"/>
      <c r="W80" s="124"/>
      <c r="X80" s="124"/>
      <c r="Y80" s="125"/>
    </row>
    <row r="81" spans="2:25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23"/>
      <c r="T81" s="124"/>
      <c r="U81" s="124"/>
      <c r="V81" s="124"/>
      <c r="W81" s="124"/>
      <c r="X81" s="124"/>
      <c r="Y81" s="125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23"/>
      <c r="T82" s="124"/>
      <c r="U82" s="124"/>
      <c r="V82" s="124"/>
      <c r="W82" s="124"/>
      <c r="X82" s="124"/>
      <c r="Y82" s="125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23"/>
      <c r="T83" s="124"/>
      <c r="U83" s="124"/>
      <c r="V83" s="124"/>
      <c r="W83" s="124"/>
      <c r="X83" s="124"/>
      <c r="Y83" s="125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23"/>
      <c r="T84" s="124"/>
      <c r="U84" s="124"/>
      <c r="V84" s="124"/>
      <c r="W84" s="124"/>
      <c r="X84" s="124"/>
      <c r="Y84" s="125"/>
    </row>
    <row r="85" spans="2:25" ht="21" customHeight="1" x14ac:dyDescent="0.25">
      <c r="B85" s="119"/>
      <c r="C85" s="119"/>
      <c r="D85" s="119"/>
      <c r="E85" s="119"/>
      <c r="F85" s="119"/>
      <c r="G85" s="119"/>
      <c r="H85" s="119"/>
      <c r="J85" s="119"/>
      <c r="K85" s="119"/>
      <c r="L85" s="119"/>
      <c r="M85" s="119"/>
      <c r="N85" s="119"/>
      <c r="O85" s="119"/>
      <c r="P85" s="119"/>
      <c r="Q85" s="119"/>
      <c r="S85" s="126"/>
      <c r="T85" s="127"/>
      <c r="U85" s="127"/>
      <c r="V85" s="127"/>
      <c r="W85" s="127"/>
      <c r="X85" s="127"/>
      <c r="Y85" s="128"/>
    </row>
    <row r="86" spans="2:25" ht="48" customHeight="1" x14ac:dyDescent="0.25">
      <c r="B86" s="129"/>
      <c r="C86" s="129"/>
      <c r="D86" s="129"/>
      <c r="E86" s="129"/>
      <c r="F86" s="129"/>
      <c r="G86" s="129"/>
      <c r="H86" s="129"/>
      <c r="J86" s="130"/>
      <c r="K86" s="131"/>
      <c r="L86" s="131"/>
      <c r="M86" s="131"/>
      <c r="N86" s="131"/>
      <c r="O86" s="131"/>
      <c r="P86" s="131"/>
      <c r="Q86" s="132"/>
      <c r="S86" s="130"/>
      <c r="T86" s="131"/>
      <c r="U86" s="131"/>
      <c r="V86" s="131"/>
      <c r="W86" s="131"/>
      <c r="X86" s="131"/>
      <c r="Y86" s="132"/>
    </row>
    <row r="87" spans="2:25" ht="48" customHeight="1" x14ac:dyDescent="0.25">
      <c r="B87" s="129"/>
      <c r="C87" s="129"/>
      <c r="D87" s="129"/>
      <c r="E87" s="129"/>
      <c r="F87" s="129"/>
      <c r="G87" s="129"/>
      <c r="H87" s="129"/>
      <c r="J87" s="133"/>
      <c r="K87" s="134"/>
      <c r="L87" s="134"/>
      <c r="M87" s="134"/>
      <c r="N87" s="134"/>
      <c r="O87" s="134"/>
      <c r="P87" s="134"/>
      <c r="Q87" s="135"/>
      <c r="S87" s="133"/>
      <c r="T87" s="134"/>
      <c r="U87" s="134"/>
      <c r="V87" s="134"/>
      <c r="W87" s="134"/>
      <c r="X87" s="134"/>
      <c r="Y87" s="135"/>
    </row>
    <row r="88" spans="2:25" ht="21" customHeight="1" x14ac:dyDescent="0.25"/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20"/>
      <c r="T89" s="121"/>
      <c r="U89" s="121"/>
      <c r="V89" s="121"/>
      <c r="W89" s="121"/>
      <c r="X89" s="121"/>
      <c r="Y89" s="122"/>
    </row>
    <row r="90" spans="2:25" ht="21" customHeight="1" x14ac:dyDescent="0.25">
      <c r="B90" s="119"/>
      <c r="C90" s="119"/>
      <c r="D90" s="119"/>
      <c r="E90" s="119"/>
      <c r="F90" s="119"/>
      <c r="G90" s="119"/>
      <c r="H90" s="119"/>
      <c r="J90" s="119"/>
      <c r="K90" s="119"/>
      <c r="L90" s="119"/>
      <c r="M90" s="119"/>
      <c r="N90" s="119"/>
      <c r="O90" s="119"/>
      <c r="P90" s="119"/>
      <c r="Q90" s="119"/>
      <c r="S90" s="123"/>
      <c r="T90" s="124"/>
      <c r="U90" s="124"/>
      <c r="V90" s="124"/>
      <c r="W90" s="124"/>
      <c r="X90" s="124"/>
      <c r="Y90" s="125"/>
    </row>
    <row r="91" spans="2:25" ht="21" customHeight="1" x14ac:dyDescent="0.25">
      <c r="B91" s="119"/>
      <c r="C91" s="119"/>
      <c r="D91" s="119"/>
      <c r="E91" s="119"/>
      <c r="F91" s="119"/>
      <c r="G91" s="119"/>
      <c r="H91" s="119"/>
      <c r="J91" s="119"/>
      <c r="K91" s="119"/>
      <c r="L91" s="119"/>
      <c r="M91" s="119"/>
      <c r="N91" s="119"/>
      <c r="O91" s="119"/>
      <c r="P91" s="119"/>
      <c r="Q91" s="119"/>
      <c r="S91" s="123"/>
      <c r="T91" s="124"/>
      <c r="U91" s="124"/>
      <c r="V91" s="124"/>
      <c r="W91" s="124"/>
      <c r="X91" s="124"/>
      <c r="Y91" s="125"/>
    </row>
    <row r="92" spans="2:25" ht="21" customHeight="1" x14ac:dyDescent="0.25">
      <c r="B92" s="119"/>
      <c r="C92" s="119"/>
      <c r="D92" s="119"/>
      <c r="E92" s="119"/>
      <c r="F92" s="119"/>
      <c r="G92" s="119"/>
      <c r="H92" s="119"/>
      <c r="J92" s="119"/>
      <c r="K92" s="119"/>
      <c r="L92" s="119"/>
      <c r="M92" s="119"/>
      <c r="N92" s="119"/>
      <c r="O92" s="119"/>
      <c r="P92" s="119"/>
      <c r="Q92" s="119"/>
      <c r="S92" s="123"/>
      <c r="T92" s="124"/>
      <c r="U92" s="124"/>
      <c r="V92" s="124"/>
      <c r="W92" s="124"/>
      <c r="X92" s="124"/>
      <c r="Y92" s="125"/>
    </row>
    <row r="93" spans="2:25" ht="21" customHeight="1" x14ac:dyDescent="0.25">
      <c r="B93" s="119"/>
      <c r="C93" s="119"/>
      <c r="D93" s="119"/>
      <c r="E93" s="119"/>
      <c r="F93" s="119"/>
      <c r="G93" s="119"/>
      <c r="H93" s="119"/>
      <c r="J93" s="119"/>
      <c r="K93" s="119"/>
      <c r="L93" s="119"/>
      <c r="M93" s="119"/>
      <c r="N93" s="119"/>
      <c r="O93" s="119"/>
      <c r="P93" s="119"/>
      <c r="Q93" s="119"/>
      <c r="S93" s="123"/>
      <c r="T93" s="124"/>
      <c r="U93" s="124"/>
      <c r="V93" s="124"/>
      <c r="W93" s="124"/>
      <c r="X93" s="124"/>
      <c r="Y93" s="125"/>
    </row>
    <row r="94" spans="2:25" x14ac:dyDescent="0.25">
      <c r="B94" s="119"/>
      <c r="C94" s="119"/>
      <c r="D94" s="119"/>
      <c r="E94" s="119"/>
      <c r="F94" s="119"/>
      <c r="G94" s="119"/>
      <c r="H94" s="119"/>
      <c r="J94" s="119"/>
      <c r="K94" s="119"/>
      <c r="L94" s="119"/>
      <c r="M94" s="119"/>
      <c r="N94" s="119"/>
      <c r="O94" s="119"/>
      <c r="P94" s="119"/>
      <c r="Q94" s="119"/>
      <c r="S94" s="123"/>
      <c r="T94" s="124"/>
      <c r="U94" s="124"/>
      <c r="V94" s="124"/>
      <c r="W94" s="124"/>
      <c r="X94" s="124"/>
      <c r="Y94" s="125"/>
    </row>
    <row r="95" spans="2:25" ht="21" customHeight="1" x14ac:dyDescent="0.25">
      <c r="B95" s="119"/>
      <c r="C95" s="119"/>
      <c r="D95" s="119"/>
      <c r="E95" s="119"/>
      <c r="F95" s="119"/>
      <c r="G95" s="119"/>
      <c r="H95" s="119"/>
      <c r="J95" s="119"/>
      <c r="K95" s="119"/>
      <c r="L95" s="119"/>
      <c r="M95" s="119"/>
      <c r="N95" s="119"/>
      <c r="O95" s="119"/>
      <c r="P95" s="119"/>
      <c r="Q95" s="119"/>
      <c r="S95" s="123"/>
      <c r="T95" s="124"/>
      <c r="U95" s="124"/>
      <c r="V95" s="124"/>
      <c r="W95" s="124"/>
      <c r="X95" s="124"/>
      <c r="Y95" s="125"/>
    </row>
    <row r="96" spans="2:25" ht="21" customHeight="1" x14ac:dyDescent="0.25">
      <c r="B96" s="119"/>
      <c r="C96" s="119"/>
      <c r="D96" s="119"/>
      <c r="E96" s="119"/>
      <c r="F96" s="119"/>
      <c r="G96" s="119"/>
      <c r="H96" s="119"/>
      <c r="J96" s="119"/>
      <c r="K96" s="119"/>
      <c r="L96" s="119"/>
      <c r="M96" s="119"/>
      <c r="N96" s="119"/>
      <c r="O96" s="119"/>
      <c r="P96" s="119"/>
      <c r="Q96" s="119"/>
      <c r="S96" s="123"/>
      <c r="T96" s="124"/>
      <c r="U96" s="124"/>
      <c r="V96" s="124"/>
      <c r="W96" s="124"/>
      <c r="X96" s="124"/>
      <c r="Y96" s="125"/>
    </row>
    <row r="97" spans="2:25" ht="21" customHeight="1" x14ac:dyDescent="0.25">
      <c r="B97" s="119"/>
      <c r="C97" s="119"/>
      <c r="D97" s="119"/>
      <c r="E97" s="119"/>
      <c r="F97" s="119"/>
      <c r="G97" s="119"/>
      <c r="H97" s="119"/>
      <c r="J97" s="119"/>
      <c r="K97" s="119"/>
      <c r="L97" s="119"/>
      <c r="M97" s="119"/>
      <c r="N97" s="119"/>
      <c r="O97" s="119"/>
      <c r="P97" s="119"/>
      <c r="Q97" s="119"/>
      <c r="S97" s="123"/>
      <c r="T97" s="124"/>
      <c r="U97" s="124"/>
      <c r="V97" s="124"/>
      <c r="W97" s="124"/>
      <c r="X97" s="124"/>
      <c r="Y97" s="125"/>
    </row>
    <row r="98" spans="2:25" ht="21" customHeight="1" x14ac:dyDescent="0.25">
      <c r="B98" s="119"/>
      <c r="C98" s="119"/>
      <c r="D98" s="119"/>
      <c r="E98" s="119"/>
      <c r="F98" s="119"/>
      <c r="G98" s="119"/>
      <c r="H98" s="119"/>
      <c r="J98" s="119"/>
      <c r="K98" s="119"/>
      <c r="L98" s="119"/>
      <c r="M98" s="119"/>
      <c r="N98" s="119"/>
      <c r="O98" s="119"/>
      <c r="P98" s="119"/>
      <c r="Q98" s="119"/>
      <c r="S98" s="126"/>
      <c r="T98" s="127"/>
      <c r="U98" s="127"/>
      <c r="V98" s="127"/>
      <c r="W98" s="127"/>
      <c r="X98" s="127"/>
      <c r="Y98" s="128"/>
    </row>
    <row r="99" spans="2:25" ht="48" customHeight="1" x14ac:dyDescent="0.25">
      <c r="B99" s="107"/>
      <c r="C99" s="107"/>
      <c r="D99" s="107"/>
      <c r="E99" s="107"/>
      <c r="F99" s="107"/>
      <c r="G99" s="107"/>
      <c r="H99" s="107"/>
      <c r="J99" s="130"/>
      <c r="K99" s="131"/>
      <c r="L99" s="131"/>
      <c r="M99" s="131"/>
      <c r="N99" s="131"/>
      <c r="O99" s="131"/>
      <c r="P99" s="131"/>
      <c r="Q99" s="132"/>
      <c r="S99" s="136"/>
      <c r="T99" s="137"/>
      <c r="U99" s="137"/>
      <c r="V99" s="137"/>
      <c r="W99" s="137"/>
      <c r="X99" s="137"/>
      <c r="Y99" s="138"/>
    </row>
    <row r="100" spans="2:25" ht="48" customHeight="1" x14ac:dyDescent="0.25">
      <c r="B100" s="107"/>
      <c r="C100" s="107"/>
      <c r="D100" s="107"/>
      <c r="E100" s="107"/>
      <c r="F100" s="107"/>
      <c r="G100" s="107"/>
      <c r="H100" s="107"/>
      <c r="J100" s="133"/>
      <c r="K100" s="134"/>
      <c r="L100" s="134"/>
      <c r="M100" s="134"/>
      <c r="N100" s="134"/>
      <c r="O100" s="134"/>
      <c r="P100" s="134"/>
      <c r="Q100" s="135"/>
      <c r="S100" s="139"/>
      <c r="T100" s="140"/>
      <c r="U100" s="140"/>
      <c r="V100" s="140"/>
      <c r="W100" s="140"/>
      <c r="X100" s="140"/>
      <c r="Y100" s="141"/>
    </row>
    <row r="101" spans="2:25" ht="21" customHeight="1" x14ac:dyDescent="0.25"/>
    <row r="102" spans="2:25" ht="21" customHeight="1" x14ac:dyDescent="0.25">
      <c r="B102" s="120"/>
      <c r="C102" s="121"/>
      <c r="D102" s="121"/>
      <c r="E102" s="121"/>
      <c r="F102" s="121"/>
      <c r="G102" s="121"/>
      <c r="H102" s="122"/>
      <c r="J102" s="120"/>
      <c r="K102" s="121"/>
      <c r="L102" s="121"/>
      <c r="M102" s="121"/>
      <c r="N102" s="121"/>
      <c r="O102" s="121"/>
      <c r="P102" s="121"/>
      <c r="Q102" s="122"/>
      <c r="S102" s="120"/>
      <c r="T102" s="121"/>
      <c r="U102" s="121"/>
      <c r="V102" s="121"/>
      <c r="W102" s="121"/>
      <c r="X102" s="121"/>
      <c r="Y102" s="122"/>
    </row>
    <row r="103" spans="2:25" ht="21" customHeight="1" x14ac:dyDescent="0.25">
      <c r="B103" s="123"/>
      <c r="C103" s="124"/>
      <c r="D103" s="124"/>
      <c r="E103" s="124"/>
      <c r="F103" s="124"/>
      <c r="G103" s="124"/>
      <c r="H103" s="125"/>
      <c r="J103" s="123"/>
      <c r="K103" s="124"/>
      <c r="L103" s="124"/>
      <c r="M103" s="124"/>
      <c r="N103" s="124"/>
      <c r="O103" s="124"/>
      <c r="P103" s="124"/>
      <c r="Q103" s="125"/>
      <c r="S103" s="123"/>
      <c r="T103" s="124"/>
      <c r="U103" s="124"/>
      <c r="V103" s="124"/>
      <c r="W103" s="124"/>
      <c r="X103" s="124"/>
      <c r="Y103" s="125"/>
    </row>
    <row r="104" spans="2:25" ht="21" customHeight="1" x14ac:dyDescent="0.25">
      <c r="B104" s="123"/>
      <c r="C104" s="124"/>
      <c r="D104" s="124"/>
      <c r="E104" s="124"/>
      <c r="F104" s="124"/>
      <c r="G104" s="124"/>
      <c r="H104" s="125"/>
      <c r="J104" s="123"/>
      <c r="K104" s="124"/>
      <c r="L104" s="124"/>
      <c r="M104" s="124"/>
      <c r="N104" s="124"/>
      <c r="O104" s="124"/>
      <c r="P104" s="124"/>
      <c r="Q104" s="125"/>
      <c r="S104" s="123"/>
      <c r="T104" s="124"/>
      <c r="U104" s="124"/>
      <c r="V104" s="124"/>
      <c r="W104" s="124"/>
      <c r="X104" s="124"/>
      <c r="Y104" s="125"/>
    </row>
    <row r="105" spans="2:25" ht="21" customHeight="1" x14ac:dyDescent="0.25">
      <c r="B105" s="123"/>
      <c r="C105" s="124"/>
      <c r="D105" s="124"/>
      <c r="E105" s="124"/>
      <c r="F105" s="124"/>
      <c r="G105" s="124"/>
      <c r="H105" s="125"/>
      <c r="J105" s="123"/>
      <c r="K105" s="124"/>
      <c r="L105" s="124"/>
      <c r="M105" s="124"/>
      <c r="N105" s="124"/>
      <c r="O105" s="124"/>
      <c r="P105" s="124"/>
      <c r="Q105" s="125"/>
      <c r="S105" s="123"/>
      <c r="T105" s="124"/>
      <c r="U105" s="124"/>
      <c r="V105" s="124"/>
      <c r="W105" s="124"/>
      <c r="X105" s="124"/>
      <c r="Y105" s="125"/>
    </row>
    <row r="106" spans="2:25" ht="21" customHeight="1" x14ac:dyDescent="0.25">
      <c r="B106" s="123"/>
      <c r="C106" s="124"/>
      <c r="D106" s="124"/>
      <c r="E106" s="124"/>
      <c r="F106" s="124"/>
      <c r="G106" s="124"/>
      <c r="H106" s="125"/>
      <c r="J106" s="123"/>
      <c r="K106" s="124"/>
      <c r="L106" s="124"/>
      <c r="M106" s="124"/>
      <c r="N106" s="124"/>
      <c r="O106" s="124"/>
      <c r="P106" s="124"/>
      <c r="Q106" s="125"/>
      <c r="S106" s="123"/>
      <c r="T106" s="124"/>
      <c r="U106" s="124"/>
      <c r="V106" s="124"/>
      <c r="W106" s="124"/>
      <c r="X106" s="124"/>
      <c r="Y106" s="125"/>
    </row>
    <row r="107" spans="2:25" x14ac:dyDescent="0.25">
      <c r="B107" s="123"/>
      <c r="C107" s="124"/>
      <c r="D107" s="124"/>
      <c r="E107" s="124"/>
      <c r="F107" s="124"/>
      <c r="G107" s="124"/>
      <c r="H107" s="125"/>
      <c r="J107" s="123"/>
      <c r="K107" s="124"/>
      <c r="L107" s="124"/>
      <c r="M107" s="124"/>
      <c r="N107" s="124"/>
      <c r="O107" s="124"/>
      <c r="P107" s="124"/>
      <c r="Q107" s="125"/>
      <c r="S107" s="123"/>
      <c r="T107" s="124"/>
      <c r="U107" s="124"/>
      <c r="V107" s="124"/>
      <c r="W107" s="124"/>
      <c r="X107" s="124"/>
      <c r="Y107" s="125"/>
    </row>
    <row r="108" spans="2:25" x14ac:dyDescent="0.25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21" customHeight="1" x14ac:dyDescent="0.25">
      <c r="B109" s="123"/>
      <c r="C109" s="124"/>
      <c r="D109" s="124"/>
      <c r="E109" s="124"/>
      <c r="F109" s="124"/>
      <c r="G109" s="124"/>
      <c r="H109" s="125"/>
      <c r="J109" s="123"/>
      <c r="K109" s="124"/>
      <c r="L109" s="124"/>
      <c r="M109" s="124"/>
      <c r="N109" s="124"/>
      <c r="O109" s="124"/>
      <c r="P109" s="124"/>
      <c r="Q109" s="125"/>
      <c r="S109" s="123"/>
      <c r="T109" s="124"/>
      <c r="U109" s="124"/>
      <c r="V109" s="124"/>
      <c r="W109" s="124"/>
      <c r="X109" s="124"/>
      <c r="Y109" s="125"/>
    </row>
    <row r="110" spans="2:25" ht="21" customHeight="1" x14ac:dyDescent="0.25">
      <c r="B110" s="123"/>
      <c r="C110" s="124"/>
      <c r="D110" s="124"/>
      <c r="E110" s="124"/>
      <c r="F110" s="124"/>
      <c r="G110" s="124"/>
      <c r="H110" s="125"/>
      <c r="J110" s="123"/>
      <c r="K110" s="124"/>
      <c r="L110" s="124"/>
      <c r="M110" s="124"/>
      <c r="N110" s="124"/>
      <c r="O110" s="124"/>
      <c r="P110" s="124"/>
      <c r="Q110" s="125"/>
      <c r="S110" s="123"/>
      <c r="T110" s="124"/>
      <c r="U110" s="124"/>
      <c r="V110" s="124"/>
      <c r="W110" s="124"/>
      <c r="X110" s="124"/>
      <c r="Y110" s="125"/>
    </row>
    <row r="111" spans="2:25" ht="21" customHeight="1" x14ac:dyDescent="0.25">
      <c r="B111" s="126"/>
      <c r="C111" s="127"/>
      <c r="D111" s="127"/>
      <c r="E111" s="127"/>
      <c r="F111" s="127"/>
      <c r="G111" s="127"/>
      <c r="H111" s="128"/>
      <c r="J111" s="126"/>
      <c r="K111" s="127"/>
      <c r="L111" s="127"/>
      <c r="M111" s="127"/>
      <c r="N111" s="127"/>
      <c r="O111" s="127"/>
      <c r="P111" s="127"/>
      <c r="Q111" s="128"/>
      <c r="S111" s="126"/>
      <c r="T111" s="127"/>
      <c r="U111" s="127"/>
      <c r="V111" s="127"/>
      <c r="W111" s="127"/>
      <c r="X111" s="127"/>
      <c r="Y111" s="128"/>
    </row>
    <row r="112" spans="2:25" ht="48" customHeight="1" x14ac:dyDescent="0.25">
      <c r="B112" s="136"/>
      <c r="C112" s="137"/>
      <c r="D112" s="137"/>
      <c r="E112" s="137"/>
      <c r="F112" s="137"/>
      <c r="G112" s="137"/>
      <c r="H112" s="138"/>
      <c r="J112" s="142"/>
      <c r="K112" s="143"/>
      <c r="L112" s="143"/>
      <c r="M112" s="143"/>
      <c r="N112" s="143"/>
      <c r="O112" s="143"/>
      <c r="P112" s="143"/>
      <c r="Q112" s="144"/>
      <c r="S112" s="136"/>
      <c r="T112" s="137"/>
      <c r="U112" s="137"/>
      <c r="V112" s="137"/>
      <c r="W112" s="137"/>
      <c r="X112" s="137"/>
      <c r="Y112" s="138"/>
    </row>
    <row r="113" spans="2:25" ht="48" customHeight="1" x14ac:dyDescent="0.25">
      <c r="B113" s="139"/>
      <c r="C113" s="140"/>
      <c r="D113" s="140"/>
      <c r="E113" s="140"/>
      <c r="F113" s="140"/>
      <c r="G113" s="140"/>
      <c r="H113" s="141"/>
      <c r="J113" s="145"/>
      <c r="K113" s="146"/>
      <c r="L113" s="146"/>
      <c r="M113" s="146"/>
      <c r="N113" s="146"/>
      <c r="O113" s="146"/>
      <c r="P113" s="146"/>
      <c r="Q113" s="147"/>
      <c r="S113" s="139"/>
      <c r="T113" s="140"/>
      <c r="U113" s="140"/>
      <c r="V113" s="140"/>
      <c r="W113" s="140"/>
      <c r="X113" s="140"/>
      <c r="Y113" s="141"/>
    </row>
    <row r="114" spans="2:25" ht="24" customHeight="1" x14ac:dyDescent="0.25"/>
    <row r="116" spans="2:25" x14ac:dyDescent="0.25">
      <c r="E116" s="12" t="s">
        <v>28</v>
      </c>
      <c r="F116" s="151"/>
      <c r="G116" s="151"/>
      <c r="H116" s="151"/>
      <c r="I116" s="151"/>
      <c r="J116" s="151"/>
      <c r="Q116" s="12" t="s">
        <v>29</v>
      </c>
      <c r="R116" s="151"/>
      <c r="S116" s="151"/>
      <c r="T116" s="151"/>
      <c r="U116" s="151"/>
      <c r="V116" s="151"/>
      <c r="W116" s="151"/>
    </row>
    <row r="117" spans="2:25" ht="23.25" x14ac:dyDescent="0.25">
      <c r="E117" s="12" t="s">
        <v>30</v>
      </c>
      <c r="F117" s="152"/>
      <c r="G117" s="152"/>
      <c r="H117" s="152"/>
      <c r="I117" s="152"/>
      <c r="J117" s="152"/>
      <c r="K117" s="2" t="s">
        <v>31</v>
      </c>
      <c r="Q117" s="12" t="s">
        <v>30</v>
      </c>
      <c r="R117" s="151"/>
      <c r="S117" s="151"/>
      <c r="T117" s="151"/>
      <c r="U117" s="151"/>
      <c r="V117" s="151"/>
      <c r="W117" s="151"/>
      <c r="X117" s="2" t="s">
        <v>31</v>
      </c>
    </row>
    <row r="118" spans="2:25" ht="23.25" x14ac:dyDescent="0.25">
      <c r="E118" s="12" t="s">
        <v>32</v>
      </c>
      <c r="F118" s="152"/>
      <c r="G118" s="152"/>
      <c r="H118" s="152"/>
      <c r="I118" s="152"/>
      <c r="J118" s="152"/>
      <c r="Q118" s="153"/>
      <c r="R118" s="153"/>
      <c r="S118" s="153"/>
      <c r="T118" s="153"/>
      <c r="U118" s="153"/>
      <c r="V118" s="153"/>
      <c r="W118" s="153"/>
      <c r="X118" s="153"/>
    </row>
    <row r="119" spans="2:25" ht="23.25" x14ac:dyDescent="0.25">
      <c r="E119" s="12" t="s">
        <v>33</v>
      </c>
      <c r="F119" s="148"/>
      <c r="G119" s="148"/>
      <c r="H119" s="148"/>
      <c r="I119" s="148"/>
      <c r="J119" s="148"/>
      <c r="Q119" s="12" t="s">
        <v>33</v>
      </c>
      <c r="R119" s="149"/>
      <c r="S119" s="149"/>
      <c r="T119" s="149"/>
      <c r="U119" s="149"/>
      <c r="V119" s="149"/>
      <c r="W119" s="149"/>
    </row>
    <row r="120" spans="2:25" ht="23.25" x14ac:dyDescent="0.25">
      <c r="E120" s="12" t="s">
        <v>34</v>
      </c>
      <c r="F120" s="150"/>
      <c r="G120" s="150"/>
      <c r="H120" s="150"/>
      <c r="I120" s="150"/>
      <c r="J120" s="150"/>
    </row>
  </sheetData>
  <protectedRanges>
    <protectedRange sqref="M7 H8 V13 X20 B38:Z42 B44:Z48 B50:Z54 B59:Z64 B68 B76 B86 J76 J86 S76 S86 B89 B99 J89 J99 S89 S99 B102 B112 J102 J112 S102 S112 R116:R117 Q118 R119 F116:F120 K20:S21 K23:S32" name="ช่วง1"/>
  </protectedRanges>
  <mergeCells count="242">
    <mergeCell ref="Q31:S31"/>
    <mergeCell ref="Q30:S30"/>
    <mergeCell ref="Q29:S29"/>
    <mergeCell ref="Q28:S28"/>
    <mergeCell ref="Q27:S27"/>
    <mergeCell ref="Q26:S26"/>
    <mergeCell ref="Q25:S25"/>
    <mergeCell ref="X20:Z32"/>
    <mergeCell ref="T31:U31"/>
    <mergeCell ref="T30:U30"/>
    <mergeCell ref="T29:U29"/>
    <mergeCell ref="T28:U28"/>
    <mergeCell ref="T27:U27"/>
    <mergeCell ref="T26:U26"/>
    <mergeCell ref="T25:U25"/>
    <mergeCell ref="V31:W31"/>
    <mergeCell ref="V30:W30"/>
    <mergeCell ref="V29:W29"/>
    <mergeCell ref="V28:W28"/>
    <mergeCell ref="V27:W27"/>
    <mergeCell ref="V26:W26"/>
    <mergeCell ref="V25:W25"/>
    <mergeCell ref="T32:U32"/>
    <mergeCell ref="V32:W32"/>
    <mergeCell ref="K31:M31"/>
    <mergeCell ref="K30:M30"/>
    <mergeCell ref="K29:M29"/>
    <mergeCell ref="K28:M28"/>
    <mergeCell ref="K27:M27"/>
    <mergeCell ref="K26:M26"/>
    <mergeCell ref="K25:M25"/>
    <mergeCell ref="N31:P31"/>
    <mergeCell ref="N30:P30"/>
    <mergeCell ref="N29:P29"/>
    <mergeCell ref="N28:P28"/>
    <mergeCell ref="N27:P27"/>
    <mergeCell ref="N26:P26"/>
    <mergeCell ref="N25:P25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H25:J2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A33:S33"/>
    <mergeCell ref="T33:U33"/>
    <mergeCell ref="V33:W33"/>
    <mergeCell ref="B32:G32"/>
    <mergeCell ref="H32:J32"/>
    <mergeCell ref="K32:M32"/>
    <mergeCell ref="N32:P32"/>
    <mergeCell ref="Q32:S32"/>
    <mergeCell ref="B21:G21"/>
    <mergeCell ref="H21:J21"/>
    <mergeCell ref="K21:M21"/>
    <mergeCell ref="N21:P21"/>
    <mergeCell ref="Q21:S21"/>
    <mergeCell ref="B23:G23"/>
    <mergeCell ref="B31:G31"/>
    <mergeCell ref="B30:G30"/>
    <mergeCell ref="B29:G29"/>
    <mergeCell ref="B28:G28"/>
    <mergeCell ref="B27:G27"/>
    <mergeCell ref="B26:G26"/>
    <mergeCell ref="B25:G25"/>
    <mergeCell ref="H31:J31"/>
    <mergeCell ref="H30:J30"/>
    <mergeCell ref="H29:J29"/>
    <mergeCell ref="H28:J28"/>
    <mergeCell ref="H27:J27"/>
    <mergeCell ref="H26:J26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B63:G63"/>
    <mergeCell ref="H63:P63"/>
    <mergeCell ref="Q63:X63"/>
    <mergeCell ref="Y63:Z63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2:S32 O24:P24 K20:S20 L24:M24 K22:K32 L32:M32 O32:P32 L22:M22 R22:S22 O22:P22 N22:N32 Q22:Q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25" man="1"/>
    <brk id="54" max="25" man="1"/>
    <brk id="72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สจป.ที่ 2 (ชร)</vt:lpstr>
      <vt:lpstr>สจป.ที่ 4 สข.พล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2024-06-10T09:02:35Z</dcterms:modified>
</cp:coreProperties>
</file>