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FD8\Desktop\22ก\1. ก.ป้องกันและปราบปราม ฯ ปี 67\"/>
    </mc:Choice>
  </mc:AlternateContent>
  <xr:revisionPtr revIDLastSave="0" documentId="13_ncr:1_{372AE418-FBF4-4E8D-8265-20454A911423}" xr6:coauthVersionLast="47" xr6:coauthVersionMax="47" xr10:uidLastSave="{00000000-0000-0000-0000-000000000000}"/>
  <workbookProtection workbookAlgorithmName="SHA-512" workbookHashValue="I8SQ44eHqDlLRW7p+0j1GNrG/N5wzfsNvX4S8mnsc4afK9xCVn3e0+kIhODuoY6PGIx0icCBN+ll96ELF/HgnA==" workbookSaltValue="DB9mOswAgvEmP5fT9uL51g==" workbookSpinCount="100000" lockStructure="1"/>
  <bookViews>
    <workbookView xWindow="-120" yWindow="-120" windowWidth="24240" windowHeight="13020" tabRatio="922" firstSheet="4" activeTab="4" xr2:uid="{00000000-000D-0000-FFFF-FFFF00000000}"/>
  </bookViews>
  <sheets>
    <sheet name="LIST" sheetId="24" state="hidden" r:id="rId1"/>
    <sheet name="สจป.ที่ 1 (ชม)" sheetId="1" state="hidden" r:id="rId2"/>
    <sheet name="สจป.ที่ 1 สข.มฮ" sheetId="2" state="hidden" r:id="rId3"/>
    <sheet name="สจป.ที่ 3 (ลป)" sheetId="4" state="hidden" r:id="rId4"/>
    <sheet name="สจป.ที่ 10 (รบ " sheetId="3" r:id="rId5"/>
    <sheet name="สจป.ที่ 3 สข.พร" sheetId="5" state="hidden" r:id="rId6"/>
    <sheet name="สจป.ที่ 4 (ตก)" sheetId="6" state="hidden" r:id="rId7"/>
    <sheet name="สจป.ที่ 4 สข.นว" sheetId="7" state="hidden" r:id="rId8"/>
    <sheet name="สจป.ที่ 4 สข.พล" sheetId="8" state="hidden" r:id="rId9"/>
    <sheet name="สจป.ที่ 5 (สบ)" sheetId="9" state="hidden" r:id="rId10"/>
    <sheet name="สจป.ที่ 6 (อด)" sheetId="10" state="hidden" r:id="rId11"/>
    <sheet name="สจป.ที่ 6 สข.นพ" sheetId="11" state="hidden" r:id="rId12"/>
    <sheet name="สจป.ที่ 7 (ขก)" sheetId="12" state="hidden" r:id="rId13"/>
    <sheet name="สจป.ที่ 7 สข.อบ" sheetId="13" state="hidden" r:id="rId14"/>
    <sheet name="สจป.ที่ 8 (นม)" sheetId="14" state="hidden" r:id="rId15"/>
    <sheet name="สจป.ที่ 9 (ชบ)" sheetId="15" state="hidden" r:id="rId16"/>
    <sheet name="สจป.ที่ 9 สข.ปบ" sheetId="16" state="hidden" r:id="rId17"/>
    <sheet name="สจป.ที่ 10 (รบ)" sheetId="17" state="hidden" r:id="rId18"/>
    <sheet name="สจป.ที่ 10 สข.พบ" sheetId="18" state="hidden" r:id="rId19"/>
    <sheet name="สจป.ที่ 11 (สฎ)" sheetId="19" state="hidden" r:id="rId20"/>
    <sheet name="สจป.ที่ 12 (นศ)" sheetId="20" state="hidden" r:id="rId21"/>
    <sheet name="สจป.ที่ 12 สข.กบ" sheetId="21" state="hidden" r:id="rId22"/>
    <sheet name="สจป.ที่ 13 (สข)" sheetId="22" state="hidden" r:id="rId23"/>
    <sheet name="สจป.ที่ 13 สข.นร" sheetId="23" state="hidden" r:id="rId24"/>
  </sheets>
  <externalReferences>
    <externalReference r:id="rId25"/>
  </externalReferences>
  <definedNames>
    <definedName name="_xlnm._FilterDatabase" localSheetId="1" hidden="1">'สจป.ที่ 1 (ชม)'!$Y$38:$Z$42</definedName>
    <definedName name="_xlnm.Print_Area" localSheetId="1">'สจป.ที่ 1 (ชม)'!$A$1:$Z$122</definedName>
    <definedName name="_xlnm.Print_Area" localSheetId="2">'สจป.ที่ 1 สข.มฮ'!$A$1:$Z$122</definedName>
    <definedName name="_xlnm.Print_Area" localSheetId="4">'สจป.ที่ 10 (รบ '!$A$1:$Z$122</definedName>
    <definedName name="_xlnm.Print_Area" localSheetId="17">'สจป.ที่ 10 (รบ)'!$A$1:$Z$122</definedName>
    <definedName name="_xlnm.Print_Area" localSheetId="18">'สจป.ที่ 10 สข.พบ'!$A$1:$Z$122</definedName>
    <definedName name="_xlnm.Print_Area" localSheetId="19">'สจป.ที่ 11 (สฎ)'!$A$1:$Z$122</definedName>
    <definedName name="_xlnm.Print_Area" localSheetId="20">'สจป.ที่ 12 (นศ)'!$A$1:$Z$122</definedName>
    <definedName name="_xlnm.Print_Area" localSheetId="21">'สจป.ที่ 12 สข.กบ'!$A$1:$Z$122</definedName>
    <definedName name="_xlnm.Print_Area" localSheetId="22">'สจป.ที่ 13 (สข)'!$A$1:$Z$122</definedName>
    <definedName name="_xlnm.Print_Area" localSheetId="23">'สจป.ที่ 13 สข.นร'!$A$1:$Z$122</definedName>
    <definedName name="_xlnm.Print_Area" localSheetId="3">'สจป.ที่ 3 (ลป)'!$A$1:$Z$122</definedName>
    <definedName name="_xlnm.Print_Area" localSheetId="5">'สจป.ที่ 3 สข.พร'!$A$1:$Z$122</definedName>
    <definedName name="_xlnm.Print_Area" localSheetId="6">'สจป.ที่ 4 (ตก)'!$A$1:$Z$122</definedName>
    <definedName name="_xlnm.Print_Area" localSheetId="7">'สจป.ที่ 4 สข.นว'!$A$1:$Z$122</definedName>
    <definedName name="_xlnm.Print_Area" localSheetId="8">'สจป.ที่ 4 สข.พล'!$A$1:$Z$122</definedName>
    <definedName name="_xlnm.Print_Area" localSheetId="9">'สจป.ที่ 5 (สบ)'!$A$1:$Z$122</definedName>
    <definedName name="_xlnm.Print_Area" localSheetId="10">'สจป.ที่ 6 (อด)'!$A$1:$Z$122</definedName>
    <definedName name="_xlnm.Print_Area" localSheetId="11">'สจป.ที่ 6 สข.นพ'!$A$1:$Z$122</definedName>
    <definedName name="_xlnm.Print_Area" localSheetId="12">'สจป.ที่ 7 (ขก)'!$A$1:$Z$122</definedName>
    <definedName name="_xlnm.Print_Area" localSheetId="13">'สจป.ที่ 7 สข.อบ'!$A$1:$Z$122</definedName>
    <definedName name="_xlnm.Print_Area" localSheetId="14">'สจป.ที่ 8 (นม)'!$A$1:$Z$122</definedName>
    <definedName name="_xlnm.Print_Area" localSheetId="15">'สจป.ที่ 9 (ชบ)'!$A$1:$Z$122</definedName>
    <definedName name="_xlnm.Print_Area" localSheetId="16">'สจป.ที่ 9 สข.ปบ'!$A$1:$Z$122</definedName>
    <definedName name="ปัญหาจากการดำเนินงาน">[1]LIST!$G$2:$G$10</definedName>
    <definedName name="ปัญหาด้านงบประมาณ">[1]LIST!$A$2:$A$6</definedName>
    <definedName name="ปัญหาด้านบุคลากร">[1]LIST!$C$2:$C$10</definedName>
    <definedName name="ปัญหาด้านสิ่งอำนวยความสะดวก">[1]LIST!$E$2:$E$9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1" i="1" l="1"/>
  <c r="N31" i="1"/>
  <c r="K31" i="1"/>
  <c r="Q29" i="1"/>
  <c r="N29" i="1"/>
  <c r="K29" i="1"/>
  <c r="Q27" i="1"/>
  <c r="N27" i="1"/>
  <c r="K27" i="1"/>
  <c r="Q24" i="1"/>
  <c r="N24" i="1"/>
  <c r="K24" i="1"/>
  <c r="V26" i="1"/>
  <c r="V32" i="1"/>
  <c r="V31" i="1" s="1"/>
  <c r="V30" i="1"/>
  <c r="V29" i="1" s="1"/>
  <c r="V28" i="1"/>
  <c r="V27" i="1" s="1"/>
  <c r="V25" i="1"/>
  <c r="V24" i="1" s="1"/>
  <c r="V33" i="1" l="1"/>
  <c r="V18" i="2"/>
  <c r="K31" i="21" l="1"/>
  <c r="K31" i="10"/>
  <c r="V26" i="2"/>
  <c r="Q14" i="2" s="1"/>
  <c r="V26" i="3"/>
  <c r="V26" i="4"/>
  <c r="V26" i="5"/>
  <c r="Q14" i="5" s="1"/>
  <c r="V26" i="6"/>
  <c r="V26" i="7"/>
  <c r="Q14" i="7" s="1"/>
  <c r="V26" i="8"/>
  <c r="V26" i="9"/>
  <c r="V26" i="10"/>
  <c r="V26" i="11"/>
  <c r="Q14" i="11" s="1"/>
  <c r="V26" i="12"/>
  <c r="Q14" i="12" s="1"/>
  <c r="V26" i="13"/>
  <c r="Q14" i="13" s="1"/>
  <c r="V26" i="14"/>
  <c r="Q14" i="14" s="1"/>
  <c r="V26" i="15"/>
  <c r="V26" i="16"/>
  <c r="V26" i="17"/>
  <c r="V26" i="18"/>
  <c r="V26" i="19"/>
  <c r="V26" i="20"/>
  <c r="V26" i="21"/>
  <c r="V26" i="22"/>
  <c r="V26" i="23"/>
  <c r="Q14" i="23" s="1"/>
  <c r="Q27" i="2"/>
  <c r="Q27" i="3"/>
  <c r="Q27" i="4"/>
  <c r="Q27" i="5"/>
  <c r="Q27" i="6"/>
  <c r="Q27" i="7"/>
  <c r="Q27" i="8"/>
  <c r="Q27" i="9"/>
  <c r="Q27" i="10"/>
  <c r="Q27" i="11"/>
  <c r="Q27" i="12"/>
  <c r="Q27" i="13"/>
  <c r="Q27" i="14"/>
  <c r="Q27" i="15"/>
  <c r="Q27" i="16"/>
  <c r="Q27" i="17"/>
  <c r="Q27" i="18"/>
  <c r="Q27" i="19"/>
  <c r="Q27" i="20"/>
  <c r="Q27" i="21"/>
  <c r="Q27" i="22"/>
  <c r="Q27" i="23"/>
  <c r="N27" i="2"/>
  <c r="N27" i="3"/>
  <c r="N27" i="4"/>
  <c r="N27" i="5"/>
  <c r="N27" i="6"/>
  <c r="N27" i="7"/>
  <c r="N27" i="8"/>
  <c r="N27" i="9"/>
  <c r="N27" i="10"/>
  <c r="N27" i="11"/>
  <c r="N27" i="12"/>
  <c r="N27" i="13"/>
  <c r="N27" i="14"/>
  <c r="N27" i="15"/>
  <c r="N27" i="16"/>
  <c r="N27" i="17"/>
  <c r="N27" i="18"/>
  <c r="N27" i="19"/>
  <c r="N27" i="20"/>
  <c r="N27" i="21"/>
  <c r="N27" i="22"/>
  <c r="N27" i="23"/>
  <c r="K27" i="2"/>
  <c r="K27" i="3"/>
  <c r="K27" i="4"/>
  <c r="K27" i="5"/>
  <c r="K27" i="6"/>
  <c r="K27" i="7"/>
  <c r="K27" i="8"/>
  <c r="K27" i="9"/>
  <c r="K27" i="10"/>
  <c r="K27" i="11"/>
  <c r="K27" i="12"/>
  <c r="K27" i="13"/>
  <c r="K27" i="14"/>
  <c r="K27" i="15"/>
  <c r="K27" i="16"/>
  <c r="K27" i="17"/>
  <c r="K27" i="18"/>
  <c r="K27" i="19"/>
  <c r="K27" i="20"/>
  <c r="K27" i="21"/>
  <c r="K27" i="22"/>
  <c r="K27" i="23"/>
  <c r="T33" i="2"/>
  <c r="T33" i="3"/>
  <c r="T33" i="4"/>
  <c r="T33" i="5"/>
  <c r="T33" i="6"/>
  <c r="T33" i="7"/>
  <c r="T33" i="8"/>
  <c r="T33" i="9"/>
  <c r="T33" i="10"/>
  <c r="T33" i="11"/>
  <c r="T33" i="12"/>
  <c r="T33" i="13"/>
  <c r="T33" i="14"/>
  <c r="T33" i="15"/>
  <c r="T33" i="16"/>
  <c r="T33" i="17"/>
  <c r="T33" i="18"/>
  <c r="T33" i="19"/>
  <c r="T33" i="20"/>
  <c r="T33" i="21"/>
  <c r="T33" i="22"/>
  <c r="T33" i="23"/>
  <c r="T33" i="1"/>
  <c r="V32" i="2"/>
  <c r="V31" i="2" s="1"/>
  <c r="Q17" i="2" s="1"/>
  <c r="V32" i="3"/>
  <c r="V31" i="3" s="1"/>
  <c r="Q17" i="3" s="1"/>
  <c r="V32" i="4"/>
  <c r="V31" i="4" s="1"/>
  <c r="Q17" i="4" s="1"/>
  <c r="V32" i="5"/>
  <c r="V31" i="5" s="1"/>
  <c r="Q17" i="5" s="1"/>
  <c r="V32" i="6"/>
  <c r="V31" i="6" s="1"/>
  <c r="Q17" i="6" s="1"/>
  <c r="V32" i="7"/>
  <c r="V31" i="7" s="1"/>
  <c r="Q17" i="7" s="1"/>
  <c r="V32" i="8"/>
  <c r="V32" i="9"/>
  <c r="V31" i="9" s="1"/>
  <c r="Q17" i="9" s="1"/>
  <c r="V32" i="10"/>
  <c r="V31" i="10" s="1"/>
  <c r="Q17" i="10" s="1"/>
  <c r="V32" i="11"/>
  <c r="V31" i="11" s="1"/>
  <c r="Q17" i="11" s="1"/>
  <c r="V32" i="12"/>
  <c r="V31" i="12" s="1"/>
  <c r="Q17" i="12" s="1"/>
  <c r="V32" i="13"/>
  <c r="V31" i="13" s="1"/>
  <c r="Q17" i="13" s="1"/>
  <c r="V32" i="14"/>
  <c r="V31" i="14" s="1"/>
  <c r="Q17" i="14" s="1"/>
  <c r="V32" i="15"/>
  <c r="V31" i="15" s="1"/>
  <c r="Q17" i="15" s="1"/>
  <c r="V32" i="16"/>
  <c r="V31" i="16" s="1"/>
  <c r="Q17" i="16" s="1"/>
  <c r="V32" i="17"/>
  <c r="V31" i="17" s="1"/>
  <c r="Q17" i="17" s="1"/>
  <c r="V32" i="18"/>
  <c r="V31" i="18" s="1"/>
  <c r="Q17" i="18" s="1"/>
  <c r="V32" i="19"/>
  <c r="V32" i="20"/>
  <c r="V31" i="20" s="1"/>
  <c r="Q17" i="20" s="1"/>
  <c r="V32" i="21"/>
  <c r="V31" i="21" s="1"/>
  <c r="Q17" i="21" s="1"/>
  <c r="V32" i="22"/>
  <c r="V31" i="22" s="1"/>
  <c r="Q17" i="22" s="1"/>
  <c r="V32" i="23"/>
  <c r="V31" i="23" s="1"/>
  <c r="Q17" i="23" s="1"/>
  <c r="V31" i="8"/>
  <c r="Q17" i="8" s="1"/>
  <c r="V31" i="19"/>
  <c r="Q17" i="19" s="1"/>
  <c r="V30" i="2"/>
  <c r="V29" i="2" s="1"/>
  <c r="Q16" i="2" s="1"/>
  <c r="V30" i="3"/>
  <c r="V29" i="3" s="1"/>
  <c r="Q16" i="3" s="1"/>
  <c r="V30" i="4"/>
  <c r="V29" i="4" s="1"/>
  <c r="Q16" i="4" s="1"/>
  <c r="V30" i="5"/>
  <c r="V29" i="5" s="1"/>
  <c r="Q16" i="5" s="1"/>
  <c r="V30" i="6"/>
  <c r="V30" i="7"/>
  <c r="V29" i="7" s="1"/>
  <c r="Q16" i="7" s="1"/>
  <c r="V30" i="8"/>
  <c r="V29" i="8" s="1"/>
  <c r="Q16" i="8" s="1"/>
  <c r="V30" i="9"/>
  <c r="V29" i="9" s="1"/>
  <c r="Q16" i="9" s="1"/>
  <c r="V30" i="10"/>
  <c r="V29" i="10" s="1"/>
  <c r="Q16" i="10" s="1"/>
  <c r="V30" i="11"/>
  <c r="V29" i="11" s="1"/>
  <c r="Q16" i="11" s="1"/>
  <c r="V30" i="12"/>
  <c r="V29" i="12" s="1"/>
  <c r="Q16" i="12" s="1"/>
  <c r="V30" i="13"/>
  <c r="V29" i="13" s="1"/>
  <c r="Q16" i="13" s="1"/>
  <c r="V30" i="14"/>
  <c r="V29" i="14" s="1"/>
  <c r="Q16" i="14" s="1"/>
  <c r="V30" i="15"/>
  <c r="V29" i="15" s="1"/>
  <c r="Q16" i="15" s="1"/>
  <c r="V30" i="16"/>
  <c r="V29" i="16" s="1"/>
  <c r="Q16" i="16" s="1"/>
  <c r="V30" i="17"/>
  <c r="V29" i="17" s="1"/>
  <c r="Q16" i="17" s="1"/>
  <c r="V30" i="18"/>
  <c r="V30" i="19"/>
  <c r="V29" i="19" s="1"/>
  <c r="Q16" i="19" s="1"/>
  <c r="V30" i="20"/>
  <c r="V29" i="20" s="1"/>
  <c r="Q16" i="20" s="1"/>
  <c r="V30" i="21"/>
  <c r="V29" i="21" s="1"/>
  <c r="Q16" i="21" s="1"/>
  <c r="V30" i="22"/>
  <c r="V29" i="22" s="1"/>
  <c r="Q16" i="22" s="1"/>
  <c r="V30" i="23"/>
  <c r="V29" i="23" s="1"/>
  <c r="Q16" i="23" s="1"/>
  <c r="V29" i="6"/>
  <c r="Q16" i="6" s="1"/>
  <c r="V29" i="18"/>
  <c r="Q16" i="18" s="1"/>
  <c r="V28" i="2"/>
  <c r="V27" i="2" s="1"/>
  <c r="Q15" i="2" s="1"/>
  <c r="V28" i="3"/>
  <c r="V27" i="3" s="1"/>
  <c r="V28" i="4"/>
  <c r="V27" i="4" s="1"/>
  <c r="Q15" i="4" s="1"/>
  <c r="V28" i="5"/>
  <c r="V27" i="5" s="1"/>
  <c r="Q15" i="5" s="1"/>
  <c r="V28" i="6"/>
  <c r="V27" i="6" s="1"/>
  <c r="Q15" i="6" s="1"/>
  <c r="V28" i="7"/>
  <c r="V27" i="7" s="1"/>
  <c r="V28" i="8"/>
  <c r="V27" i="8" s="1"/>
  <c r="Q15" i="8" s="1"/>
  <c r="V28" i="9"/>
  <c r="V27" i="9" s="1"/>
  <c r="Q15" i="9" s="1"/>
  <c r="V28" i="10"/>
  <c r="V27" i="10" s="1"/>
  <c r="Q15" i="10" s="1"/>
  <c r="V28" i="11"/>
  <c r="V27" i="11" s="1"/>
  <c r="Q15" i="11" s="1"/>
  <c r="V28" i="12"/>
  <c r="V27" i="12" s="1"/>
  <c r="Q15" i="12" s="1"/>
  <c r="V28" i="13"/>
  <c r="V27" i="13" s="1"/>
  <c r="Q15" i="13" s="1"/>
  <c r="V28" i="14"/>
  <c r="V27" i="14" s="1"/>
  <c r="Q15" i="14" s="1"/>
  <c r="V28" i="15"/>
  <c r="V27" i="15" s="1"/>
  <c r="V28" i="16"/>
  <c r="V27" i="16" s="1"/>
  <c r="Q15" i="16" s="1"/>
  <c r="V28" i="17"/>
  <c r="V27" i="17" s="1"/>
  <c r="Q15" i="17" s="1"/>
  <c r="V28" i="18"/>
  <c r="V27" i="18" s="1"/>
  <c r="Q15" i="18" s="1"/>
  <c r="V28" i="19"/>
  <c r="V27" i="19" s="1"/>
  <c r="V28" i="20"/>
  <c r="V27" i="20" s="1"/>
  <c r="Q15" i="20" s="1"/>
  <c r="V28" i="21"/>
  <c r="V27" i="21" s="1"/>
  <c r="Q15" i="21" s="1"/>
  <c r="V28" i="22"/>
  <c r="V27" i="22" s="1"/>
  <c r="Q15" i="22" s="1"/>
  <c r="V28" i="23"/>
  <c r="V27" i="23" s="1"/>
  <c r="Q15" i="23" s="1"/>
  <c r="Q14" i="3"/>
  <c r="V25" i="2"/>
  <c r="V24" i="2" s="1"/>
  <c r="Q13" i="2" s="1"/>
  <c r="V25" i="3"/>
  <c r="V24" i="3" s="1"/>
  <c r="Q13" i="3" s="1"/>
  <c r="V25" i="4"/>
  <c r="V24" i="4" s="1"/>
  <c r="Q13" i="4" s="1"/>
  <c r="V25" i="5"/>
  <c r="V24" i="5" s="1"/>
  <c r="Q13" i="5" s="1"/>
  <c r="V25" i="6"/>
  <c r="V24" i="6" s="1"/>
  <c r="Q13" i="6" s="1"/>
  <c r="V25" i="7"/>
  <c r="V24" i="7" s="1"/>
  <c r="Q13" i="7" s="1"/>
  <c r="V25" i="8"/>
  <c r="V24" i="8" s="1"/>
  <c r="Q13" i="8" s="1"/>
  <c r="V25" i="9"/>
  <c r="V24" i="9" s="1"/>
  <c r="Q13" i="9" s="1"/>
  <c r="V25" i="10"/>
  <c r="V24" i="10" s="1"/>
  <c r="Q13" i="10" s="1"/>
  <c r="V25" i="11"/>
  <c r="V24" i="11" s="1"/>
  <c r="Q13" i="11" s="1"/>
  <c r="V25" i="12"/>
  <c r="V25" i="13"/>
  <c r="V25" i="14"/>
  <c r="V24" i="14" s="1"/>
  <c r="Q13" i="14" s="1"/>
  <c r="V25" i="15"/>
  <c r="V24" i="15" s="1"/>
  <c r="Q13" i="15" s="1"/>
  <c r="V25" i="16"/>
  <c r="V24" i="16" s="1"/>
  <c r="Q13" i="16" s="1"/>
  <c r="V25" i="17"/>
  <c r="V24" i="17" s="1"/>
  <c r="Q13" i="17" s="1"/>
  <c r="V25" i="18"/>
  <c r="V24" i="18" s="1"/>
  <c r="Q13" i="18" s="1"/>
  <c r="V25" i="19"/>
  <c r="V24" i="19" s="1"/>
  <c r="Q13" i="19" s="1"/>
  <c r="V25" i="20"/>
  <c r="V24" i="20" s="1"/>
  <c r="Q13" i="20" s="1"/>
  <c r="V25" i="21"/>
  <c r="V24" i="21" s="1"/>
  <c r="Q13" i="21" s="1"/>
  <c r="V25" i="22"/>
  <c r="V24" i="22" s="1"/>
  <c r="Q13" i="22" s="1"/>
  <c r="V25" i="23"/>
  <c r="V24" i="23" s="1"/>
  <c r="Q13" i="23" s="1"/>
  <c r="V24" i="12"/>
  <c r="Q13" i="12" s="1"/>
  <c r="V24" i="13"/>
  <c r="Q13" i="13" s="1"/>
  <c r="V18" i="3"/>
  <c r="V18" i="4"/>
  <c r="V18" i="5"/>
  <c r="V18" i="6"/>
  <c r="V18" i="7"/>
  <c r="V18" i="8"/>
  <c r="V18" i="9"/>
  <c r="V18" i="10"/>
  <c r="V18" i="11"/>
  <c r="V18" i="12"/>
  <c r="V18" i="13"/>
  <c r="V18" i="14"/>
  <c r="V18" i="15"/>
  <c r="V18" i="16"/>
  <c r="V18" i="17"/>
  <c r="V18" i="18"/>
  <c r="V18" i="19"/>
  <c r="V18" i="20"/>
  <c r="V18" i="21"/>
  <c r="V18" i="22"/>
  <c r="V18" i="23"/>
  <c r="Y13" i="3"/>
  <c r="Y18" i="3" s="1"/>
  <c r="Y13" i="4"/>
  <c r="Y18" i="4" s="1"/>
  <c r="Y13" i="5"/>
  <c r="Y18" i="5" s="1"/>
  <c r="Y13" i="6"/>
  <c r="Y18" i="6" s="1"/>
  <c r="Y13" i="7"/>
  <c r="Y18" i="7" s="1"/>
  <c r="Y13" i="8"/>
  <c r="Y18" i="8" s="1"/>
  <c r="Y13" i="9"/>
  <c r="Y18" i="9" s="1"/>
  <c r="Y13" i="10"/>
  <c r="Y18" i="10" s="1"/>
  <c r="Y13" i="11"/>
  <c r="Y18" i="11" s="1"/>
  <c r="Y13" i="12"/>
  <c r="Y18" i="12" s="1"/>
  <c r="Y13" i="13"/>
  <c r="Y18" i="13" s="1"/>
  <c r="Y13" i="14"/>
  <c r="Y18" i="14" s="1"/>
  <c r="Y13" i="15"/>
  <c r="Y18" i="15" s="1"/>
  <c r="Y13" i="16"/>
  <c r="Y18" i="16" s="1"/>
  <c r="Y13" i="17"/>
  <c r="Y18" i="17" s="1"/>
  <c r="Y13" i="18"/>
  <c r="Y18" i="18" s="1"/>
  <c r="Y13" i="19"/>
  <c r="Y18" i="19" s="1"/>
  <c r="Y13" i="20"/>
  <c r="Y18" i="20" s="1"/>
  <c r="Y13" i="21"/>
  <c r="Y18" i="21" s="1"/>
  <c r="Y13" i="22"/>
  <c r="Y18" i="22" s="1"/>
  <c r="Y13" i="23"/>
  <c r="Y18" i="23" s="1"/>
  <c r="Y13" i="2"/>
  <c r="Y18" i="2" s="1"/>
  <c r="S18" i="3"/>
  <c r="S18" i="4"/>
  <c r="S18" i="5"/>
  <c r="S18" i="6"/>
  <c r="S18" i="7"/>
  <c r="S18" i="8"/>
  <c r="S18" i="9"/>
  <c r="S18" i="10"/>
  <c r="S18" i="11"/>
  <c r="S18" i="12"/>
  <c r="S18" i="13"/>
  <c r="S18" i="14"/>
  <c r="S18" i="15"/>
  <c r="S18" i="16"/>
  <c r="S18" i="17"/>
  <c r="S18" i="18"/>
  <c r="S18" i="19"/>
  <c r="S18" i="20"/>
  <c r="S18" i="21"/>
  <c r="S18" i="22"/>
  <c r="S18" i="23"/>
  <c r="S18" i="2"/>
  <c r="N17" i="3"/>
  <c r="N17" i="4"/>
  <c r="N17" i="5"/>
  <c r="N17" i="6"/>
  <c r="N17" i="7"/>
  <c r="N17" i="8"/>
  <c r="N17" i="9"/>
  <c r="N17" i="10"/>
  <c r="N17" i="11"/>
  <c r="N17" i="12"/>
  <c r="N17" i="13"/>
  <c r="N17" i="14"/>
  <c r="N17" i="15"/>
  <c r="N17" i="16"/>
  <c r="N17" i="17"/>
  <c r="N17" i="18"/>
  <c r="N17" i="19"/>
  <c r="N17" i="20"/>
  <c r="N17" i="21"/>
  <c r="N17" i="22"/>
  <c r="N17" i="23"/>
  <c r="N17" i="2"/>
  <c r="N16" i="3"/>
  <c r="N16" i="4"/>
  <c r="N16" i="5"/>
  <c r="N16" i="6"/>
  <c r="N16" i="7"/>
  <c r="N16" i="8"/>
  <c r="N16" i="9"/>
  <c r="N16" i="10"/>
  <c r="N16" i="11"/>
  <c r="N16" i="12"/>
  <c r="N16" i="13"/>
  <c r="N16" i="14"/>
  <c r="N16" i="15"/>
  <c r="N16" i="16"/>
  <c r="N16" i="17"/>
  <c r="N16" i="18"/>
  <c r="N16" i="19"/>
  <c r="N16" i="20"/>
  <c r="N16" i="21"/>
  <c r="N16" i="22"/>
  <c r="N16" i="23"/>
  <c r="N16" i="2"/>
  <c r="N15" i="3"/>
  <c r="N15" i="4"/>
  <c r="N15" i="5"/>
  <c r="N15" i="6"/>
  <c r="N15" i="7"/>
  <c r="N15" i="8"/>
  <c r="N15" i="9"/>
  <c r="N15" i="10"/>
  <c r="N15" i="11"/>
  <c r="N15" i="12"/>
  <c r="N15" i="13"/>
  <c r="N15" i="14"/>
  <c r="N15" i="15"/>
  <c r="N15" i="16"/>
  <c r="N15" i="17"/>
  <c r="N15" i="18"/>
  <c r="N15" i="19"/>
  <c r="N15" i="20"/>
  <c r="N15" i="21"/>
  <c r="N15" i="22"/>
  <c r="N15" i="23"/>
  <c r="N15" i="2"/>
  <c r="N14" i="3"/>
  <c r="N14" i="4"/>
  <c r="N14" i="5"/>
  <c r="N14" i="6"/>
  <c r="N14" i="7"/>
  <c r="N14" i="8"/>
  <c r="N14" i="9"/>
  <c r="N14" i="10"/>
  <c r="N14" i="11"/>
  <c r="N14" i="12"/>
  <c r="N14" i="13"/>
  <c r="N14" i="14"/>
  <c r="N14" i="15"/>
  <c r="N14" i="16"/>
  <c r="N14" i="17"/>
  <c r="N14" i="18"/>
  <c r="N14" i="19"/>
  <c r="N14" i="20"/>
  <c r="N14" i="21"/>
  <c r="N14" i="22"/>
  <c r="N14" i="23"/>
  <c r="N14" i="2"/>
  <c r="N13" i="3"/>
  <c r="N13" i="4"/>
  <c r="N13" i="5"/>
  <c r="N13" i="6"/>
  <c r="N13" i="7"/>
  <c r="N13" i="8"/>
  <c r="N13" i="9"/>
  <c r="N13" i="10"/>
  <c r="N13" i="11"/>
  <c r="N13" i="12"/>
  <c r="N13" i="13"/>
  <c r="N13" i="14"/>
  <c r="N13" i="15"/>
  <c r="N13" i="16"/>
  <c r="N13" i="17"/>
  <c r="N13" i="18"/>
  <c r="N13" i="19"/>
  <c r="N13" i="20"/>
  <c r="N13" i="21"/>
  <c r="N13" i="22"/>
  <c r="N13" i="23"/>
  <c r="N13" i="2"/>
  <c r="Q15" i="15" l="1"/>
  <c r="Q15" i="3"/>
  <c r="V33" i="22"/>
  <c r="Q18" i="22" s="1"/>
  <c r="Q15" i="19"/>
  <c r="Q15" i="7"/>
  <c r="V33" i="10"/>
  <c r="V33" i="2"/>
  <c r="Q18" i="2" s="1"/>
  <c r="V33" i="21"/>
  <c r="Q18" i="21" s="1"/>
  <c r="V33" i="9"/>
  <c r="Q18" i="9" s="1"/>
  <c r="V33" i="20"/>
  <c r="Q18" i="20" s="1"/>
  <c r="V33" i="8"/>
  <c r="Q18" i="8" s="1"/>
  <c r="V33" i="19"/>
  <c r="Q18" i="19" s="1"/>
  <c r="V33" i="7"/>
  <c r="Q18" i="7" s="1"/>
  <c r="V33" i="18"/>
  <c r="Q18" i="18" s="1"/>
  <c r="V33" i="6"/>
  <c r="Q18" i="6" s="1"/>
  <c r="V33" i="17"/>
  <c r="Q18" i="17" s="1"/>
  <c r="V33" i="5"/>
  <c r="Q18" i="5" s="1"/>
  <c r="V33" i="16"/>
  <c r="Q18" i="16" s="1"/>
  <c r="V33" i="4"/>
  <c r="Q18" i="4" s="1"/>
  <c r="V33" i="15"/>
  <c r="Q18" i="15" s="1"/>
  <c r="V33" i="3"/>
  <c r="Q18" i="3" s="1"/>
  <c r="V33" i="14"/>
  <c r="Q18" i="14" s="1"/>
  <c r="V33" i="23"/>
  <c r="Q18" i="23" s="1"/>
  <c r="V33" i="11"/>
  <c r="Q18" i="11" s="1"/>
  <c r="Q14" i="17"/>
  <c r="Q14" i="19"/>
  <c r="Q14" i="15"/>
  <c r="Q14" i="22"/>
  <c r="Q14" i="21"/>
  <c r="Q14" i="10"/>
  <c r="Q14" i="9"/>
  <c r="Q14" i="20"/>
  <c r="Q14" i="8"/>
  <c r="Q14" i="18"/>
  <c r="Q14" i="6"/>
  <c r="V33" i="12"/>
  <c r="Q18" i="12" s="1"/>
  <c r="V33" i="13"/>
  <c r="Q18" i="13" s="1"/>
  <c r="Q14" i="16"/>
  <c r="Q14" i="4"/>
  <c r="Q17" i="1"/>
  <c r="Q16" i="1"/>
  <c r="Q15" i="1"/>
  <c r="Q18" i="10"/>
  <c r="Q13" i="1"/>
  <c r="Q31" i="2"/>
  <c r="N31" i="2"/>
  <c r="K31" i="2"/>
  <c r="Q29" i="2"/>
  <c r="N29" i="2"/>
  <c r="K29" i="2"/>
  <c r="Q24" i="2"/>
  <c r="N24" i="2"/>
  <c r="K24" i="2"/>
  <c r="Q14" i="1"/>
  <c r="N13" i="1" l="1"/>
  <c r="Y13" i="1" l="1"/>
  <c r="N17" i="1"/>
  <c r="N16" i="1"/>
  <c r="N15" i="1"/>
  <c r="N14" i="1"/>
  <c r="A64" i="2" l="1"/>
  <c r="A63" i="2"/>
  <c r="A62" i="2"/>
  <c r="A61" i="2"/>
  <c r="A60" i="2"/>
  <c r="A59" i="2"/>
  <c r="A54" i="2"/>
  <c r="A53" i="2"/>
  <c r="A52" i="2"/>
  <c r="A51" i="2"/>
  <c r="A50" i="2"/>
  <c r="A48" i="2"/>
  <c r="A47" i="2"/>
  <c r="A46" i="2"/>
  <c r="A45" i="2"/>
  <c r="A44" i="2"/>
  <c r="A42" i="2"/>
  <c r="A41" i="2"/>
  <c r="A40" i="2"/>
  <c r="A39" i="2"/>
  <c r="A38" i="2"/>
  <c r="A64" i="3"/>
  <c r="A63" i="3"/>
  <c r="A62" i="3"/>
  <c r="A61" i="3"/>
  <c r="A60" i="3"/>
  <c r="A59" i="3"/>
  <c r="A54" i="3"/>
  <c r="A53" i="3"/>
  <c r="A52" i="3"/>
  <c r="A51" i="3"/>
  <c r="A50" i="3"/>
  <c r="A48" i="3"/>
  <c r="A47" i="3"/>
  <c r="A46" i="3"/>
  <c r="A45" i="3"/>
  <c r="A44" i="3"/>
  <c r="A42" i="3"/>
  <c r="A41" i="3"/>
  <c r="A40" i="3"/>
  <c r="A39" i="3"/>
  <c r="A38" i="3"/>
  <c r="Q31" i="3"/>
  <c r="N31" i="3"/>
  <c r="K31" i="3"/>
  <c r="Q29" i="3"/>
  <c r="N29" i="3"/>
  <c r="K29" i="3"/>
  <c r="Q24" i="3"/>
  <c r="N24" i="3"/>
  <c r="K24" i="3"/>
  <c r="A64" i="4"/>
  <c r="A63" i="4"/>
  <c r="A62" i="4"/>
  <c r="A61" i="4"/>
  <c r="A60" i="4"/>
  <c r="A59" i="4"/>
  <c r="A54" i="4"/>
  <c r="A53" i="4"/>
  <c r="A52" i="4"/>
  <c r="A51" i="4"/>
  <c r="A50" i="4"/>
  <c r="A48" i="4"/>
  <c r="A47" i="4"/>
  <c r="A46" i="4"/>
  <c r="A45" i="4"/>
  <c r="A44" i="4"/>
  <c r="A42" i="4"/>
  <c r="A41" i="4"/>
  <c r="A40" i="4"/>
  <c r="A39" i="4"/>
  <c r="A38" i="4"/>
  <c r="Q31" i="4"/>
  <c r="N31" i="4"/>
  <c r="K31" i="4"/>
  <c r="Q29" i="4"/>
  <c r="N29" i="4"/>
  <c r="K29" i="4"/>
  <c r="Q24" i="4"/>
  <c r="N24" i="4"/>
  <c r="K24" i="4"/>
  <c r="A64" i="5"/>
  <c r="A63" i="5"/>
  <c r="A62" i="5"/>
  <c r="A61" i="5"/>
  <c r="A60" i="5"/>
  <c r="A59" i="5"/>
  <c r="A54" i="5"/>
  <c r="A53" i="5"/>
  <c r="A52" i="5"/>
  <c r="A51" i="5"/>
  <c r="A50" i="5"/>
  <c r="A48" i="5"/>
  <c r="A47" i="5"/>
  <c r="A46" i="5"/>
  <c r="A45" i="5"/>
  <c r="A44" i="5"/>
  <c r="A42" i="5"/>
  <c r="A41" i="5"/>
  <c r="A40" i="5"/>
  <c r="A39" i="5"/>
  <c r="A38" i="5"/>
  <c r="Q31" i="5"/>
  <c r="N31" i="5"/>
  <c r="K31" i="5"/>
  <c r="Q29" i="5"/>
  <c r="N29" i="5"/>
  <c r="K29" i="5"/>
  <c r="Q24" i="5"/>
  <c r="N24" i="5"/>
  <c r="K24" i="5"/>
  <c r="A64" i="6"/>
  <c r="A63" i="6"/>
  <c r="A62" i="6"/>
  <c r="A61" i="6"/>
  <c r="A60" i="6"/>
  <c r="A59" i="6"/>
  <c r="A54" i="6"/>
  <c r="A53" i="6"/>
  <c r="A52" i="6"/>
  <c r="A51" i="6"/>
  <c r="A50" i="6"/>
  <c r="A48" i="6"/>
  <c r="A47" i="6"/>
  <c r="A46" i="6"/>
  <c r="A45" i="6"/>
  <c r="A44" i="6"/>
  <c r="A42" i="6"/>
  <c r="A41" i="6"/>
  <c r="A40" i="6"/>
  <c r="A39" i="6"/>
  <c r="A38" i="6"/>
  <c r="Q31" i="6"/>
  <c r="N31" i="6"/>
  <c r="K31" i="6"/>
  <c r="Q29" i="6"/>
  <c r="N29" i="6"/>
  <c r="K29" i="6"/>
  <c r="Q24" i="6"/>
  <c r="N24" i="6"/>
  <c r="K24" i="6"/>
  <c r="A64" i="7"/>
  <c r="A63" i="7"/>
  <c r="A62" i="7"/>
  <c r="A61" i="7"/>
  <c r="A60" i="7"/>
  <c r="A59" i="7"/>
  <c r="A54" i="7"/>
  <c r="A53" i="7"/>
  <c r="A52" i="7"/>
  <c r="A51" i="7"/>
  <c r="A50" i="7"/>
  <c r="A48" i="7"/>
  <c r="A47" i="7"/>
  <c r="A46" i="7"/>
  <c r="A45" i="7"/>
  <c r="A44" i="7"/>
  <c r="A42" i="7"/>
  <c r="A41" i="7"/>
  <c r="A40" i="7"/>
  <c r="A39" i="7"/>
  <c r="A38" i="7"/>
  <c r="Q31" i="7"/>
  <c r="N31" i="7"/>
  <c r="K31" i="7"/>
  <c r="Q29" i="7"/>
  <c r="N29" i="7"/>
  <c r="K29" i="7"/>
  <c r="Q24" i="7"/>
  <c r="N24" i="7"/>
  <c r="K24" i="7"/>
  <c r="A64" i="8"/>
  <c r="A63" i="8"/>
  <c r="A62" i="8"/>
  <c r="A61" i="8"/>
  <c r="A60" i="8"/>
  <c r="A59" i="8"/>
  <c r="A54" i="8"/>
  <c r="A53" i="8"/>
  <c r="A52" i="8"/>
  <c r="A51" i="8"/>
  <c r="A50" i="8"/>
  <c r="A48" i="8"/>
  <c r="A47" i="8"/>
  <c r="A46" i="8"/>
  <c r="A45" i="8"/>
  <c r="A44" i="8"/>
  <c r="A42" i="8"/>
  <c r="A41" i="8"/>
  <c r="A40" i="8"/>
  <c r="A39" i="8"/>
  <c r="A38" i="8"/>
  <c r="Q31" i="8"/>
  <c r="N31" i="8"/>
  <c r="K31" i="8"/>
  <c r="Q29" i="8"/>
  <c r="N29" i="8"/>
  <c r="K29" i="8"/>
  <c r="Q24" i="8"/>
  <c r="N24" i="8"/>
  <c r="K24" i="8"/>
  <c r="A64" i="9"/>
  <c r="A63" i="9"/>
  <c r="A62" i="9"/>
  <c r="A61" i="9"/>
  <c r="A60" i="9"/>
  <c r="A59" i="9"/>
  <c r="A54" i="9"/>
  <c r="A53" i="9"/>
  <c r="A52" i="9"/>
  <c r="A51" i="9"/>
  <c r="A50" i="9"/>
  <c r="A48" i="9"/>
  <c r="A47" i="9"/>
  <c r="A46" i="9"/>
  <c r="A45" i="9"/>
  <c r="A44" i="9"/>
  <c r="A42" i="9"/>
  <c r="A41" i="9"/>
  <c r="A40" i="9"/>
  <c r="A39" i="9"/>
  <c r="A38" i="9"/>
  <c r="Q31" i="9"/>
  <c r="N31" i="9"/>
  <c r="K31" i="9"/>
  <c r="Q29" i="9"/>
  <c r="N29" i="9"/>
  <c r="K29" i="9"/>
  <c r="Q24" i="9"/>
  <c r="N24" i="9"/>
  <c r="K24" i="9"/>
  <c r="A64" i="10"/>
  <c r="A63" i="10"/>
  <c r="A62" i="10"/>
  <c r="A61" i="10"/>
  <c r="A60" i="10"/>
  <c r="A59" i="10"/>
  <c r="A54" i="10"/>
  <c r="A53" i="10"/>
  <c r="A52" i="10"/>
  <c r="A51" i="10"/>
  <c r="A50" i="10"/>
  <c r="A48" i="10"/>
  <c r="A47" i="10"/>
  <c r="A46" i="10"/>
  <c r="A45" i="10"/>
  <c r="A44" i="10"/>
  <c r="A42" i="10"/>
  <c r="A41" i="10"/>
  <c r="A40" i="10"/>
  <c r="A39" i="10"/>
  <c r="A38" i="10"/>
  <c r="Q31" i="10"/>
  <c r="N31" i="10"/>
  <c r="Q29" i="10"/>
  <c r="N29" i="10"/>
  <c r="K29" i="10"/>
  <c r="Q24" i="10"/>
  <c r="N24" i="10"/>
  <c r="K24" i="10"/>
  <c r="A64" i="11"/>
  <c r="A63" i="11"/>
  <c r="A62" i="11"/>
  <c r="A61" i="11"/>
  <c r="A60" i="11"/>
  <c r="A59" i="11"/>
  <c r="A54" i="11"/>
  <c r="A53" i="11"/>
  <c r="A52" i="11"/>
  <c r="A51" i="11"/>
  <c r="A50" i="11"/>
  <c r="A48" i="11"/>
  <c r="A47" i="11"/>
  <c r="A46" i="11"/>
  <c r="A45" i="11"/>
  <c r="A44" i="11"/>
  <c r="A42" i="11"/>
  <c r="A41" i="11"/>
  <c r="A40" i="11"/>
  <c r="A39" i="11"/>
  <c r="A38" i="11"/>
  <c r="Q31" i="11"/>
  <c r="N31" i="11"/>
  <c r="K31" i="11"/>
  <c r="Q29" i="11"/>
  <c r="N29" i="11"/>
  <c r="K29" i="11"/>
  <c r="Q24" i="11"/>
  <c r="N24" i="11"/>
  <c r="K24" i="11"/>
  <c r="A64" i="12"/>
  <c r="A63" i="12"/>
  <c r="A62" i="12"/>
  <c r="A61" i="12"/>
  <c r="A60" i="12"/>
  <c r="A59" i="12"/>
  <c r="A54" i="12"/>
  <c r="A53" i="12"/>
  <c r="A52" i="12"/>
  <c r="A51" i="12"/>
  <c r="A50" i="12"/>
  <c r="A48" i="12"/>
  <c r="A47" i="12"/>
  <c r="A46" i="12"/>
  <c r="A45" i="12"/>
  <c r="A44" i="12"/>
  <c r="A42" i="12"/>
  <c r="A41" i="12"/>
  <c r="A40" i="12"/>
  <c r="A39" i="12"/>
  <c r="A38" i="12"/>
  <c r="Q31" i="12"/>
  <c r="N31" i="12"/>
  <c r="K31" i="12"/>
  <c r="Q29" i="12"/>
  <c r="N29" i="12"/>
  <c r="K29" i="12"/>
  <c r="Q24" i="12"/>
  <c r="N24" i="12"/>
  <c r="K24" i="12"/>
  <c r="A64" i="13"/>
  <c r="A63" i="13"/>
  <c r="A62" i="13"/>
  <c r="A61" i="13"/>
  <c r="A60" i="13"/>
  <c r="A59" i="13"/>
  <c r="A54" i="13"/>
  <c r="A53" i="13"/>
  <c r="A52" i="13"/>
  <c r="A51" i="13"/>
  <c r="A50" i="13"/>
  <c r="A48" i="13"/>
  <c r="A47" i="13"/>
  <c r="A46" i="13"/>
  <c r="A45" i="13"/>
  <c r="A44" i="13"/>
  <c r="A42" i="13"/>
  <c r="A41" i="13"/>
  <c r="A40" i="13"/>
  <c r="A39" i="13"/>
  <c r="A38" i="13"/>
  <c r="Q31" i="13"/>
  <c r="N31" i="13"/>
  <c r="K31" i="13"/>
  <c r="Q29" i="13"/>
  <c r="N29" i="13"/>
  <c r="K29" i="13"/>
  <c r="Q24" i="13"/>
  <c r="N24" i="13"/>
  <c r="K24" i="13"/>
  <c r="A64" i="14"/>
  <c r="A63" i="14"/>
  <c r="A62" i="14"/>
  <c r="A61" i="14"/>
  <c r="A60" i="14"/>
  <c r="A59" i="14"/>
  <c r="A54" i="14"/>
  <c r="A53" i="14"/>
  <c r="A52" i="14"/>
  <c r="A51" i="14"/>
  <c r="A50" i="14"/>
  <c r="A48" i="14"/>
  <c r="A47" i="14"/>
  <c r="A46" i="14"/>
  <c r="A45" i="14"/>
  <c r="A44" i="14"/>
  <c r="A42" i="14"/>
  <c r="A41" i="14"/>
  <c r="A40" i="14"/>
  <c r="A39" i="14"/>
  <c r="A38" i="14"/>
  <c r="Q31" i="14"/>
  <c r="N31" i="14"/>
  <c r="K31" i="14"/>
  <c r="Q29" i="14"/>
  <c r="N29" i="14"/>
  <c r="K29" i="14"/>
  <c r="Q24" i="14"/>
  <c r="N24" i="14"/>
  <c r="K24" i="14"/>
  <c r="A64" i="15"/>
  <c r="A63" i="15"/>
  <c r="A62" i="15"/>
  <c r="A61" i="15"/>
  <c r="A60" i="15"/>
  <c r="A59" i="15"/>
  <c r="A54" i="15"/>
  <c r="A53" i="15"/>
  <c r="A52" i="15"/>
  <c r="A51" i="15"/>
  <c r="A50" i="15"/>
  <c r="A48" i="15"/>
  <c r="A47" i="15"/>
  <c r="A46" i="15"/>
  <c r="A45" i="15"/>
  <c r="A44" i="15"/>
  <c r="A42" i="15"/>
  <c r="A41" i="15"/>
  <c r="A40" i="15"/>
  <c r="A39" i="15"/>
  <c r="A38" i="15"/>
  <c r="Q31" i="15"/>
  <c r="N31" i="15"/>
  <c r="K31" i="15"/>
  <c r="Q29" i="15"/>
  <c r="N29" i="15"/>
  <c r="K29" i="15"/>
  <c r="Q24" i="15"/>
  <c r="N24" i="15"/>
  <c r="K24" i="15"/>
  <c r="A64" i="16"/>
  <c r="A63" i="16"/>
  <c r="A62" i="16"/>
  <c r="A61" i="16"/>
  <c r="A60" i="16"/>
  <c r="A59" i="16"/>
  <c r="A54" i="16"/>
  <c r="A53" i="16"/>
  <c r="A52" i="16"/>
  <c r="A51" i="16"/>
  <c r="A50" i="16"/>
  <c r="A48" i="16"/>
  <c r="A47" i="16"/>
  <c r="A46" i="16"/>
  <c r="A45" i="16"/>
  <c r="A44" i="16"/>
  <c r="A42" i="16"/>
  <c r="A41" i="16"/>
  <c r="A40" i="16"/>
  <c r="A39" i="16"/>
  <c r="A38" i="16"/>
  <c r="Q31" i="16"/>
  <c r="N31" i="16"/>
  <c r="K31" i="16"/>
  <c r="Q29" i="16"/>
  <c r="N29" i="16"/>
  <c r="K29" i="16"/>
  <c r="Q24" i="16"/>
  <c r="N24" i="16"/>
  <c r="K24" i="16"/>
  <c r="A64" i="17"/>
  <c r="A63" i="17"/>
  <c r="A62" i="17"/>
  <c r="A61" i="17"/>
  <c r="A60" i="17"/>
  <c r="A59" i="17"/>
  <c r="A54" i="17"/>
  <c r="A53" i="17"/>
  <c r="A52" i="17"/>
  <c r="A51" i="17"/>
  <c r="A50" i="17"/>
  <c r="A48" i="17"/>
  <c r="A47" i="17"/>
  <c r="A46" i="17"/>
  <c r="A45" i="17"/>
  <c r="A44" i="17"/>
  <c r="A42" i="17"/>
  <c r="A41" i="17"/>
  <c r="A40" i="17"/>
  <c r="A39" i="17"/>
  <c r="A38" i="17"/>
  <c r="Q31" i="17"/>
  <c r="N31" i="17"/>
  <c r="K31" i="17"/>
  <c r="Q29" i="17"/>
  <c r="N29" i="17"/>
  <c r="K29" i="17"/>
  <c r="Q24" i="17"/>
  <c r="N24" i="17"/>
  <c r="K24" i="17"/>
  <c r="A64" i="18"/>
  <c r="A63" i="18"/>
  <c r="A62" i="18"/>
  <c r="A61" i="18"/>
  <c r="A60" i="18"/>
  <c r="A59" i="18"/>
  <c r="A54" i="18"/>
  <c r="A53" i="18"/>
  <c r="A52" i="18"/>
  <c r="A51" i="18"/>
  <c r="A50" i="18"/>
  <c r="A48" i="18"/>
  <c r="A47" i="18"/>
  <c r="A46" i="18"/>
  <c r="A45" i="18"/>
  <c r="A44" i="18"/>
  <c r="A42" i="18"/>
  <c r="A41" i="18"/>
  <c r="A40" i="18"/>
  <c r="A39" i="18"/>
  <c r="A38" i="18"/>
  <c r="Q31" i="18"/>
  <c r="N31" i="18"/>
  <c r="K31" i="18"/>
  <c r="Q29" i="18"/>
  <c r="N29" i="18"/>
  <c r="K29" i="18"/>
  <c r="Q24" i="18"/>
  <c r="N24" i="18"/>
  <c r="K24" i="18"/>
  <c r="A64" i="19"/>
  <c r="A63" i="19"/>
  <c r="A62" i="19"/>
  <c r="A61" i="19"/>
  <c r="A60" i="19"/>
  <c r="A59" i="19"/>
  <c r="A54" i="19"/>
  <c r="A53" i="19"/>
  <c r="A52" i="19"/>
  <c r="A51" i="19"/>
  <c r="A50" i="19"/>
  <c r="A48" i="19"/>
  <c r="A47" i="19"/>
  <c r="A46" i="19"/>
  <c r="A45" i="19"/>
  <c r="A44" i="19"/>
  <c r="A42" i="19"/>
  <c r="A41" i="19"/>
  <c r="A40" i="19"/>
  <c r="A39" i="19"/>
  <c r="A38" i="19"/>
  <c r="Q31" i="19"/>
  <c r="N31" i="19"/>
  <c r="K31" i="19"/>
  <c r="Q29" i="19"/>
  <c r="N29" i="19"/>
  <c r="K29" i="19"/>
  <c r="Q24" i="19"/>
  <c r="N24" i="19"/>
  <c r="K24" i="19"/>
  <c r="A64" i="20"/>
  <c r="A63" i="20"/>
  <c r="A62" i="20"/>
  <c r="A61" i="20"/>
  <c r="A60" i="20"/>
  <c r="A59" i="20"/>
  <c r="A54" i="20"/>
  <c r="A53" i="20"/>
  <c r="A52" i="20"/>
  <c r="A51" i="20"/>
  <c r="A50" i="20"/>
  <c r="A48" i="20"/>
  <c r="A47" i="20"/>
  <c r="A46" i="20"/>
  <c r="A45" i="20"/>
  <c r="A44" i="20"/>
  <c r="A42" i="20"/>
  <c r="A41" i="20"/>
  <c r="A40" i="20"/>
  <c r="A39" i="20"/>
  <c r="A38" i="20"/>
  <c r="Q31" i="20"/>
  <c r="N31" i="20"/>
  <c r="K31" i="20"/>
  <c r="Q29" i="20"/>
  <c r="N29" i="20"/>
  <c r="K29" i="20"/>
  <c r="Q24" i="20"/>
  <c r="N24" i="20"/>
  <c r="K24" i="20"/>
  <c r="A64" i="21"/>
  <c r="A63" i="21"/>
  <c r="A62" i="21"/>
  <c r="A61" i="21"/>
  <c r="A60" i="21"/>
  <c r="A59" i="21"/>
  <c r="A54" i="21"/>
  <c r="A53" i="21"/>
  <c r="A52" i="21"/>
  <c r="A51" i="21"/>
  <c r="A50" i="21"/>
  <c r="A48" i="21"/>
  <c r="A47" i="21"/>
  <c r="A46" i="21"/>
  <c r="A45" i="21"/>
  <c r="A44" i="21"/>
  <c r="A42" i="21"/>
  <c r="A41" i="21"/>
  <c r="A40" i="21"/>
  <c r="A39" i="21"/>
  <c r="A38" i="21"/>
  <c r="Q31" i="21"/>
  <c r="N31" i="21"/>
  <c r="Q29" i="21"/>
  <c r="N29" i="21"/>
  <c r="K29" i="21"/>
  <c r="Q24" i="21"/>
  <c r="N24" i="21"/>
  <c r="K24" i="21"/>
  <c r="A64" i="22"/>
  <c r="A63" i="22"/>
  <c r="A62" i="22"/>
  <c r="A61" i="22"/>
  <c r="A60" i="22"/>
  <c r="A59" i="22"/>
  <c r="A54" i="22"/>
  <c r="A53" i="22"/>
  <c r="A52" i="22"/>
  <c r="A51" i="22"/>
  <c r="A50" i="22"/>
  <c r="A48" i="22"/>
  <c r="A47" i="22"/>
  <c r="A46" i="22"/>
  <c r="A45" i="22"/>
  <c r="A44" i="22"/>
  <c r="A42" i="22"/>
  <c r="A41" i="22"/>
  <c r="A40" i="22"/>
  <c r="A39" i="22"/>
  <c r="A38" i="22"/>
  <c r="Q31" i="22"/>
  <c r="N31" i="22"/>
  <c r="K31" i="22"/>
  <c r="Q29" i="22"/>
  <c r="N29" i="22"/>
  <c r="K29" i="22"/>
  <c r="Q24" i="22"/>
  <c r="N24" i="22"/>
  <c r="K24" i="22"/>
  <c r="A64" i="23"/>
  <c r="A63" i="23"/>
  <c r="A62" i="23"/>
  <c r="A61" i="23"/>
  <c r="A60" i="23"/>
  <c r="A59" i="23"/>
  <c r="A54" i="23"/>
  <c r="A53" i="23"/>
  <c r="A52" i="23"/>
  <c r="A51" i="23"/>
  <c r="A50" i="23"/>
  <c r="A48" i="23"/>
  <c r="A47" i="23"/>
  <c r="A46" i="23"/>
  <c r="A45" i="23"/>
  <c r="A44" i="23"/>
  <c r="A42" i="23"/>
  <c r="A41" i="23"/>
  <c r="A40" i="23"/>
  <c r="A39" i="23"/>
  <c r="A38" i="23"/>
  <c r="Q31" i="23"/>
  <c r="N31" i="23"/>
  <c r="K31" i="23"/>
  <c r="Q29" i="23"/>
  <c r="N29" i="23"/>
  <c r="K29" i="23"/>
  <c r="Q24" i="23"/>
  <c r="N24" i="23"/>
  <c r="K24" i="23"/>
  <c r="A64" i="1"/>
  <c r="A63" i="1"/>
  <c r="A62" i="1"/>
  <c r="A61" i="1"/>
  <c r="A60" i="1"/>
  <c r="A59" i="1"/>
  <c r="A54" i="1"/>
  <c r="A53" i="1"/>
  <c r="A52" i="1"/>
  <c r="A51" i="1"/>
  <c r="A50" i="1"/>
  <c r="A48" i="1"/>
  <c r="A47" i="1"/>
  <c r="A46" i="1"/>
  <c r="A45" i="1"/>
  <c r="A44" i="1"/>
  <c r="A42" i="1"/>
  <c r="A41" i="1"/>
  <c r="A40" i="1"/>
  <c r="A39" i="1"/>
  <c r="A38" i="1"/>
  <c r="V18" i="1"/>
  <c r="S18" i="1"/>
  <c r="Y18" i="1"/>
  <c r="Q18" i="1" l="1"/>
</calcChain>
</file>

<file path=xl/sharedStrings.xml><?xml version="1.0" encoding="utf-8"?>
<sst xmlns="http://schemas.openxmlformats.org/spreadsheetml/2006/main" count="1666" uniqueCount="105">
  <si>
    <t>สำนักจัดการทรัพยากรป่าไม้ที่ 1 (เชียงใหม่)</t>
  </si>
  <si>
    <t>กิจกรรมป้องกันและปราบปรามการบุกรุกทำลายทรัพยากรป่าไม้</t>
  </si>
  <si>
    <t>1. แผน/ผลการดำเนินงาน</t>
  </si>
  <si>
    <t>แผน</t>
  </si>
  <si>
    <t>ผล</t>
  </si>
  <si>
    <t>ร้อยละ</t>
  </si>
  <si>
    <t>แผน/ผลการใช้จ่ายเงิน (บาท)</t>
  </si>
  <si>
    <t>ที่</t>
  </si>
  <si>
    <t xml:space="preserve">    1.3 ขั้นตอนการดำเนินงานโดยละเอียด</t>
  </si>
  <si>
    <t>ร้อยละของ
ความก้าวหน้า
ในภาพรวม</t>
  </si>
  <si>
    <t>หมายเหตุ</t>
  </si>
  <si>
    <t>ร้อยละของความก้าวหน้าผลการดำเนินงานจริงในภาพรวมของกิจกรรม</t>
  </si>
  <si>
    <t>สำนักจัดการทรัพยากรป่าไม้ที่ 1 สาขาแม่ฮ่องสอน</t>
  </si>
  <si>
    <t>สำนักจัดการทรัพยากรป่าไม้ที่ 3 (ลำปาง)</t>
  </si>
  <si>
    <t>สำนักจัดการทรัพยากรป่าไม้ที่ 3 สาขาแพร่</t>
  </si>
  <si>
    <t>สำนักจัดการทรัพยากรป่าไม้ที่ 4 (ตาก)</t>
  </si>
  <si>
    <t>สำนักจัดการทรัพยากรป่าไม้ที่ 4 สาขานครสวรรค์</t>
  </si>
  <si>
    <t>สำนักจัดการทรัพยากรป่าไม้ที่ 4 สาขาพิษณุโลก</t>
  </si>
  <si>
    <t>สำนักจัดการทรัพยากรป่าไม้ที่ 5 (สระบุรี)</t>
  </si>
  <si>
    <t>สำนักจัดการทรัพยากรป่าไม้ที่ 6 (อุดรธานี)</t>
  </si>
  <si>
    <t>สำนักจัดการทรัพยากรป่าไม้ที่ 6 สาขานครพนม</t>
  </si>
  <si>
    <t>สำนักจัดการทรัพยากรป่าไม้ที่ 7 (ขอนแก่น)</t>
  </si>
  <si>
    <t>สำนักจัดการทรัพยากรป่าไม้ที่ 7 สาขาอุบลราชธานี</t>
  </si>
  <si>
    <t>สำนักจัดการทรัพยากรป่าไม้ที่ 8 (นครราชสีมา)</t>
  </si>
  <si>
    <t>สำนักจัดการทรัพยากรป่าไม้ที่ 9 สาขาปราจีนบุรี</t>
  </si>
  <si>
    <t>สำนักจัดการทรัพยากรป่าไม้ที่ 10 (ราชบุรี)</t>
  </si>
  <si>
    <t>สำนักจัดการทรัพยากรป่าไม้ที่ 10 สาขาเพชรบุรี</t>
  </si>
  <si>
    <t>สำนักจัดการทรัพยากรป่าไม้ที่ 11 (สุราษฎร์ธานี)</t>
  </si>
  <si>
    <t>สำนักจัดการทรัพยากรป่าไม้ที่ 12 (นครศรีธรรมราช)</t>
  </si>
  <si>
    <t>สำนักจัดการทรัพยากรป่าไม้ที่ 12 สาขากระบี่</t>
  </si>
  <si>
    <t>สำนักจัดการทรัพยากรป่าไม้ที่ 13 (สงขลา)</t>
  </si>
  <si>
    <t>สำนักจัดการทรัพยากรป่าไม้ที่ 13 สาขานราธิวาส</t>
  </si>
  <si>
    <t>กิจกรรม/งานที่ปฏิบัติ (หน่วยนับ)</t>
  </si>
  <si>
    <t>แผน/ผลการดำเนินงาน</t>
  </si>
  <si>
    <t>สำนักจัดการทรัพยากรป่าไม้ที่ 9 (ชลบุรี)</t>
  </si>
  <si>
    <t>วางแผนและแนวทางการลาดตระเวนในพื้นที่รับผิดชอบ (ครั้ง)</t>
  </si>
  <si>
    <t>ออกลาดตระเวนตามแผน (ไร่)</t>
  </si>
  <si>
    <t>สรุปผลการลาดตระเวนและรายงานผลให้ต้นสังกัด (ครั้ง)</t>
  </si>
  <si>
    <t>ประสานงานเพื่อสนับสนุนข้อมูลการข่าวและบูรณาการร่วมกับหน่วยงานอื่นที่เกี่ยวข้อง (ครั้ง)</t>
  </si>
  <si>
    <t>ขั้นตอนการดำเนินงาน (หน่วยนับ)</t>
  </si>
  <si>
    <t>ยังไม่ดำเนินการ</t>
  </si>
  <si>
    <t>1.2 แผน/ผลการปฏิบัติงานและแผนการใช้จ่ายเงิน ข้อมูล ณ วันที่</t>
  </si>
  <si>
    <t>งานป้องกันและปราบปรามการบุกรุกทำลายทรัพยากรป่าไม้</t>
  </si>
  <si>
    <t>เผยแพร่ประชาสัมพันธ์และบริการสาธารณะเพื่อให้ราษฎรมีความรู้ความเข้าใจในการอนุรักษ์
ทรัพยากรป่าไม้ (ครั้ง)</t>
  </si>
  <si>
    <t>รวม</t>
  </si>
  <si>
    <t>ค่าเป้าหมายตามแผน</t>
  </si>
  <si>
    <t>อยู่ระหว่างดำเนินการ</t>
  </si>
  <si>
    <t>ดำเนินการแล้วเสร็จ</t>
  </si>
  <si>
    <t>ค่าเฉลี่ยถ่วงน้ำหนัก</t>
  </si>
  <si>
    <t>ปัญหาอุปสรรคพื้นฐาน</t>
  </si>
  <si>
    <t>คำอธิบาย</t>
  </si>
  <si>
    <t>ลำดับปัญหาที่ต้องแก้ไขอย่างเร่งด่วน</t>
  </si>
  <si>
    <t>2.1 ปัญหาด้านงบประมาณ</t>
  </si>
  <si>
    <t>2.2 ปัญหาด้านบุคลากร</t>
  </si>
  <si>
    <t>2.3 ปัญหาด้านสิ่งอำนวยความสะดวก</t>
  </si>
  <si>
    <t>ปัญหาอุปสรรคจากการดำเนินงาน</t>
  </si>
  <si>
    <t>แนวทางแก้ไข</t>
  </si>
  <si>
    <t>ผู้จัดทำข้อมูล</t>
  </si>
  <si>
    <t>ผู้รับรองรายงาน</t>
  </si>
  <si>
    <t>(</t>
  </si>
  <si>
    <t>)</t>
  </si>
  <si>
    <t>ตำแหน่ง</t>
  </si>
  <si>
    <t>วันที่</t>
  </si>
  <si>
    <t>เบอร์ติดต่อ</t>
  </si>
  <si>
    <t>ปัญหาด้านงบประมาณ</t>
  </si>
  <si>
    <t>ปัญหาด้านบุคลากร</t>
  </si>
  <si>
    <t>ปัญหาด้านสิ่งอำนวยความสะดวก</t>
  </si>
  <si>
    <t>หน่วยงานได้รับงบประมาณล่าช้า</t>
  </si>
  <si>
    <t>จำนวนอัตรากำลังของบุคลากรไม่สอดคล้องกับปริมาณงาน</t>
  </si>
  <si>
    <t>ไม่มียานพาหนะสำหรับการปฏิบัติงาน</t>
  </si>
  <si>
    <t>การขาดแคลนอัตรากำลังที่มาทดแทน ในกรณีการเกษียณอายุราชการ การลาออกจากราชการ หรือเสียชีวิต</t>
  </si>
  <si>
    <t>ยานพาหนะเสื่อมสภาพ หรือชำรุด และ/หรือไม่เพียงพอต่อการปฏิบัติงาน</t>
  </si>
  <si>
    <t>ฐานข้อมูลของหน่วยงานไม่ครบถ้วน ถูกต้อง และเป็นปัจจุบัน ซึ่งส่งผลต่อการปฏิบัติงานตามภารกิจ</t>
  </si>
  <si>
    <t>หน่วยงานไม่ได้รับการจัดสรรงบประมาณ</t>
  </si>
  <si>
    <t>ยานพาหนะที่ได้รับการจัดสรร ไม่เหมาะสมกับภารกิจที่ปฏิบัติ</t>
  </si>
  <si>
    <t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t>
  </si>
  <si>
    <t>งบประมาณไม่เพียงพอในการปฏิบัติงาน</t>
  </si>
  <si>
    <t>เจ้าหน้าที่ขาดความรู้ ความเข้าใจ และทักษะที่จำเป็นในการปฏิบัติงาน</t>
  </si>
  <si>
    <t>ไม่มีครุภัณฑ์ (ไม่ใช่ยานพาหนะ) สำหรับการปฏิบัติงาน</t>
  </si>
  <si>
    <t>มาตรการ/แนวทางสำหรับการปฏิบัติงานไม่ชัดเจน ส่งผลให้การปฏิบัติงานไม่เป็นไปตามเป้าหมายที่กำหนด</t>
  </si>
  <si>
    <t>อื่น ๆ (ระบุพร้อมคำอธิบาย)</t>
  </si>
  <si>
    <t>ครุภัณฑ์ (ไม่ใช่ยานพาหนะ) ที่ได้รับการจัดสรร ไม่เหมาะสมกับภารกิจที่ปฏิบัติ</t>
  </si>
  <si>
    <t>ครุภัณฑ์ (ไม่ใช่ยานพาหนะ) เสื่อมสภาพ หรือชำรุด และ/หรือไม่เพียงพอต่อการปฏิบัติงาน</t>
  </si>
  <si>
    <t>เจ้าหน้าที่มีความเสี่ยงจากเหตุการณ์ความไม่สงบในพื้นที่จังหวัดชายแดนภาคใต้</t>
  </si>
  <si>
    <t>บ้านพัก และ/หรืออาคารสำนักงานเสื่อมสภาพ หรือชำรุด และ/หรือไม่เพียงพอ</t>
  </si>
  <si>
    <t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t>
  </si>
  <si>
    <t>การขาดแคลนแหล่งน้ำในช่วงฤดูแล้ง</t>
  </si>
  <si>
    <t>การไม่ได้รับความร่วมมือจากหน่วยงาน</t>
  </si>
  <si>
    <t>การขาดแคลนอัตรากำลังในตำแหน่งที่จำเป็นและเชี่ยวชาญเฉพาะด้าน</t>
  </si>
  <si>
    <t>ตำแหน่งงานของบุคลากรไม่สอดคล้องกับงานที่ปฏิบัติ (เช่น ตำแหน่งนักวิชาการป่าไม้ปฏิบัติงานพัสดุ)</t>
  </si>
  <si>
    <t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 กลุ่มเป้าหมาย</t>
  </si>
  <si>
    <t>ศักยภาพของบุคลากรไม่ตอบสนองต่อภารกิจที่ปฏิบัติ (เช่น บุคลากรที่ปฏิบัติงานลาดตระเวนมีอายุมาก ทำให้ขาดความคล่องตัวในการปฏิบัติงาน)</t>
  </si>
  <si>
    <t>ขาดแรงจูงใจในการปฏิบัติงาน</t>
  </si>
  <si>
    <t>วางแผนและแนวทางการลาดตระเวนในพื้นที่รับผิดชอบ (เดือน)</t>
  </si>
  <si>
    <t>ประสานงานเพื่อสนับสนุนข้อมูลการข่าวและบูรณาการร่วมกับหน่วยงานอื่นที่เกี่ยวข้อง (เดือน)</t>
  </si>
  <si>
    <t>เผยแพร่ประชาสัมพันธ์และบริการสาธารณะเพื่อให้ราษฎรมีความรู้ความเข้าใจในการอนุรักษ์ทรัพยากรป่าไม้ (เดือน)</t>
  </si>
  <si>
    <t>2. ปัญหาอุปสรรคพื้นฐาน (โปรดกรอกข้อมูลคำอธิบายถึงประเด็นปัญหา พร้อมทั้งจัดลำดับปัญหาที่ท่านต้องการแก้ไขอย่างเร่งด่วน)</t>
  </si>
  <si>
    <t>3. ปัญหาอุปสรรคจากการดำเนินงานและแนวทางแก้ไข (โปรดกรอกข้อมูลคำอธิบายและแนวทางแก้ไขในประเด็นปัญหา พร้อมทั้งจัดลำดับปัญหาที่ท่านต้องการแก้ไขอย่างเร่งด่วน)</t>
  </si>
  <si>
    <t>4. ข้อคิดเห็น/ข้อเสนอแนะเพิ่มเติม เพื่อพัฒนาการดำเนินกิจกรรมให้เกิดผลสัมฤทธิ์ได้อย่างมีประสิทธิภาพ (โปรดระบุ)</t>
  </si>
  <si>
    <t>5. รูปภาพประกอบการดำเนินงาน พร้อมคำบรรยายใต้รูปภาพ (จำนวนรูปภาพไม่น้อยกว่า 6 รูป และความละเอียดของรูปภาพต้องไม่น้อยกว่า 1080p (1,920 x 1,080 px))</t>
  </si>
  <si>
    <t>เผยแพร่ประชาสัมพันธ์และบริการสาธารณะเพื่อให้ราษฎรมีความรู้ความเข้าใจในการอนุรักษ์ทรัพยากรป่าไม้ (ครั้ง)</t>
  </si>
  <si>
    <t>รวบรวมและสรุปผลการลาดตระเวนประจำเดือน รายงานผลให้ต้นสังกัดทราบ (เดือน)</t>
  </si>
  <si>
    <t>แบบติดตามผลการดำเนินงาน ประจำปีงบประมาณ พ.ศ. 2567</t>
  </si>
  <si>
    <t>รอบระหว่างปี</t>
  </si>
  <si>
    <t>1.1 หน่วยงานได้รับแผนการปฏิบัติงานและแผนการใช้จ่ายเงิน (ปม. 1 - 2) ประจำปีงบประมาณ พ.ศ. 2567 เมื่อวันที่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</si>
</sst>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[$-187041E]d\ mmmm\ yyyy;@"/>
    <numFmt numFmtId="166" formatCode="#,##0_ ;\-#,##0\ "/>
    <numFmt numFmtId="167" formatCode="#,##0.00_ ;\-#,##0.00\ "/>
    <numFmt numFmtId="168" formatCode="0##\ \-\ ####\ \-\ ####"/>
    <numFmt numFmtId="169" formatCode="0.0"/>
    <numFmt numFmtId="170" formatCode="[$-101041E]d\ mmmm\ yyyy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rgb="FFFF0000"/>
      <name val="TH SarabunPSK"/>
      <family val="2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b/>
      <sz val="20"/>
      <color rgb="FFFF0000"/>
      <name val="TH SarabunPSK"/>
      <family val="2"/>
    </font>
    <font>
      <sz val="14"/>
      <color theme="1"/>
      <name val="TH SarabunPSK"/>
      <family val="2"/>
    </font>
    <font>
      <sz val="18"/>
      <color theme="1"/>
      <name val="TH SarabunPSK"/>
      <family val="2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FF"/>
        <bgColor indexed="64"/>
      </patternFill>
    </fill>
  </fills>
  <borders count="26">
    <border>
      <left/>
      <right/>
      <top/>
      <bottom/>
      <diagonal/>
    </border>
    <border>
      <left style="thin">
        <color rgb="FFCDDAE8"/>
      </left>
      <right/>
      <top style="thin">
        <color rgb="FFCDDAE8"/>
      </top>
      <bottom style="thin">
        <color rgb="FFCDDAE8"/>
      </bottom>
      <diagonal/>
    </border>
    <border>
      <left/>
      <right/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 style="thin">
        <color rgb="FFCDDAE8"/>
      </top>
      <bottom/>
      <diagonal/>
    </border>
    <border>
      <left/>
      <right/>
      <top style="thin">
        <color rgb="FFCDDAE8"/>
      </top>
      <bottom/>
      <diagonal/>
    </border>
    <border>
      <left/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/>
      <top/>
      <bottom/>
      <diagonal/>
    </border>
    <border>
      <left/>
      <right style="thin">
        <color rgb="FFCDDAE8"/>
      </right>
      <top/>
      <bottom/>
      <diagonal/>
    </border>
    <border>
      <left style="thin">
        <color rgb="FFCDDAE8"/>
      </left>
      <right/>
      <top/>
      <bottom style="thin">
        <color rgb="FFCDDAE8"/>
      </bottom>
      <diagonal/>
    </border>
    <border>
      <left/>
      <right/>
      <top/>
      <bottom style="thin">
        <color rgb="FFCDDAE8"/>
      </bottom>
      <diagonal/>
    </border>
    <border>
      <left/>
      <right style="thin">
        <color rgb="FFCDDAE8"/>
      </right>
      <top/>
      <bottom style="thin">
        <color rgb="FFCDDAE8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rgb="FFCDDAE8"/>
      </left>
      <right/>
      <top/>
      <bottom style="thin">
        <color theme="4" tint="0.79998168889431442"/>
      </bottom>
      <diagonal/>
    </border>
    <border>
      <left/>
      <right/>
      <top/>
      <bottom style="thin">
        <color theme="4" tint="0.79998168889431442"/>
      </bottom>
      <diagonal/>
    </border>
    <border>
      <left/>
      <right style="thin">
        <color rgb="FFCDDAE8"/>
      </right>
      <top/>
      <bottom style="thin">
        <color theme="4" tint="0.79998168889431442"/>
      </bottom>
      <diagonal/>
    </border>
    <border>
      <left/>
      <right style="thin">
        <color theme="3" tint="0.79998168889431442"/>
      </right>
      <top style="thin">
        <color rgb="FFCDDAE8"/>
      </top>
      <bottom style="thin">
        <color rgb="FFCDDAE8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/>
      <top style="thin">
        <color rgb="FFCDDAE8"/>
      </top>
      <bottom style="thin">
        <color rgb="FFCDDAE8"/>
      </bottom>
      <diagonal/>
    </border>
    <border>
      <left style="thin">
        <color rgb="FFCDDAE8"/>
      </left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 style="thin">
        <color rgb="FFCDDAE8"/>
      </right>
      <top/>
      <bottom style="thin">
        <color rgb="FFCDDAE8"/>
      </bottom>
      <diagonal/>
    </border>
    <border>
      <left style="thin">
        <color rgb="FFCDDAE8"/>
      </left>
      <right/>
      <top style="thin">
        <color theme="3" tint="0.79998168889431442"/>
      </top>
      <bottom style="thin">
        <color rgb="FFCDDAE8"/>
      </bottom>
      <diagonal/>
    </border>
    <border>
      <left/>
      <right style="thin">
        <color rgb="FFCDDAE8"/>
      </right>
      <top style="thin">
        <color theme="3" tint="0.79998168889431442"/>
      </top>
      <bottom style="thin">
        <color rgb="FFCDDAE8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70">
    <xf numFmtId="0" fontId="0" fillId="0" borderId="0" xfId="0"/>
    <xf numFmtId="0" fontId="2" fillId="3" borderId="0" xfId="0" applyFont="1" applyFill="1" applyAlignment="1">
      <alignment vertical="top"/>
    </xf>
    <xf numFmtId="0" fontId="2" fillId="3" borderId="0" xfId="0" applyFont="1" applyFill="1" applyAlignment="1">
      <alignment horizontal="left" vertical="top"/>
    </xf>
    <xf numFmtId="0" fontId="2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left" vertical="top"/>
    </xf>
    <xf numFmtId="0" fontId="2" fillId="3" borderId="0" xfId="0" applyFont="1" applyFill="1" applyAlignment="1">
      <alignment horizontal="left" vertical="top" indent="3"/>
    </xf>
    <xf numFmtId="165" fontId="2" fillId="3" borderId="0" xfId="0" applyNumberFormat="1" applyFont="1" applyFill="1" applyAlignment="1">
      <alignment vertical="top"/>
    </xf>
    <xf numFmtId="0" fontId="2" fillId="3" borderId="0" xfId="0" applyFont="1" applyFill="1" applyAlignment="1">
      <alignment horizontal="left" vertical="top" wrapText="1"/>
    </xf>
    <xf numFmtId="0" fontId="2" fillId="3" borderId="0" xfId="0" applyFont="1" applyFill="1" applyAlignment="1">
      <alignment horizontal="left" vertical="top" indent="1"/>
    </xf>
    <xf numFmtId="0" fontId="4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7" fillId="3" borderId="11" xfId="0" applyFont="1" applyFill="1" applyBorder="1" applyAlignment="1">
      <alignment vertical="center"/>
    </xf>
    <xf numFmtId="0" fontId="3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right" vertical="top"/>
    </xf>
    <xf numFmtId="0" fontId="3" fillId="6" borderId="4" xfId="0" applyFont="1" applyFill="1" applyBorder="1" applyAlignment="1">
      <alignment horizontal="center" vertical="center"/>
    </xf>
    <xf numFmtId="0" fontId="2" fillId="0" borderId="4" xfId="0" applyFont="1" applyBorder="1" applyAlignment="1" applyProtection="1">
      <alignment horizontal="center" vertical="top"/>
      <protection hidden="1"/>
    </xf>
    <xf numFmtId="0" fontId="2" fillId="3" borderId="4" xfId="0" applyFont="1" applyFill="1" applyBorder="1" applyAlignment="1" applyProtection="1">
      <alignment horizontal="center" vertical="center"/>
      <protection hidden="1"/>
    </xf>
    <xf numFmtId="0" fontId="2" fillId="3" borderId="4" xfId="0" applyFont="1" applyFill="1" applyBorder="1" applyAlignment="1" applyProtection="1">
      <alignment horizontal="center" vertical="center" wrapText="1"/>
      <protection hidden="1"/>
    </xf>
    <xf numFmtId="0" fontId="2" fillId="3" borderId="4" xfId="0" applyFont="1" applyFill="1" applyBorder="1" applyAlignment="1" applyProtection="1">
      <alignment horizontal="center" vertical="top"/>
      <protection hidden="1"/>
    </xf>
    <xf numFmtId="0" fontId="3" fillId="4" borderId="4" xfId="0" applyFont="1" applyFill="1" applyBorder="1" applyAlignment="1" applyProtection="1">
      <alignment horizontal="center" vertical="center"/>
      <protection hidden="1"/>
    </xf>
    <xf numFmtId="0" fontId="2" fillId="3" borderId="4" xfId="0" applyFont="1" applyFill="1" applyBorder="1" applyAlignment="1" applyProtection="1">
      <alignment horizontal="center" vertical="top" wrapText="1"/>
      <protection hidden="1"/>
    </xf>
    <xf numFmtId="0" fontId="5" fillId="0" borderId="0" xfId="0" applyFont="1" applyAlignment="1">
      <alignment horizontal="left" vertical="top"/>
    </xf>
    <xf numFmtId="0" fontId="6" fillId="2" borderId="0" xfId="0" applyFont="1" applyFill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vertical="top" wrapText="1"/>
    </xf>
    <xf numFmtId="0" fontId="10" fillId="3" borderId="4" xfId="0" applyFont="1" applyFill="1" applyBorder="1" applyAlignment="1" applyProtection="1">
      <alignment horizontal="center" vertical="center"/>
      <protection hidden="1"/>
    </xf>
    <xf numFmtId="0" fontId="10" fillId="3" borderId="0" xfId="0" applyFont="1" applyFill="1" applyAlignment="1">
      <alignment horizontal="left" vertical="top"/>
    </xf>
    <xf numFmtId="0" fontId="11" fillId="3" borderId="0" xfId="0" applyFont="1" applyFill="1" applyAlignment="1">
      <alignment horizontal="left" vertical="top"/>
    </xf>
    <xf numFmtId="0" fontId="11" fillId="4" borderId="4" xfId="0" applyFont="1" applyFill="1" applyBorder="1" applyAlignment="1" applyProtection="1">
      <alignment horizontal="center" vertical="center"/>
      <protection hidden="1"/>
    </xf>
    <xf numFmtId="0" fontId="2" fillId="0" borderId="4" xfId="0" applyFont="1" applyBorder="1" applyAlignment="1" applyProtection="1">
      <alignment horizontal="center" vertical="center"/>
      <protection hidden="1"/>
    </xf>
    <xf numFmtId="0" fontId="2" fillId="0" borderId="0" xfId="0" applyFont="1" applyAlignment="1">
      <alignment horizontal="left" vertical="top"/>
    </xf>
    <xf numFmtId="0" fontId="10" fillId="0" borderId="4" xfId="0" applyFont="1" applyBorder="1" applyAlignment="1" applyProtection="1">
      <alignment horizontal="center" vertical="center"/>
      <protection hidden="1"/>
    </xf>
    <xf numFmtId="0" fontId="10" fillId="0" borderId="0" xfId="0" applyFont="1" applyAlignment="1">
      <alignment horizontal="left" vertical="top"/>
    </xf>
    <xf numFmtId="1" fontId="2" fillId="3" borderId="0" xfId="0" applyNumberFormat="1" applyFont="1" applyFill="1" applyAlignment="1">
      <alignment horizontal="left" vertical="top"/>
    </xf>
    <xf numFmtId="1" fontId="10" fillId="3" borderId="0" xfId="0" applyNumberFormat="1" applyFont="1" applyFill="1" applyAlignment="1">
      <alignment horizontal="left" vertical="top"/>
    </xf>
    <xf numFmtId="0" fontId="3" fillId="3" borderId="0" xfId="0" applyFont="1" applyFill="1" applyAlignment="1">
      <alignment horizontal="center" vertical="top"/>
    </xf>
    <xf numFmtId="0" fontId="11" fillId="3" borderId="0" xfId="0" applyFont="1" applyFill="1" applyAlignment="1">
      <alignment horizontal="center" vertical="top"/>
    </xf>
    <xf numFmtId="0" fontId="3" fillId="0" borderId="4" xfId="0" applyFont="1" applyBorder="1" applyAlignment="1" applyProtection="1">
      <alignment horizontal="center" vertical="center"/>
      <protection hidden="1"/>
    </xf>
    <xf numFmtId="0" fontId="3" fillId="0" borderId="0" xfId="0" applyFont="1" applyAlignment="1">
      <alignment horizontal="left" vertical="top"/>
    </xf>
    <xf numFmtId="0" fontId="11" fillId="0" borderId="4" xfId="0" applyFont="1" applyBorder="1" applyAlignment="1" applyProtection="1">
      <alignment horizontal="center" vertical="center"/>
      <protection hidden="1"/>
    </xf>
    <xf numFmtId="0" fontId="11" fillId="0" borderId="0" xfId="0" applyFont="1" applyAlignment="1">
      <alignment horizontal="left" vertical="top"/>
    </xf>
    <xf numFmtId="169" fontId="2" fillId="3" borderId="4" xfId="0" applyNumberFormat="1" applyFont="1" applyFill="1" applyBorder="1" applyAlignment="1" applyProtection="1">
      <alignment horizontal="center" vertical="center"/>
      <protection hidden="1"/>
    </xf>
    <xf numFmtId="169" fontId="10" fillId="3" borderId="4" xfId="0" applyNumberFormat="1" applyFont="1" applyFill="1" applyBorder="1" applyAlignment="1" applyProtection="1">
      <alignment horizontal="center" vertical="center"/>
      <protection hidden="1"/>
    </xf>
    <xf numFmtId="0" fontId="3" fillId="4" borderId="0" xfId="0" applyFont="1" applyFill="1" applyAlignment="1">
      <alignment horizontal="left" vertical="top"/>
    </xf>
    <xf numFmtId="0" fontId="11" fillId="4" borderId="0" xfId="0" applyFont="1" applyFill="1" applyAlignment="1">
      <alignment horizontal="left" vertical="top"/>
    </xf>
    <xf numFmtId="2" fontId="3" fillId="4" borderId="21" xfId="1" applyNumberFormat="1" applyFont="1" applyFill="1" applyBorder="1" applyAlignment="1" applyProtection="1">
      <alignment horizontal="center" vertical="center"/>
      <protection hidden="1"/>
    </xf>
    <xf numFmtId="2" fontId="3" fillId="4" borderId="3" xfId="1" applyNumberFormat="1" applyFont="1" applyFill="1" applyBorder="1" applyAlignment="1" applyProtection="1">
      <alignment horizontal="center" vertical="center"/>
      <protection hidden="1"/>
    </xf>
    <xf numFmtId="0" fontId="3" fillId="4" borderId="1" xfId="0" applyFont="1" applyFill="1" applyBorder="1" applyAlignment="1" applyProtection="1">
      <alignment vertical="center" wrapText="1"/>
      <protection hidden="1"/>
    </xf>
    <xf numFmtId="0" fontId="3" fillId="4" borderId="2" xfId="0" applyFont="1" applyFill="1" applyBorder="1" applyAlignment="1" applyProtection="1">
      <alignment vertical="center" wrapText="1"/>
      <protection hidden="1"/>
    </xf>
    <xf numFmtId="0" fontId="3" fillId="4" borderId="3" xfId="0" applyFont="1" applyFill="1" applyBorder="1" applyAlignment="1" applyProtection="1">
      <alignment vertical="center" wrapText="1"/>
      <protection hidden="1"/>
    </xf>
    <xf numFmtId="166" fontId="3" fillId="4" borderId="1" xfId="0" applyNumberFormat="1" applyFont="1" applyFill="1" applyBorder="1" applyAlignment="1" applyProtection="1">
      <alignment horizontal="center" vertical="center"/>
      <protection hidden="1"/>
    </xf>
    <xf numFmtId="166" fontId="3" fillId="4" borderId="2" xfId="0" applyNumberFormat="1" applyFont="1" applyFill="1" applyBorder="1" applyAlignment="1" applyProtection="1">
      <alignment horizontal="center" vertical="center"/>
      <protection hidden="1"/>
    </xf>
    <xf numFmtId="166" fontId="3" fillId="4" borderId="3" xfId="0" applyNumberFormat="1" applyFont="1" applyFill="1" applyBorder="1" applyAlignment="1" applyProtection="1">
      <alignment horizontal="center" vertical="center"/>
      <protection hidden="1"/>
    </xf>
    <xf numFmtId="3" fontId="3" fillId="4" borderId="1" xfId="1" applyNumberFormat="1" applyFont="1" applyFill="1" applyBorder="1" applyAlignment="1" applyProtection="1">
      <alignment horizontal="center" vertical="center"/>
      <protection hidden="1"/>
    </xf>
    <xf numFmtId="3" fontId="3" fillId="4" borderId="2" xfId="1" applyNumberFormat="1" applyFont="1" applyFill="1" applyBorder="1" applyAlignment="1" applyProtection="1">
      <alignment horizontal="center" vertical="center"/>
      <protection hidden="1"/>
    </xf>
    <xf numFmtId="3" fontId="3" fillId="4" borderId="3" xfId="1" applyNumberFormat="1" applyFont="1" applyFill="1" applyBorder="1" applyAlignment="1" applyProtection="1">
      <alignment horizontal="center" vertical="center"/>
      <protection hidden="1"/>
    </xf>
    <xf numFmtId="3" fontId="3" fillId="4" borderId="18" xfId="1" applyNumberFormat="1" applyFont="1" applyFill="1" applyBorder="1" applyAlignment="1" applyProtection="1">
      <alignment horizontal="center" vertical="center"/>
      <protection hidden="1"/>
    </xf>
    <xf numFmtId="3" fontId="3" fillId="4" borderId="19" xfId="0" applyNumberFormat="1" applyFont="1" applyFill="1" applyBorder="1" applyAlignment="1" applyProtection="1">
      <alignment horizontal="center" vertical="center"/>
      <protection hidden="1"/>
    </xf>
    <xf numFmtId="3" fontId="3" fillId="4" borderId="20" xfId="0" applyNumberFormat="1" applyFont="1" applyFill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vertical="center" wrapText="1"/>
      <protection hidden="1"/>
    </xf>
    <xf numFmtId="0" fontId="2" fillId="0" borderId="2" xfId="0" applyFont="1" applyBorder="1" applyAlignment="1" applyProtection="1">
      <alignment vertical="center" wrapText="1"/>
      <protection hidden="1"/>
    </xf>
    <xf numFmtId="0" fontId="2" fillId="0" borderId="3" xfId="0" applyFont="1" applyBorder="1" applyAlignment="1" applyProtection="1">
      <alignment vertical="center" wrapText="1"/>
      <protection hidden="1"/>
    </xf>
    <xf numFmtId="166" fontId="2" fillId="0" borderId="1" xfId="0" applyNumberFormat="1" applyFont="1" applyBorder="1" applyAlignment="1" applyProtection="1">
      <alignment horizontal="center" vertical="center"/>
      <protection hidden="1"/>
    </xf>
    <xf numFmtId="166" fontId="2" fillId="0" borderId="2" xfId="0" applyNumberFormat="1" applyFont="1" applyBorder="1" applyAlignment="1" applyProtection="1">
      <alignment horizontal="center" vertical="center"/>
      <protection hidden="1"/>
    </xf>
    <xf numFmtId="166" fontId="2" fillId="0" borderId="3" xfId="0" applyNumberFormat="1" applyFont="1" applyBorder="1" applyAlignment="1" applyProtection="1">
      <alignment horizontal="center" vertical="center"/>
      <protection hidden="1"/>
    </xf>
    <xf numFmtId="3" fontId="2" fillId="0" borderId="1" xfId="1" applyNumberFormat="1" applyFont="1" applyFill="1" applyBorder="1" applyAlignment="1" applyProtection="1">
      <alignment horizontal="center" vertical="center"/>
    </xf>
    <xf numFmtId="3" fontId="2" fillId="0" borderId="2" xfId="1" applyNumberFormat="1" applyFont="1" applyFill="1" applyBorder="1" applyAlignment="1" applyProtection="1">
      <alignment horizontal="center" vertical="center"/>
    </xf>
    <xf numFmtId="3" fontId="2" fillId="0" borderId="3" xfId="1" applyNumberFormat="1" applyFont="1" applyFill="1" applyBorder="1" applyAlignment="1" applyProtection="1">
      <alignment horizontal="center" vertical="center"/>
    </xf>
    <xf numFmtId="3" fontId="2" fillId="0" borderId="18" xfId="1" applyNumberFormat="1" applyFont="1" applyFill="1" applyBorder="1" applyAlignment="1" applyProtection="1">
      <alignment horizontal="center" vertical="center"/>
    </xf>
    <xf numFmtId="3" fontId="2" fillId="0" borderId="19" xfId="0" applyNumberFormat="1" applyFont="1" applyBorder="1" applyAlignment="1" applyProtection="1">
      <alignment horizontal="center" vertical="center"/>
      <protection hidden="1"/>
    </xf>
    <xf numFmtId="3" fontId="2" fillId="0" borderId="20" xfId="0" applyNumberFormat="1" applyFont="1" applyBorder="1" applyAlignment="1" applyProtection="1">
      <alignment horizontal="center" vertical="center"/>
      <protection hidden="1"/>
    </xf>
    <xf numFmtId="2" fontId="2" fillId="0" borderId="21" xfId="1" applyNumberFormat="1" applyFont="1" applyFill="1" applyBorder="1" applyAlignment="1" applyProtection="1">
      <alignment horizontal="center" vertical="center"/>
      <protection hidden="1"/>
    </xf>
    <xf numFmtId="2" fontId="2" fillId="0" borderId="3" xfId="1" applyNumberFormat="1" applyFont="1" applyFill="1" applyBorder="1" applyAlignment="1" applyProtection="1">
      <alignment horizontal="center" vertical="center"/>
      <protection hidden="1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2" xfId="0" applyFont="1" applyFill="1" applyBorder="1" applyAlignment="1" applyProtection="1">
      <alignment horizontal="left" vertical="top" wrapText="1"/>
      <protection locked="0"/>
    </xf>
    <xf numFmtId="0" fontId="2" fillId="3" borderId="3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horizontal="center" vertical="top"/>
      <protection locked="0"/>
    </xf>
    <xf numFmtId="0" fontId="2" fillId="3" borderId="3" xfId="0" applyFont="1" applyFill="1" applyBorder="1" applyAlignment="1" applyProtection="1">
      <alignment horizontal="center" vertical="top"/>
      <protection locked="0"/>
    </xf>
    <xf numFmtId="0" fontId="3" fillId="3" borderId="0" xfId="0" applyFont="1" applyFill="1" applyAlignment="1">
      <alignment horizontal="center" vertical="center"/>
    </xf>
    <xf numFmtId="0" fontId="3" fillId="6" borderId="22" xfId="0" applyFont="1" applyFill="1" applyBorder="1" applyAlignment="1">
      <alignment horizontal="center" vertical="center"/>
    </xf>
    <xf numFmtId="0" fontId="3" fillId="6" borderId="23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left" vertical="top"/>
    </xf>
    <xf numFmtId="0" fontId="3" fillId="5" borderId="2" xfId="0" applyFont="1" applyFill="1" applyBorder="1" applyAlignment="1">
      <alignment horizontal="left" vertical="top"/>
    </xf>
    <xf numFmtId="0" fontId="3" fillId="5" borderId="3" xfId="0" applyFont="1" applyFill="1" applyBorder="1" applyAlignment="1">
      <alignment horizontal="left" vertical="top"/>
    </xf>
    <xf numFmtId="0" fontId="2" fillId="3" borderId="1" xfId="0" applyFont="1" applyFill="1" applyBorder="1" applyAlignment="1" applyProtection="1">
      <alignment horizontal="left" vertical="center" wrapText="1"/>
      <protection hidden="1"/>
    </xf>
    <xf numFmtId="0" fontId="2" fillId="3" borderId="2" xfId="0" applyFont="1" applyFill="1" applyBorder="1" applyAlignment="1" applyProtection="1">
      <alignment horizontal="left" vertical="center" wrapText="1"/>
      <protection hidden="1"/>
    </xf>
    <xf numFmtId="0" fontId="2" fillId="3" borderId="3" xfId="0" applyFont="1" applyFill="1" applyBorder="1" applyAlignment="1" applyProtection="1">
      <alignment horizontal="left" vertical="center" wrapText="1"/>
      <protection hidden="1"/>
    </xf>
    <xf numFmtId="166" fontId="2" fillId="4" borderId="1" xfId="1" applyNumberFormat="1" applyFont="1" applyFill="1" applyBorder="1" applyAlignment="1" applyProtection="1">
      <alignment horizontal="center" vertical="center"/>
      <protection hidden="1"/>
    </xf>
    <xf numFmtId="166" fontId="2" fillId="4" borderId="2" xfId="1" applyNumberFormat="1" applyFont="1" applyFill="1" applyBorder="1" applyAlignment="1" applyProtection="1">
      <alignment horizontal="center" vertical="center"/>
      <protection hidden="1"/>
    </xf>
    <xf numFmtId="166" fontId="2" fillId="4" borderId="3" xfId="1" applyNumberFormat="1" applyFont="1" applyFill="1" applyBorder="1" applyAlignment="1" applyProtection="1">
      <alignment horizontal="center" vertical="center"/>
      <protection hidden="1"/>
    </xf>
    <xf numFmtId="1" fontId="2" fillId="4" borderId="1" xfId="1" applyNumberFormat="1" applyFont="1" applyFill="1" applyBorder="1" applyAlignment="1" applyProtection="1">
      <alignment horizontal="center" vertical="center"/>
      <protection hidden="1"/>
    </xf>
    <xf numFmtId="1" fontId="2" fillId="4" borderId="2" xfId="1" applyNumberFormat="1" applyFont="1" applyFill="1" applyBorder="1" applyAlignment="1" applyProtection="1">
      <alignment horizontal="center" vertical="center"/>
      <protection hidden="1"/>
    </xf>
    <xf numFmtId="1" fontId="2" fillId="4" borderId="3" xfId="1" applyNumberFormat="1" applyFont="1" applyFill="1" applyBorder="1" applyAlignment="1" applyProtection="1">
      <alignment horizontal="center" vertical="center"/>
      <protection hidden="1"/>
    </xf>
    <xf numFmtId="2" fontId="2" fillId="4" borderId="1" xfId="1" applyNumberFormat="1" applyFont="1" applyFill="1" applyBorder="1" applyAlignment="1" applyProtection="1">
      <alignment horizontal="center" vertical="center"/>
      <protection hidden="1"/>
    </xf>
    <xf numFmtId="2" fontId="2" fillId="4" borderId="3" xfId="1" applyNumberFormat="1" applyFont="1" applyFill="1" applyBorder="1" applyAlignment="1" applyProtection="1">
      <alignment horizontal="center" vertical="center"/>
      <protection hidden="1"/>
    </xf>
    <xf numFmtId="4" fontId="2" fillId="4" borderId="5" xfId="1" applyNumberFormat="1" applyFont="1" applyFill="1" applyBorder="1" applyAlignment="1" applyProtection="1">
      <alignment horizontal="right" vertical="center"/>
      <protection hidden="1"/>
    </xf>
    <xf numFmtId="4" fontId="2" fillId="4" borderId="6" xfId="1" applyNumberFormat="1" applyFont="1" applyFill="1" applyBorder="1" applyAlignment="1" applyProtection="1">
      <alignment horizontal="right" vertical="center"/>
      <protection hidden="1"/>
    </xf>
    <xf numFmtId="4" fontId="2" fillId="4" borderId="7" xfId="1" applyNumberFormat="1" applyFont="1" applyFill="1" applyBorder="1" applyAlignment="1" applyProtection="1">
      <alignment horizontal="right" vertical="center"/>
      <protection hidden="1"/>
    </xf>
    <xf numFmtId="4" fontId="2" fillId="4" borderId="8" xfId="1" applyNumberFormat="1" applyFont="1" applyFill="1" applyBorder="1" applyAlignment="1" applyProtection="1">
      <alignment horizontal="right" vertical="center"/>
      <protection hidden="1"/>
    </xf>
    <xf numFmtId="4" fontId="2" fillId="4" borderId="0" xfId="1" applyNumberFormat="1" applyFont="1" applyFill="1" applyBorder="1" applyAlignment="1" applyProtection="1">
      <alignment horizontal="right" vertical="center"/>
      <protection hidden="1"/>
    </xf>
    <xf numFmtId="4" fontId="2" fillId="4" borderId="9" xfId="1" applyNumberFormat="1" applyFont="1" applyFill="1" applyBorder="1" applyAlignment="1" applyProtection="1">
      <alignment horizontal="right" vertical="center"/>
      <protection hidden="1"/>
    </xf>
    <xf numFmtId="4" fontId="2" fillId="4" borderId="10" xfId="1" applyNumberFormat="1" applyFont="1" applyFill="1" applyBorder="1" applyAlignment="1" applyProtection="1">
      <alignment horizontal="right" vertical="center"/>
      <protection hidden="1"/>
    </xf>
    <xf numFmtId="4" fontId="2" fillId="4" borderId="11" xfId="1" applyNumberFormat="1" applyFont="1" applyFill="1" applyBorder="1" applyAlignment="1" applyProtection="1">
      <alignment horizontal="right" vertical="center"/>
      <protection hidden="1"/>
    </xf>
    <xf numFmtId="4" fontId="2" fillId="4" borderId="12" xfId="1" applyNumberFormat="1" applyFont="1" applyFill="1" applyBorder="1" applyAlignment="1" applyProtection="1">
      <alignment horizontal="right" vertical="center"/>
      <protection hidden="1"/>
    </xf>
    <xf numFmtId="4" fontId="2" fillId="3" borderId="5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6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7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8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0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9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10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11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12" xfId="1" applyNumberFormat="1" applyFont="1" applyFill="1" applyBorder="1" applyAlignment="1" applyProtection="1">
      <alignment horizontal="right" vertical="center" wrapText="1"/>
      <protection hidden="1"/>
    </xf>
    <xf numFmtId="165" fontId="2" fillId="3" borderId="1" xfId="0" applyNumberFormat="1" applyFont="1" applyFill="1" applyBorder="1" applyAlignment="1" applyProtection="1">
      <alignment horizontal="center" vertical="top"/>
      <protection locked="0"/>
    </xf>
    <xf numFmtId="165" fontId="2" fillId="3" borderId="2" xfId="0" applyNumberFormat="1" applyFont="1" applyFill="1" applyBorder="1" applyAlignment="1" applyProtection="1">
      <alignment horizontal="center" vertical="top"/>
      <protection locked="0"/>
    </xf>
    <xf numFmtId="165" fontId="2" fillId="3" borderId="3" xfId="0" applyNumberFormat="1" applyFont="1" applyFill="1" applyBorder="1" applyAlignment="1" applyProtection="1">
      <alignment horizontal="center" vertical="top"/>
      <protection locked="0"/>
    </xf>
    <xf numFmtId="0" fontId="3" fillId="6" borderId="5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0" fontId="3" fillId="6" borderId="12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5" borderId="1" xfId="0" applyFont="1" applyFill="1" applyBorder="1" applyAlignment="1" applyProtection="1">
      <alignment horizontal="right" vertical="top"/>
      <protection hidden="1"/>
    </xf>
    <xf numFmtId="0" fontId="3" fillId="5" borderId="2" xfId="0" applyFont="1" applyFill="1" applyBorder="1" applyAlignment="1" applyProtection="1">
      <alignment horizontal="right" vertical="top"/>
      <protection hidden="1"/>
    </xf>
    <xf numFmtId="0" fontId="3" fillId="5" borderId="3" xfId="0" applyFont="1" applyFill="1" applyBorder="1" applyAlignment="1" applyProtection="1">
      <alignment horizontal="right" vertical="top"/>
      <protection hidden="1"/>
    </xf>
    <xf numFmtId="2" fontId="3" fillId="5" borderId="1" xfId="1" applyNumberFormat="1" applyFont="1" applyFill="1" applyBorder="1" applyAlignment="1" applyProtection="1">
      <alignment horizontal="center" vertical="center"/>
      <protection hidden="1"/>
    </xf>
    <xf numFmtId="2" fontId="3" fillId="5" borderId="3" xfId="1" applyNumberFormat="1" applyFont="1" applyFill="1" applyBorder="1" applyAlignment="1" applyProtection="1">
      <alignment horizontal="center" vertical="center"/>
      <protection hidden="1"/>
    </xf>
    <xf numFmtId="4" fontId="3" fillId="5" borderId="1" xfId="1" applyNumberFormat="1" applyFont="1" applyFill="1" applyBorder="1" applyAlignment="1" applyProtection="1">
      <alignment horizontal="right" vertical="top"/>
      <protection hidden="1"/>
    </xf>
    <xf numFmtId="4" fontId="3" fillId="5" borderId="2" xfId="1" applyNumberFormat="1" applyFont="1" applyFill="1" applyBorder="1" applyAlignment="1" applyProtection="1">
      <alignment horizontal="right" vertical="top"/>
      <protection hidden="1"/>
    </xf>
    <xf numFmtId="4" fontId="3" fillId="5" borderId="3" xfId="1" applyNumberFormat="1" applyFont="1" applyFill="1" applyBorder="1" applyAlignment="1" applyProtection="1">
      <alignment horizontal="right" vertical="top"/>
      <protection hidden="1"/>
    </xf>
    <xf numFmtId="4" fontId="2" fillId="3" borderId="5" xfId="1" applyNumberFormat="1" applyFont="1" applyFill="1" applyBorder="1" applyAlignment="1" applyProtection="1">
      <alignment horizontal="center" vertical="center"/>
      <protection hidden="1"/>
    </xf>
    <xf numFmtId="4" fontId="2" fillId="3" borderId="7" xfId="1" applyNumberFormat="1" applyFont="1" applyFill="1" applyBorder="1" applyAlignment="1" applyProtection="1">
      <alignment horizontal="center" vertical="center"/>
      <protection hidden="1"/>
    </xf>
    <xf numFmtId="4" fontId="2" fillId="3" borderId="8" xfId="1" applyNumberFormat="1" applyFont="1" applyFill="1" applyBorder="1" applyAlignment="1" applyProtection="1">
      <alignment horizontal="center" vertical="center"/>
      <protection hidden="1"/>
    </xf>
    <xf numFmtId="4" fontId="2" fillId="3" borderId="9" xfId="1" applyNumberFormat="1" applyFont="1" applyFill="1" applyBorder="1" applyAlignment="1" applyProtection="1">
      <alignment horizontal="center" vertical="center"/>
      <protection hidden="1"/>
    </xf>
    <xf numFmtId="4" fontId="2" fillId="3" borderId="10" xfId="1" applyNumberFormat="1" applyFont="1" applyFill="1" applyBorder="1" applyAlignment="1" applyProtection="1">
      <alignment horizontal="center" vertical="center"/>
      <protection hidden="1"/>
    </xf>
    <xf numFmtId="4" fontId="2" fillId="3" borderId="12" xfId="1" applyNumberFormat="1" applyFont="1" applyFill="1" applyBorder="1" applyAlignment="1" applyProtection="1">
      <alignment horizontal="center" vertical="center"/>
      <protection hidden="1"/>
    </xf>
    <xf numFmtId="167" fontId="2" fillId="4" borderId="1" xfId="0" applyNumberFormat="1" applyFont="1" applyFill="1" applyBorder="1" applyAlignment="1" applyProtection="1">
      <alignment horizontal="center" vertical="center"/>
      <protection hidden="1"/>
    </xf>
    <xf numFmtId="167" fontId="2" fillId="4" borderId="2" xfId="0" applyNumberFormat="1" applyFont="1" applyFill="1" applyBorder="1" applyAlignment="1" applyProtection="1">
      <alignment horizontal="center" vertical="center"/>
      <protection hidden="1"/>
    </xf>
    <xf numFmtId="167" fontId="2" fillId="4" borderId="3" xfId="0" applyNumberFormat="1" applyFont="1" applyFill="1" applyBorder="1" applyAlignment="1" applyProtection="1">
      <alignment horizontal="center" vertical="center"/>
      <protection hidden="1"/>
    </xf>
    <xf numFmtId="4" fontId="2" fillId="4" borderId="1" xfId="1" applyNumberFormat="1" applyFont="1" applyFill="1" applyBorder="1" applyAlignment="1" applyProtection="1">
      <alignment horizontal="center" vertical="center"/>
      <protection hidden="1"/>
    </xf>
    <xf numFmtId="4" fontId="2" fillId="4" borderId="2" xfId="1" applyNumberFormat="1" applyFont="1" applyFill="1" applyBorder="1" applyAlignment="1" applyProtection="1">
      <alignment horizontal="center" vertical="center"/>
      <protection hidden="1"/>
    </xf>
    <xf numFmtId="4" fontId="2" fillId="4" borderId="3" xfId="1" applyNumberFormat="1" applyFont="1" applyFill="1" applyBorder="1" applyAlignment="1" applyProtection="1">
      <alignment horizontal="center" vertical="center"/>
      <protection hidden="1"/>
    </xf>
    <xf numFmtId="166" fontId="2" fillId="4" borderId="1" xfId="0" applyNumberFormat="1" applyFont="1" applyFill="1" applyBorder="1" applyAlignment="1" applyProtection="1">
      <alignment horizontal="center" vertical="center"/>
      <protection hidden="1"/>
    </xf>
    <xf numFmtId="166" fontId="2" fillId="4" borderId="2" xfId="0" applyNumberFormat="1" applyFont="1" applyFill="1" applyBorder="1" applyAlignment="1" applyProtection="1">
      <alignment horizontal="center" vertical="center"/>
      <protection hidden="1"/>
    </xf>
    <xf numFmtId="166" fontId="2" fillId="4" borderId="3" xfId="0" applyNumberFormat="1" applyFont="1" applyFill="1" applyBorder="1" applyAlignment="1" applyProtection="1">
      <alignment horizontal="center" vertical="center"/>
      <protection hidden="1"/>
    </xf>
    <xf numFmtId="166" fontId="2" fillId="4" borderId="1" xfId="0" applyNumberFormat="1" applyFont="1" applyFill="1" applyBorder="1" applyAlignment="1" applyProtection="1">
      <alignment horizontal="center" vertical="center" wrapText="1"/>
      <protection hidden="1"/>
    </xf>
    <xf numFmtId="166" fontId="2" fillId="4" borderId="2" xfId="0" applyNumberFormat="1" applyFont="1" applyFill="1" applyBorder="1" applyAlignment="1" applyProtection="1">
      <alignment horizontal="center" vertical="center" wrapText="1"/>
      <protection hidden="1"/>
    </xf>
    <xf numFmtId="166" fontId="2" fillId="4" borderId="3" xfId="0" applyNumberFormat="1" applyFont="1" applyFill="1" applyBorder="1" applyAlignment="1" applyProtection="1">
      <alignment horizontal="center" vertical="center" wrapText="1"/>
      <protection hidden="1"/>
    </xf>
    <xf numFmtId="4" fontId="3" fillId="5" borderId="1" xfId="1" applyNumberFormat="1" applyFont="1" applyFill="1" applyBorder="1" applyAlignment="1" applyProtection="1">
      <alignment horizontal="center" vertical="top"/>
      <protection hidden="1"/>
    </xf>
    <xf numFmtId="4" fontId="3" fillId="5" borderId="3" xfId="1" applyNumberFormat="1" applyFont="1" applyFill="1" applyBorder="1" applyAlignment="1" applyProtection="1">
      <alignment horizontal="center" vertical="top"/>
      <protection hidden="1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0" fontId="3" fillId="6" borderId="1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left" vertical="top"/>
    </xf>
    <xf numFmtId="0" fontId="3" fillId="5" borderId="6" xfId="0" applyFont="1" applyFill="1" applyBorder="1" applyAlignment="1">
      <alignment horizontal="left" vertical="top"/>
    </xf>
    <xf numFmtId="0" fontId="3" fillId="5" borderId="7" xfId="0" applyFont="1" applyFill="1" applyBorder="1" applyAlignment="1">
      <alignment horizontal="left" vertical="top"/>
    </xf>
    <xf numFmtId="0" fontId="3" fillId="4" borderId="1" xfId="0" applyFont="1" applyFill="1" applyBorder="1" applyAlignment="1" applyProtection="1">
      <alignment horizontal="left" vertical="center" wrapText="1"/>
      <protection hidden="1"/>
    </xf>
    <xf numFmtId="0" fontId="3" fillId="4" borderId="2" xfId="0" applyFont="1" applyFill="1" applyBorder="1" applyAlignment="1" applyProtection="1">
      <alignment horizontal="left" vertical="center" wrapText="1"/>
      <protection hidden="1"/>
    </xf>
    <xf numFmtId="0" fontId="3" fillId="4" borderId="3" xfId="0" applyFont="1" applyFill="1" applyBorder="1" applyAlignment="1" applyProtection="1">
      <alignment horizontal="left" vertical="center" wrapText="1"/>
      <protection hidden="1"/>
    </xf>
    <xf numFmtId="166" fontId="3" fillId="4" borderId="1" xfId="1" applyNumberFormat="1" applyFont="1" applyFill="1" applyBorder="1" applyAlignment="1" applyProtection="1">
      <alignment horizontal="center" vertical="center"/>
      <protection hidden="1"/>
    </xf>
    <xf numFmtId="166" fontId="3" fillId="4" borderId="2" xfId="1" applyNumberFormat="1" applyFont="1" applyFill="1" applyBorder="1" applyAlignment="1" applyProtection="1">
      <alignment horizontal="center" vertical="center"/>
      <protection hidden="1"/>
    </xf>
    <xf numFmtId="166" fontId="3" fillId="4" borderId="3" xfId="1" applyNumberFormat="1" applyFont="1" applyFill="1" applyBorder="1" applyAlignment="1" applyProtection="1">
      <alignment horizontal="center" vertical="center"/>
      <protection hidden="1"/>
    </xf>
    <xf numFmtId="0" fontId="2" fillId="3" borderId="5" xfId="0" applyFont="1" applyFill="1" applyBorder="1" applyAlignment="1" applyProtection="1">
      <alignment horizontal="left" vertical="top" wrapText="1"/>
      <protection locked="0"/>
    </xf>
    <xf numFmtId="0" fontId="2" fillId="3" borderId="7" xfId="0" applyFont="1" applyFill="1" applyBorder="1" applyAlignment="1" applyProtection="1">
      <alignment horizontal="left" vertical="top" wrapText="1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0" fontId="2" fillId="3" borderId="0" xfId="0" applyFont="1" applyFill="1" applyAlignment="1" applyProtection="1">
      <alignment horizontal="left" vertical="top" wrapText="1"/>
      <protection locked="0"/>
    </xf>
    <xf numFmtId="0" fontId="2" fillId="3" borderId="9" xfId="0" applyFont="1" applyFill="1" applyBorder="1" applyAlignment="1" applyProtection="1">
      <alignment horizontal="left" vertical="top" wrapText="1"/>
      <protection locked="0"/>
    </xf>
    <xf numFmtId="0" fontId="2" fillId="3" borderId="10" xfId="0" applyFont="1" applyFill="1" applyBorder="1" applyAlignment="1" applyProtection="1">
      <alignment horizontal="left" vertical="top" wrapText="1"/>
      <protection locked="0"/>
    </xf>
    <xf numFmtId="0" fontId="2" fillId="3" borderId="11" xfId="0" applyFont="1" applyFill="1" applyBorder="1" applyAlignment="1" applyProtection="1">
      <alignment horizontal="left" vertical="top" wrapText="1"/>
      <protection locked="0"/>
    </xf>
    <xf numFmtId="0" fontId="2" fillId="3" borderId="12" xfId="0" applyFont="1" applyFill="1" applyBorder="1" applyAlignment="1" applyProtection="1">
      <alignment horizontal="left" vertical="top" wrapText="1"/>
      <protection locked="0"/>
    </xf>
    <xf numFmtId="1" fontId="2" fillId="3" borderId="1" xfId="0" applyNumberFormat="1" applyFont="1" applyFill="1" applyBorder="1" applyAlignment="1" applyProtection="1">
      <alignment horizontal="left" vertical="center" wrapText="1"/>
      <protection hidden="1"/>
    </xf>
    <xf numFmtId="1" fontId="2" fillId="3" borderId="2" xfId="0" applyNumberFormat="1" applyFont="1" applyFill="1" applyBorder="1" applyAlignment="1" applyProtection="1">
      <alignment horizontal="left" vertical="center" wrapText="1"/>
      <protection hidden="1"/>
    </xf>
    <xf numFmtId="1" fontId="2" fillId="3" borderId="3" xfId="0" applyNumberFormat="1" applyFont="1" applyFill="1" applyBorder="1" applyAlignment="1" applyProtection="1">
      <alignment horizontal="left" vertical="center" wrapText="1"/>
      <protection hidden="1"/>
    </xf>
    <xf numFmtId="1" fontId="2" fillId="3" borderId="1" xfId="0" applyNumberFormat="1" applyFont="1" applyFill="1" applyBorder="1" applyAlignment="1" applyProtection="1">
      <alignment horizontal="center" vertical="center"/>
      <protection hidden="1"/>
    </xf>
    <xf numFmtId="1" fontId="2" fillId="3" borderId="2" xfId="0" applyNumberFormat="1" applyFont="1" applyFill="1" applyBorder="1" applyAlignment="1" applyProtection="1">
      <alignment horizontal="center" vertical="center"/>
      <protection hidden="1"/>
    </xf>
    <xf numFmtId="1" fontId="2" fillId="3" borderId="3" xfId="0" applyNumberFormat="1" applyFont="1" applyFill="1" applyBorder="1" applyAlignment="1" applyProtection="1">
      <alignment horizontal="center" vertical="center"/>
      <protection hidden="1"/>
    </xf>
    <xf numFmtId="3" fontId="2" fillId="3" borderId="1" xfId="1" applyNumberFormat="1" applyFont="1" applyFill="1" applyBorder="1" applyAlignment="1" applyProtection="1">
      <alignment horizontal="center" vertical="center"/>
    </xf>
    <xf numFmtId="3" fontId="2" fillId="3" borderId="2" xfId="1" applyNumberFormat="1" applyFont="1" applyFill="1" applyBorder="1" applyAlignment="1" applyProtection="1">
      <alignment horizontal="center" vertical="center"/>
    </xf>
    <xf numFmtId="3" fontId="2" fillId="3" borderId="3" xfId="1" applyNumberFormat="1" applyFont="1" applyFill="1" applyBorder="1" applyAlignment="1" applyProtection="1">
      <alignment horizontal="center" vertical="center"/>
    </xf>
    <xf numFmtId="3" fontId="2" fillId="3" borderId="18" xfId="1" applyNumberFormat="1" applyFont="1" applyFill="1" applyBorder="1" applyAlignment="1" applyProtection="1">
      <alignment horizontal="center" vertical="center"/>
    </xf>
    <xf numFmtId="1" fontId="2" fillId="3" borderId="19" xfId="0" applyNumberFormat="1" applyFont="1" applyFill="1" applyBorder="1" applyAlignment="1" applyProtection="1">
      <alignment horizontal="center" vertical="center"/>
      <protection hidden="1"/>
    </xf>
    <xf numFmtId="1" fontId="2" fillId="3" borderId="20" xfId="0" applyNumberFormat="1" applyFont="1" applyFill="1" applyBorder="1" applyAlignment="1" applyProtection="1">
      <alignment horizontal="center" vertical="center"/>
      <protection hidden="1"/>
    </xf>
    <xf numFmtId="2" fontId="2" fillId="3" borderId="21" xfId="1" applyNumberFormat="1" applyFont="1" applyFill="1" applyBorder="1" applyAlignment="1" applyProtection="1">
      <alignment horizontal="center" vertical="center"/>
      <protection hidden="1"/>
    </xf>
    <xf numFmtId="2" fontId="2" fillId="3" borderId="3" xfId="1" applyNumberFormat="1" applyFont="1" applyFill="1" applyBorder="1" applyAlignment="1" applyProtection="1">
      <alignment horizontal="center" vertical="center"/>
      <protection hidden="1"/>
    </xf>
    <xf numFmtId="3" fontId="3" fillId="0" borderId="19" xfId="0" applyNumberFormat="1" applyFont="1" applyBorder="1" applyAlignment="1" applyProtection="1">
      <alignment horizontal="center" vertical="center"/>
      <protection hidden="1"/>
    </xf>
    <xf numFmtId="3" fontId="3" fillId="0" borderId="20" xfId="0" applyNumberFormat="1" applyFont="1" applyBorder="1" applyAlignment="1" applyProtection="1">
      <alignment horizontal="center" vertical="center"/>
      <protection hidden="1"/>
    </xf>
    <xf numFmtId="2" fontId="3" fillId="0" borderId="21" xfId="1" applyNumberFormat="1" applyFont="1" applyFill="1" applyBorder="1" applyAlignment="1" applyProtection="1">
      <alignment horizontal="center" vertical="center"/>
      <protection hidden="1"/>
    </xf>
    <xf numFmtId="2" fontId="3" fillId="0" borderId="3" xfId="1" applyNumberFormat="1" applyFont="1" applyFill="1" applyBorder="1" applyAlignment="1" applyProtection="1">
      <alignment horizontal="center" vertical="center"/>
      <protection hidden="1"/>
    </xf>
    <xf numFmtId="166" fontId="2" fillId="3" borderId="1" xfId="0" applyNumberFormat="1" applyFont="1" applyFill="1" applyBorder="1" applyAlignment="1" applyProtection="1">
      <alignment horizontal="center" vertical="center"/>
      <protection hidden="1"/>
    </xf>
    <xf numFmtId="166" fontId="2" fillId="3" borderId="2" xfId="0" applyNumberFormat="1" applyFont="1" applyFill="1" applyBorder="1" applyAlignment="1" applyProtection="1">
      <alignment horizontal="center" vertical="center"/>
      <protection hidden="1"/>
    </xf>
    <xf numFmtId="166" fontId="2" fillId="3" borderId="3" xfId="0" applyNumberFormat="1" applyFont="1" applyFill="1" applyBorder="1" applyAlignment="1" applyProtection="1">
      <alignment horizontal="center" vertical="center"/>
      <protection hidden="1"/>
    </xf>
    <xf numFmtId="3" fontId="2" fillId="3" borderId="19" xfId="0" applyNumberFormat="1" applyFont="1" applyFill="1" applyBorder="1" applyAlignment="1" applyProtection="1">
      <alignment horizontal="center" vertical="center"/>
      <protection hidden="1"/>
    </xf>
    <xf numFmtId="3" fontId="2" fillId="3" borderId="20" xfId="0" applyNumberFormat="1" applyFont="1" applyFill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left" vertical="center" wrapText="1"/>
      <protection hidden="1"/>
    </xf>
    <xf numFmtId="0" fontId="3" fillId="0" borderId="2" xfId="0" applyFont="1" applyBorder="1" applyAlignment="1" applyProtection="1">
      <alignment horizontal="left" vertical="center" wrapText="1"/>
      <protection hidden="1"/>
    </xf>
    <xf numFmtId="0" fontId="3" fillId="0" borderId="3" xfId="0" applyFont="1" applyBorder="1" applyAlignment="1" applyProtection="1">
      <alignment horizontal="left" vertical="center" wrapText="1"/>
      <protection hidden="1"/>
    </xf>
    <xf numFmtId="167" fontId="3" fillId="0" borderId="1" xfId="0" applyNumberFormat="1" applyFont="1" applyBorder="1" applyAlignment="1" applyProtection="1">
      <alignment horizontal="center" vertical="center"/>
      <protection hidden="1"/>
    </xf>
    <xf numFmtId="167" fontId="3" fillId="0" borderId="2" xfId="0" applyNumberFormat="1" applyFont="1" applyBorder="1" applyAlignment="1" applyProtection="1">
      <alignment horizontal="center" vertical="center"/>
      <protection hidden="1"/>
    </xf>
    <xf numFmtId="167" fontId="3" fillId="0" borderId="3" xfId="0" applyNumberFormat="1" applyFont="1" applyBorder="1" applyAlignment="1" applyProtection="1">
      <alignment horizontal="center" vertical="center"/>
      <protection hidden="1"/>
    </xf>
    <xf numFmtId="4" fontId="3" fillId="0" borderId="1" xfId="0" applyNumberFormat="1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166" fontId="2" fillId="3" borderId="1" xfId="0" applyNumberFormat="1" applyFont="1" applyFill="1" applyBorder="1" applyAlignment="1" applyProtection="1">
      <alignment horizontal="center" vertical="center" wrapText="1"/>
      <protection hidden="1"/>
    </xf>
    <xf numFmtId="166" fontId="2" fillId="3" borderId="2" xfId="0" applyNumberFormat="1" applyFont="1" applyFill="1" applyBorder="1" applyAlignment="1" applyProtection="1">
      <alignment horizontal="center" vertical="center" wrapText="1"/>
      <protection hidden="1"/>
    </xf>
    <xf numFmtId="166" fontId="2" fillId="3" borderId="3" xfId="0" applyNumberFormat="1" applyFont="1" applyFill="1" applyBorder="1" applyAlignment="1" applyProtection="1">
      <alignment horizontal="center" vertical="center" wrapText="1"/>
      <protection hidden="1"/>
    </xf>
    <xf numFmtId="0" fontId="3" fillId="5" borderId="1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left" vertical="center"/>
    </xf>
    <xf numFmtId="0" fontId="3" fillId="5" borderId="3" xfId="0" applyFont="1" applyFill="1" applyBorder="1" applyAlignment="1">
      <alignment horizontal="left" vertical="center"/>
    </xf>
    <xf numFmtId="166" fontId="3" fillId="5" borderId="24" xfId="1" applyNumberFormat="1" applyFont="1" applyFill="1" applyBorder="1" applyAlignment="1" applyProtection="1">
      <alignment horizontal="center" vertical="top"/>
      <protection hidden="1"/>
    </xf>
    <xf numFmtId="166" fontId="3" fillId="5" borderId="25" xfId="1" applyNumberFormat="1" applyFont="1" applyFill="1" applyBorder="1" applyAlignment="1" applyProtection="1">
      <alignment horizontal="center" vertical="top"/>
      <protection hidden="1"/>
    </xf>
    <xf numFmtId="164" fontId="3" fillId="5" borderId="1" xfId="1" applyFont="1" applyFill="1" applyBorder="1" applyAlignment="1">
      <alignment horizontal="center" vertical="top"/>
    </xf>
    <xf numFmtId="164" fontId="3" fillId="5" borderId="2" xfId="1" applyFont="1" applyFill="1" applyBorder="1" applyAlignment="1">
      <alignment horizontal="center" vertical="top"/>
    </xf>
    <xf numFmtId="164" fontId="3" fillId="5" borderId="3" xfId="1" applyFont="1" applyFill="1" applyBorder="1" applyAlignment="1">
      <alignment horizontal="center" vertical="top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Alignment="1" applyProtection="1">
      <alignment horizontal="center" vertical="center"/>
      <protection locked="0"/>
    </xf>
    <xf numFmtId="0" fontId="2" fillId="3" borderId="9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2" fillId="3" borderId="11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11" xfId="0" applyFont="1" applyFill="1" applyBorder="1" applyAlignment="1" applyProtection="1">
      <alignment horizontal="center" vertical="top" wrapText="1"/>
      <protection locked="0"/>
    </xf>
    <xf numFmtId="0" fontId="2" fillId="3" borderId="12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 applyProtection="1">
      <alignment horizontal="left" vertical="top" wrapText="1" indent="1"/>
      <protection locked="0"/>
    </xf>
    <xf numFmtId="0" fontId="2" fillId="3" borderId="6" xfId="0" applyFont="1" applyFill="1" applyBorder="1" applyAlignment="1" applyProtection="1">
      <alignment horizontal="left" vertical="top" wrapText="1" indent="1"/>
      <protection locked="0"/>
    </xf>
    <xf numFmtId="0" fontId="2" fillId="3" borderId="7" xfId="0" applyFont="1" applyFill="1" applyBorder="1" applyAlignment="1" applyProtection="1">
      <alignment horizontal="left" vertical="top" wrapText="1" indent="1"/>
      <protection locked="0"/>
    </xf>
    <xf numFmtId="0" fontId="2" fillId="3" borderId="8" xfId="0" applyFont="1" applyFill="1" applyBorder="1" applyAlignment="1" applyProtection="1">
      <alignment horizontal="left" vertical="top" wrapText="1" indent="1"/>
      <protection locked="0"/>
    </xf>
    <xf numFmtId="0" fontId="2" fillId="3" borderId="0" xfId="0" applyFont="1" applyFill="1" applyAlignment="1" applyProtection="1">
      <alignment horizontal="left" vertical="top" wrapText="1" indent="1"/>
      <protection locked="0"/>
    </xf>
    <xf numFmtId="0" fontId="2" fillId="3" borderId="9" xfId="0" applyFont="1" applyFill="1" applyBorder="1" applyAlignment="1" applyProtection="1">
      <alignment horizontal="left" vertical="top" wrapText="1" indent="1"/>
      <protection locked="0"/>
    </xf>
    <xf numFmtId="0" fontId="2" fillId="3" borderId="15" xfId="0" applyFont="1" applyFill="1" applyBorder="1" applyAlignment="1" applyProtection="1">
      <alignment horizontal="left" vertical="top" wrapText="1" indent="1"/>
      <protection locked="0"/>
    </xf>
    <xf numFmtId="0" fontId="2" fillId="3" borderId="16" xfId="0" applyFont="1" applyFill="1" applyBorder="1" applyAlignment="1" applyProtection="1">
      <alignment horizontal="left" vertical="top" wrapText="1" indent="1"/>
      <protection locked="0"/>
    </xf>
    <xf numFmtId="0" fontId="2" fillId="3" borderId="17" xfId="0" applyFont="1" applyFill="1" applyBorder="1" applyAlignment="1" applyProtection="1">
      <alignment horizontal="left" vertical="top" wrapText="1" indent="1"/>
      <protection locked="0"/>
    </xf>
    <xf numFmtId="170" fontId="9" fillId="3" borderId="14" xfId="0" applyNumberFormat="1" applyFont="1" applyFill="1" applyBorder="1" applyAlignment="1" applyProtection="1">
      <alignment horizontal="center" vertical="top"/>
      <protection locked="0"/>
    </xf>
    <xf numFmtId="165" fontId="2" fillId="3" borderId="13" xfId="0" applyNumberFormat="1" applyFont="1" applyFill="1" applyBorder="1" applyAlignment="1" applyProtection="1">
      <alignment horizontal="center" vertical="top"/>
      <protection locked="0"/>
    </xf>
    <xf numFmtId="168" fontId="9" fillId="3" borderId="14" xfId="0" applyNumberFormat="1" applyFont="1" applyFill="1" applyBorder="1" applyAlignment="1" applyProtection="1">
      <alignment horizontal="center" vertical="top"/>
      <protection locked="0"/>
    </xf>
    <xf numFmtId="0" fontId="2" fillId="3" borderId="13" xfId="0" applyFont="1" applyFill="1" applyBorder="1" applyAlignment="1" applyProtection="1">
      <alignment horizontal="center" vertical="top"/>
      <protection locked="0"/>
    </xf>
    <xf numFmtId="0" fontId="9" fillId="3" borderId="14" xfId="0" applyFont="1" applyFill="1" applyBorder="1" applyAlignment="1" applyProtection="1">
      <alignment horizontal="center" vertical="top"/>
      <protection locked="0"/>
    </xf>
    <xf numFmtId="0" fontId="2" fillId="3" borderId="14" xfId="0" applyFont="1" applyFill="1" applyBorder="1" applyAlignment="1" applyProtection="1">
      <alignment horizontal="center" vertical="top"/>
      <protection locked="0"/>
    </xf>
    <xf numFmtId="0" fontId="2" fillId="3" borderId="0" xfId="0" applyFont="1" applyFill="1" applyAlignment="1" applyProtection="1">
      <alignment horizontal="center" vertical="top"/>
      <protection locked="0"/>
    </xf>
    <xf numFmtId="0" fontId="2" fillId="3" borderId="5" xfId="0" applyFont="1" applyFill="1" applyBorder="1" applyAlignment="1" applyProtection="1">
      <alignment horizontal="center" vertical="top"/>
      <protection locked="0"/>
    </xf>
    <xf numFmtId="0" fontId="2" fillId="3" borderId="6" xfId="0" applyFont="1" applyFill="1" applyBorder="1" applyAlignment="1" applyProtection="1">
      <alignment horizontal="center" vertical="top"/>
      <protection locked="0"/>
    </xf>
    <xf numFmtId="0" fontId="2" fillId="3" borderId="7" xfId="0" applyFont="1" applyFill="1" applyBorder="1" applyAlignment="1" applyProtection="1">
      <alignment horizontal="center" vertical="top"/>
      <protection locked="0"/>
    </xf>
    <xf numFmtId="0" fontId="2" fillId="3" borderId="10" xfId="0" applyFont="1" applyFill="1" applyBorder="1" applyAlignment="1" applyProtection="1">
      <alignment horizontal="center" vertical="top"/>
      <protection locked="0"/>
    </xf>
    <xf numFmtId="0" fontId="2" fillId="3" borderId="11" xfId="0" applyFont="1" applyFill="1" applyBorder="1" applyAlignment="1" applyProtection="1">
      <alignment horizontal="center" vertical="top"/>
      <protection locked="0"/>
    </xf>
    <xf numFmtId="0" fontId="2" fillId="3" borderId="12" xfId="0" applyFont="1" applyFill="1" applyBorder="1" applyAlignment="1" applyProtection="1">
      <alignment horizontal="center" vertical="top"/>
      <protection locked="0"/>
    </xf>
    <xf numFmtId="0" fontId="8" fillId="3" borderId="5" xfId="0" applyFont="1" applyFill="1" applyBorder="1" applyAlignment="1" applyProtection="1">
      <alignment horizontal="center" vertical="top"/>
      <protection locked="0"/>
    </xf>
    <xf numFmtId="0" fontId="8" fillId="3" borderId="6" xfId="0" applyFont="1" applyFill="1" applyBorder="1" applyAlignment="1" applyProtection="1">
      <alignment horizontal="center" vertical="top"/>
      <protection locked="0"/>
    </xf>
    <xf numFmtId="0" fontId="8" fillId="3" borderId="7" xfId="0" applyFont="1" applyFill="1" applyBorder="1" applyAlignment="1" applyProtection="1">
      <alignment horizontal="center" vertical="top"/>
      <protection locked="0"/>
    </xf>
    <xf numFmtId="0" fontId="8" fillId="3" borderId="10" xfId="0" applyFont="1" applyFill="1" applyBorder="1" applyAlignment="1" applyProtection="1">
      <alignment horizontal="center" vertical="top"/>
      <protection locked="0"/>
    </xf>
    <xf numFmtId="0" fontId="8" fillId="3" borderId="11" xfId="0" applyFont="1" applyFill="1" applyBorder="1" applyAlignment="1" applyProtection="1">
      <alignment horizontal="center" vertical="top"/>
      <protection locked="0"/>
    </xf>
    <xf numFmtId="0" fontId="8" fillId="3" borderId="12" xfId="0" applyFont="1" applyFill="1" applyBorder="1" applyAlignment="1" applyProtection="1">
      <alignment horizontal="center" vertical="top"/>
      <protection locked="0"/>
    </xf>
    <xf numFmtId="0" fontId="11" fillId="4" borderId="1" xfId="0" applyFont="1" applyFill="1" applyBorder="1" applyAlignment="1" applyProtection="1">
      <alignment vertical="center" wrapText="1"/>
      <protection hidden="1"/>
    </xf>
    <xf numFmtId="0" fontId="11" fillId="4" borderId="2" xfId="0" applyFont="1" applyFill="1" applyBorder="1" applyAlignment="1" applyProtection="1">
      <alignment vertical="center" wrapText="1"/>
      <protection hidden="1"/>
    </xf>
    <xf numFmtId="0" fontId="11" fillId="4" borderId="3" xfId="0" applyFont="1" applyFill="1" applyBorder="1" applyAlignment="1" applyProtection="1">
      <alignment vertical="center" wrapText="1"/>
      <protection hidden="1"/>
    </xf>
    <xf numFmtId="166" fontId="11" fillId="4" borderId="1" xfId="0" applyNumberFormat="1" applyFont="1" applyFill="1" applyBorder="1" applyAlignment="1" applyProtection="1">
      <alignment horizontal="center" vertical="center"/>
      <protection hidden="1"/>
    </xf>
    <xf numFmtId="166" fontId="11" fillId="4" borderId="2" xfId="0" applyNumberFormat="1" applyFont="1" applyFill="1" applyBorder="1" applyAlignment="1" applyProtection="1">
      <alignment horizontal="center" vertical="center"/>
      <protection hidden="1"/>
    </xf>
    <xf numFmtId="166" fontId="11" fillId="4" borderId="3" xfId="0" applyNumberFormat="1" applyFont="1" applyFill="1" applyBorder="1" applyAlignment="1" applyProtection="1">
      <alignment horizontal="center" vertical="center"/>
      <protection hidden="1"/>
    </xf>
    <xf numFmtId="3" fontId="11" fillId="4" borderId="1" xfId="1" applyNumberFormat="1" applyFont="1" applyFill="1" applyBorder="1" applyAlignment="1" applyProtection="1">
      <alignment horizontal="center" vertical="center"/>
      <protection hidden="1"/>
    </xf>
    <xf numFmtId="3" fontId="11" fillId="4" borderId="2" xfId="1" applyNumberFormat="1" applyFont="1" applyFill="1" applyBorder="1" applyAlignment="1" applyProtection="1">
      <alignment horizontal="center" vertical="center"/>
      <protection hidden="1"/>
    </xf>
    <xf numFmtId="3" fontId="11" fillId="4" borderId="3" xfId="1" applyNumberFormat="1" applyFont="1" applyFill="1" applyBorder="1" applyAlignment="1" applyProtection="1">
      <alignment horizontal="center" vertical="center"/>
      <protection hidden="1"/>
    </xf>
    <xf numFmtId="3" fontId="11" fillId="4" borderId="18" xfId="1" applyNumberFormat="1" applyFont="1" applyFill="1" applyBorder="1" applyAlignment="1" applyProtection="1">
      <alignment horizontal="center" vertical="center"/>
      <protection hidden="1"/>
    </xf>
    <xf numFmtId="3" fontId="11" fillId="4" borderId="19" xfId="0" applyNumberFormat="1" applyFont="1" applyFill="1" applyBorder="1" applyAlignment="1" applyProtection="1">
      <alignment horizontal="center" vertical="center"/>
      <protection hidden="1"/>
    </xf>
    <xf numFmtId="3" fontId="11" fillId="4" borderId="20" xfId="0" applyNumberFormat="1" applyFont="1" applyFill="1" applyBorder="1" applyAlignment="1" applyProtection="1">
      <alignment horizontal="center" vertical="center"/>
      <protection hidden="1"/>
    </xf>
    <xf numFmtId="2" fontId="11" fillId="4" borderId="21" xfId="1" applyNumberFormat="1" applyFont="1" applyFill="1" applyBorder="1" applyAlignment="1" applyProtection="1">
      <alignment horizontal="center" vertical="center"/>
      <protection hidden="1"/>
    </xf>
    <xf numFmtId="2" fontId="11" fillId="4" borderId="3" xfId="1" applyNumberFormat="1" applyFont="1" applyFill="1" applyBorder="1" applyAlignment="1" applyProtection="1">
      <alignment horizontal="center" vertical="center"/>
      <protection hidden="1"/>
    </xf>
    <xf numFmtId="0" fontId="11" fillId="4" borderId="1" xfId="0" applyFont="1" applyFill="1" applyBorder="1" applyAlignment="1" applyProtection="1">
      <alignment vertical="center"/>
      <protection hidden="1"/>
    </xf>
    <xf numFmtId="0" fontId="11" fillId="4" borderId="2" xfId="0" applyFont="1" applyFill="1" applyBorder="1" applyAlignment="1" applyProtection="1">
      <alignment vertical="center"/>
      <protection hidden="1"/>
    </xf>
    <xf numFmtId="0" fontId="11" fillId="4" borderId="3" xfId="0" applyFont="1" applyFill="1" applyBorder="1" applyAlignment="1" applyProtection="1">
      <alignment vertical="center"/>
      <protection hidden="1"/>
    </xf>
    <xf numFmtId="0" fontId="10" fillId="0" borderId="1" xfId="0" applyFont="1" applyBorder="1" applyAlignment="1" applyProtection="1">
      <alignment vertical="center" wrapText="1"/>
      <protection hidden="1"/>
    </xf>
    <xf numFmtId="0" fontId="10" fillId="0" borderId="2" xfId="0" applyFont="1" applyBorder="1" applyAlignment="1" applyProtection="1">
      <alignment vertical="center" wrapText="1"/>
      <protection hidden="1"/>
    </xf>
    <xf numFmtId="0" fontId="10" fillId="0" borderId="3" xfId="0" applyFont="1" applyBorder="1" applyAlignment="1" applyProtection="1">
      <alignment vertical="center" wrapText="1"/>
      <protection hidden="1"/>
    </xf>
    <xf numFmtId="166" fontId="10" fillId="0" borderId="1" xfId="0" applyNumberFormat="1" applyFont="1" applyBorder="1" applyAlignment="1" applyProtection="1">
      <alignment horizontal="center" vertical="center"/>
      <protection hidden="1"/>
    </xf>
    <xf numFmtId="166" fontId="10" fillId="0" borderId="2" xfId="0" applyNumberFormat="1" applyFont="1" applyBorder="1" applyAlignment="1" applyProtection="1">
      <alignment horizontal="center" vertical="center"/>
      <protection hidden="1"/>
    </xf>
    <xf numFmtId="166" fontId="10" fillId="0" borderId="3" xfId="0" applyNumberFormat="1" applyFont="1" applyBorder="1" applyAlignment="1" applyProtection="1">
      <alignment horizontal="center" vertical="center"/>
      <protection hidden="1"/>
    </xf>
    <xf numFmtId="3" fontId="10" fillId="0" borderId="1" xfId="1" applyNumberFormat="1" applyFont="1" applyFill="1" applyBorder="1" applyAlignment="1" applyProtection="1">
      <alignment horizontal="center" vertical="center"/>
      <protection hidden="1"/>
    </xf>
    <xf numFmtId="3" fontId="10" fillId="0" borderId="2" xfId="1" applyNumberFormat="1" applyFont="1" applyFill="1" applyBorder="1" applyAlignment="1" applyProtection="1">
      <alignment horizontal="center" vertical="center"/>
      <protection hidden="1"/>
    </xf>
    <xf numFmtId="3" fontId="10" fillId="0" borderId="3" xfId="1" applyNumberFormat="1" applyFont="1" applyFill="1" applyBorder="1" applyAlignment="1" applyProtection="1">
      <alignment horizontal="center" vertical="center"/>
      <protection hidden="1"/>
    </xf>
    <xf numFmtId="3" fontId="10" fillId="0" borderId="18" xfId="1" applyNumberFormat="1" applyFont="1" applyFill="1" applyBorder="1" applyAlignment="1" applyProtection="1">
      <alignment horizontal="center" vertical="center"/>
      <protection hidden="1"/>
    </xf>
    <xf numFmtId="3" fontId="10" fillId="0" borderId="19" xfId="0" applyNumberFormat="1" applyFont="1" applyBorder="1" applyAlignment="1" applyProtection="1">
      <alignment horizontal="center" vertical="center"/>
      <protection hidden="1"/>
    </xf>
    <xf numFmtId="3" fontId="10" fillId="0" borderId="20" xfId="0" applyNumberFormat="1" applyFont="1" applyBorder="1" applyAlignment="1" applyProtection="1">
      <alignment horizontal="center" vertical="center"/>
      <protection hidden="1"/>
    </xf>
    <xf numFmtId="2" fontId="10" fillId="0" borderId="21" xfId="1" applyNumberFormat="1" applyFont="1" applyFill="1" applyBorder="1" applyAlignment="1" applyProtection="1">
      <alignment horizontal="center" vertical="center"/>
      <protection hidden="1"/>
    </xf>
    <xf numFmtId="2" fontId="10" fillId="0" borderId="3" xfId="1" applyNumberFormat="1" applyFont="1" applyFill="1" applyBorder="1" applyAlignment="1" applyProtection="1">
      <alignment horizontal="center" vertical="center"/>
      <protection hidden="1"/>
    </xf>
    <xf numFmtId="0" fontId="11" fillId="4" borderId="1" xfId="0" applyFont="1" applyFill="1" applyBorder="1" applyAlignment="1" applyProtection="1">
      <alignment horizontal="left" vertical="center"/>
      <protection hidden="1"/>
    </xf>
    <xf numFmtId="0" fontId="11" fillId="4" borderId="2" xfId="0" applyFont="1" applyFill="1" applyBorder="1" applyAlignment="1" applyProtection="1">
      <alignment horizontal="left" vertical="center"/>
      <protection hidden="1"/>
    </xf>
    <xf numFmtId="0" fontId="11" fillId="4" borderId="3" xfId="0" applyFont="1" applyFill="1" applyBorder="1" applyAlignment="1" applyProtection="1">
      <alignment horizontal="left" vertical="center"/>
      <protection hidden="1"/>
    </xf>
    <xf numFmtId="0" fontId="2" fillId="3" borderId="1" xfId="0" applyFont="1" applyFill="1" applyBorder="1" applyAlignment="1" applyProtection="1">
      <alignment horizontal="left" vertical="top"/>
      <protection hidden="1"/>
    </xf>
    <xf numFmtId="0" fontId="2" fillId="3" borderId="2" xfId="0" applyFont="1" applyFill="1" applyBorder="1" applyAlignment="1" applyProtection="1">
      <alignment horizontal="left" vertical="top"/>
      <protection hidden="1"/>
    </xf>
    <xf numFmtId="0" fontId="2" fillId="3" borderId="3" xfId="0" applyFont="1" applyFill="1" applyBorder="1" applyAlignment="1" applyProtection="1">
      <alignment horizontal="left" vertical="top"/>
      <protection hidden="1"/>
    </xf>
    <xf numFmtId="0" fontId="2" fillId="3" borderId="1" xfId="0" applyFont="1" applyFill="1" applyBorder="1" applyAlignment="1" applyProtection="1">
      <alignment horizontal="left" vertical="top" wrapText="1"/>
      <protection hidden="1"/>
    </xf>
    <xf numFmtId="0" fontId="2" fillId="3" borderId="2" xfId="0" applyFont="1" applyFill="1" applyBorder="1" applyAlignment="1" applyProtection="1">
      <alignment horizontal="left" vertical="top" wrapText="1"/>
      <protection hidden="1"/>
    </xf>
    <xf numFmtId="0" fontId="2" fillId="3" borderId="3" xfId="0" applyFont="1" applyFill="1" applyBorder="1" applyAlignment="1" applyProtection="1">
      <alignment horizontal="left" vertical="top" wrapText="1"/>
      <protection hidden="1"/>
    </xf>
    <xf numFmtId="2" fontId="2" fillId="4" borderId="2" xfId="1" applyNumberFormat="1" applyFont="1" applyFill="1" applyBorder="1" applyAlignment="1" applyProtection="1">
      <alignment horizontal="center" vertical="center"/>
      <protection hidden="1"/>
    </xf>
    <xf numFmtId="1" fontId="10" fillId="3" borderId="1" xfId="0" applyNumberFormat="1" applyFont="1" applyFill="1" applyBorder="1" applyAlignment="1" applyProtection="1">
      <alignment horizontal="left" vertical="center"/>
      <protection hidden="1"/>
    </xf>
    <xf numFmtId="1" fontId="10" fillId="3" borderId="2" xfId="0" applyNumberFormat="1" applyFont="1" applyFill="1" applyBorder="1" applyAlignment="1" applyProtection="1">
      <alignment horizontal="left" vertical="center"/>
      <protection hidden="1"/>
    </xf>
    <xf numFmtId="1" fontId="10" fillId="3" borderId="3" xfId="0" applyNumberFormat="1" applyFont="1" applyFill="1" applyBorder="1" applyAlignment="1" applyProtection="1">
      <alignment horizontal="left" vertical="center"/>
      <protection hidden="1"/>
    </xf>
    <xf numFmtId="1" fontId="10" fillId="3" borderId="1" xfId="0" applyNumberFormat="1" applyFont="1" applyFill="1" applyBorder="1" applyAlignment="1" applyProtection="1">
      <alignment horizontal="center" vertical="center"/>
      <protection hidden="1"/>
    </xf>
    <xf numFmtId="1" fontId="10" fillId="3" borderId="2" xfId="0" applyNumberFormat="1" applyFont="1" applyFill="1" applyBorder="1" applyAlignment="1" applyProtection="1">
      <alignment horizontal="center" vertical="center"/>
      <protection hidden="1"/>
    </xf>
    <xf numFmtId="1" fontId="10" fillId="3" borderId="3" xfId="0" applyNumberFormat="1" applyFont="1" applyFill="1" applyBorder="1" applyAlignment="1" applyProtection="1">
      <alignment horizontal="center" vertical="center"/>
      <protection hidden="1"/>
    </xf>
    <xf numFmtId="1" fontId="10" fillId="3" borderId="1" xfId="1" applyNumberFormat="1" applyFont="1" applyFill="1" applyBorder="1" applyAlignment="1" applyProtection="1">
      <alignment horizontal="center" vertical="center"/>
      <protection hidden="1"/>
    </xf>
    <xf numFmtId="1" fontId="10" fillId="3" borderId="2" xfId="1" applyNumberFormat="1" applyFont="1" applyFill="1" applyBorder="1" applyAlignment="1" applyProtection="1">
      <alignment horizontal="center" vertical="center"/>
      <protection hidden="1"/>
    </xf>
    <xf numFmtId="1" fontId="10" fillId="3" borderId="3" xfId="1" applyNumberFormat="1" applyFont="1" applyFill="1" applyBorder="1" applyAlignment="1" applyProtection="1">
      <alignment horizontal="center" vertical="center"/>
      <protection hidden="1"/>
    </xf>
    <xf numFmtId="1" fontId="10" fillId="3" borderId="18" xfId="1" applyNumberFormat="1" applyFont="1" applyFill="1" applyBorder="1" applyAlignment="1" applyProtection="1">
      <alignment horizontal="center" vertical="center"/>
      <protection hidden="1"/>
    </xf>
    <xf numFmtId="1" fontId="10" fillId="3" borderId="19" xfId="0" applyNumberFormat="1" applyFont="1" applyFill="1" applyBorder="1" applyAlignment="1" applyProtection="1">
      <alignment horizontal="center" vertical="center"/>
      <protection hidden="1"/>
    </xf>
    <xf numFmtId="1" fontId="10" fillId="3" borderId="20" xfId="0" applyNumberFormat="1" applyFont="1" applyFill="1" applyBorder="1" applyAlignment="1" applyProtection="1">
      <alignment horizontal="center" vertical="center"/>
      <protection hidden="1"/>
    </xf>
    <xf numFmtId="2" fontId="10" fillId="3" borderId="21" xfId="1" applyNumberFormat="1" applyFont="1" applyFill="1" applyBorder="1" applyAlignment="1" applyProtection="1">
      <alignment horizontal="center" vertical="center"/>
      <protection hidden="1"/>
    </xf>
    <xf numFmtId="2" fontId="10" fillId="3" borderId="3" xfId="1" applyNumberFormat="1" applyFont="1" applyFill="1" applyBorder="1" applyAlignment="1" applyProtection="1">
      <alignment horizontal="center" vertical="center"/>
      <protection hidden="1"/>
    </xf>
    <xf numFmtId="0" fontId="11" fillId="0" borderId="1" xfId="0" applyFont="1" applyBorder="1" applyAlignment="1" applyProtection="1">
      <alignment horizontal="left" vertical="center"/>
      <protection hidden="1"/>
    </xf>
    <xf numFmtId="0" fontId="11" fillId="0" borderId="2" xfId="0" applyFont="1" applyBorder="1" applyAlignment="1" applyProtection="1">
      <alignment horizontal="left" vertical="center"/>
      <protection hidden="1"/>
    </xf>
    <xf numFmtId="0" fontId="11" fillId="0" borderId="3" xfId="0" applyFont="1" applyBorder="1" applyAlignment="1" applyProtection="1">
      <alignment horizontal="left" vertical="center"/>
      <protection hidden="1"/>
    </xf>
    <xf numFmtId="167" fontId="11" fillId="0" borderId="1" xfId="0" applyNumberFormat="1" applyFont="1" applyBorder="1" applyAlignment="1" applyProtection="1">
      <alignment horizontal="center" vertical="center"/>
      <protection hidden="1"/>
    </xf>
    <xf numFmtId="167" fontId="11" fillId="0" borderId="2" xfId="0" applyNumberFormat="1" applyFont="1" applyBorder="1" applyAlignment="1" applyProtection="1">
      <alignment horizontal="center" vertical="center"/>
      <protection hidden="1"/>
    </xf>
    <xf numFmtId="167" fontId="11" fillId="0" borderId="3" xfId="0" applyNumberFormat="1" applyFont="1" applyBorder="1" applyAlignment="1" applyProtection="1">
      <alignment horizontal="center" vertical="center"/>
      <protection hidden="1"/>
    </xf>
    <xf numFmtId="3" fontId="11" fillId="0" borderId="19" xfId="0" applyNumberFormat="1" applyFont="1" applyBorder="1" applyAlignment="1" applyProtection="1">
      <alignment horizontal="center" vertical="center"/>
      <protection hidden="1"/>
    </xf>
    <xf numFmtId="3" fontId="11" fillId="0" borderId="20" xfId="0" applyNumberFormat="1" applyFont="1" applyBorder="1" applyAlignment="1" applyProtection="1">
      <alignment horizontal="center" vertical="center"/>
      <protection hidden="1"/>
    </xf>
    <xf numFmtId="2" fontId="11" fillId="0" borderId="21" xfId="1" applyNumberFormat="1" applyFont="1" applyFill="1" applyBorder="1" applyAlignment="1" applyProtection="1">
      <alignment horizontal="center" vertical="center"/>
      <protection hidden="1"/>
    </xf>
    <xf numFmtId="2" fontId="11" fillId="0" borderId="3" xfId="1" applyNumberFormat="1" applyFont="1" applyFill="1" applyBorder="1" applyAlignment="1" applyProtection="1">
      <alignment horizontal="center" vertical="center"/>
      <protection hidden="1"/>
    </xf>
    <xf numFmtId="166" fontId="11" fillId="4" borderId="1" xfId="1" applyNumberFormat="1" applyFont="1" applyFill="1" applyBorder="1" applyAlignment="1" applyProtection="1">
      <alignment horizontal="center" vertical="center"/>
      <protection hidden="1"/>
    </xf>
    <xf numFmtId="166" fontId="11" fillId="4" borderId="2" xfId="1" applyNumberFormat="1" applyFont="1" applyFill="1" applyBorder="1" applyAlignment="1" applyProtection="1">
      <alignment horizontal="center" vertical="center"/>
      <protection hidden="1"/>
    </xf>
    <xf numFmtId="166" fontId="11" fillId="4" borderId="3" xfId="1" applyNumberFormat="1" applyFont="1" applyFill="1" applyBorder="1" applyAlignment="1" applyProtection="1">
      <alignment horizontal="center" vertical="center"/>
      <protection hidden="1"/>
    </xf>
    <xf numFmtId="0" fontId="11" fillId="4" borderId="1" xfId="0" applyFont="1" applyFill="1" applyBorder="1" applyAlignment="1" applyProtection="1">
      <alignment horizontal="left" vertical="center" wrapText="1"/>
      <protection hidden="1"/>
    </xf>
    <xf numFmtId="0" fontId="11" fillId="4" borderId="2" xfId="0" applyFont="1" applyFill="1" applyBorder="1" applyAlignment="1" applyProtection="1">
      <alignment horizontal="left" vertical="center" wrapText="1"/>
      <protection hidden="1"/>
    </xf>
    <xf numFmtId="0" fontId="11" fillId="4" borderId="3" xfId="0" applyFont="1" applyFill="1" applyBorder="1" applyAlignment="1" applyProtection="1">
      <alignment horizontal="left" vertical="center" wrapText="1"/>
      <protection hidden="1"/>
    </xf>
    <xf numFmtId="3" fontId="2" fillId="3" borderId="1" xfId="1" applyNumberFormat="1" applyFont="1" applyFill="1" applyBorder="1" applyAlignment="1" applyProtection="1">
      <alignment horizontal="center" vertical="center"/>
      <protection hidden="1"/>
    </xf>
    <xf numFmtId="3" fontId="2" fillId="3" borderId="2" xfId="1" applyNumberFormat="1" applyFont="1" applyFill="1" applyBorder="1" applyAlignment="1" applyProtection="1">
      <alignment horizontal="center" vertical="center"/>
      <protection hidden="1"/>
    </xf>
    <xf numFmtId="3" fontId="2" fillId="3" borderId="3" xfId="1" applyNumberFormat="1" applyFont="1" applyFill="1" applyBorder="1" applyAlignment="1" applyProtection="1">
      <alignment horizontal="center" vertical="center"/>
      <protection hidden="1"/>
    </xf>
    <xf numFmtId="3" fontId="2" fillId="3" borderId="18" xfId="1" applyNumberFormat="1" applyFont="1" applyFill="1" applyBorder="1" applyAlignment="1" applyProtection="1">
      <alignment horizontal="center" vertical="center"/>
      <protection hidden="1"/>
    </xf>
    <xf numFmtId="3" fontId="10" fillId="3" borderId="19" xfId="0" applyNumberFormat="1" applyFont="1" applyFill="1" applyBorder="1" applyAlignment="1" applyProtection="1">
      <alignment horizontal="center" vertical="center"/>
      <protection hidden="1"/>
    </xf>
    <xf numFmtId="3" fontId="10" fillId="3" borderId="20" xfId="0" applyNumberFormat="1" applyFont="1" applyFill="1" applyBorder="1" applyAlignment="1" applyProtection="1">
      <alignment horizontal="center" vertical="center"/>
      <protection hidden="1"/>
    </xf>
    <xf numFmtId="0" fontId="10" fillId="3" borderId="1" xfId="0" applyFont="1" applyFill="1" applyBorder="1" applyAlignment="1" applyProtection="1">
      <alignment horizontal="left" vertical="center" wrapText="1"/>
      <protection hidden="1"/>
    </xf>
    <xf numFmtId="0" fontId="10" fillId="3" borderId="2" xfId="0" applyFont="1" applyFill="1" applyBorder="1" applyAlignment="1" applyProtection="1">
      <alignment horizontal="left" vertical="center" wrapText="1"/>
      <protection hidden="1"/>
    </xf>
    <xf numFmtId="0" fontId="10" fillId="3" borderId="3" xfId="0" applyFont="1" applyFill="1" applyBorder="1" applyAlignment="1" applyProtection="1">
      <alignment horizontal="left" vertical="center" wrapText="1"/>
      <protection hidden="1"/>
    </xf>
    <xf numFmtId="166" fontId="10" fillId="3" borderId="1" xfId="0" applyNumberFormat="1" applyFont="1" applyFill="1" applyBorder="1" applyAlignment="1" applyProtection="1">
      <alignment horizontal="center" vertical="center" wrapText="1"/>
      <protection hidden="1"/>
    </xf>
    <xf numFmtId="166" fontId="10" fillId="3" borderId="2" xfId="0" applyNumberFormat="1" applyFont="1" applyFill="1" applyBorder="1" applyAlignment="1" applyProtection="1">
      <alignment horizontal="center" vertical="center" wrapText="1"/>
      <protection hidden="1"/>
    </xf>
    <xf numFmtId="166" fontId="10" fillId="3" borderId="3" xfId="0" applyNumberFormat="1" applyFont="1" applyFill="1" applyBorder="1" applyAlignment="1" applyProtection="1">
      <alignment horizontal="center" vertical="center" wrapText="1"/>
      <protection hidden="1"/>
    </xf>
    <xf numFmtId="3" fontId="10" fillId="3" borderId="1" xfId="1" applyNumberFormat="1" applyFont="1" applyFill="1" applyBorder="1" applyAlignment="1" applyProtection="1">
      <alignment horizontal="center" vertical="center"/>
      <protection hidden="1"/>
    </xf>
    <xf numFmtId="3" fontId="10" fillId="3" borderId="2" xfId="1" applyNumberFormat="1" applyFont="1" applyFill="1" applyBorder="1" applyAlignment="1" applyProtection="1">
      <alignment horizontal="center" vertical="center"/>
      <protection hidden="1"/>
    </xf>
    <xf numFmtId="3" fontId="10" fillId="3" borderId="3" xfId="1" applyNumberFormat="1" applyFont="1" applyFill="1" applyBorder="1" applyAlignment="1" applyProtection="1">
      <alignment horizontal="center" vertical="center"/>
      <protection hidden="1"/>
    </xf>
    <xf numFmtId="3" fontId="10" fillId="3" borderId="18" xfId="1" applyNumberFormat="1" applyFont="1" applyFill="1" applyBorder="1" applyAlignment="1" applyProtection="1">
      <alignment horizontal="center" vertical="center"/>
      <protection hidden="1"/>
    </xf>
    <xf numFmtId="165" fontId="9" fillId="3" borderId="14" xfId="0" applyNumberFormat="1" applyFont="1" applyFill="1" applyBorder="1" applyAlignment="1" applyProtection="1">
      <alignment horizontal="center" vertical="top"/>
      <protection locked="0"/>
    </xf>
    <xf numFmtId="4" fontId="12" fillId="4" borderId="5" xfId="1" applyNumberFormat="1" applyFont="1" applyFill="1" applyBorder="1" applyAlignment="1" applyProtection="1">
      <alignment horizontal="right" vertical="center"/>
      <protection hidden="1"/>
    </xf>
    <xf numFmtId="4" fontId="12" fillId="4" borderId="6" xfId="1" applyNumberFormat="1" applyFont="1" applyFill="1" applyBorder="1" applyAlignment="1" applyProtection="1">
      <alignment horizontal="right" vertical="center"/>
      <protection hidden="1"/>
    </xf>
    <xf numFmtId="4" fontId="12" fillId="4" borderId="7" xfId="1" applyNumberFormat="1" applyFont="1" applyFill="1" applyBorder="1" applyAlignment="1" applyProtection="1">
      <alignment horizontal="right" vertical="center"/>
      <protection hidden="1"/>
    </xf>
    <xf numFmtId="4" fontId="12" fillId="4" borderId="8" xfId="1" applyNumberFormat="1" applyFont="1" applyFill="1" applyBorder="1" applyAlignment="1" applyProtection="1">
      <alignment horizontal="right" vertical="center"/>
      <protection hidden="1"/>
    </xf>
    <xf numFmtId="4" fontId="12" fillId="4" borderId="0" xfId="1" applyNumberFormat="1" applyFont="1" applyFill="1" applyBorder="1" applyAlignment="1" applyProtection="1">
      <alignment horizontal="right" vertical="center"/>
      <protection hidden="1"/>
    </xf>
    <xf numFmtId="4" fontId="12" fillId="4" borderId="9" xfId="1" applyNumberFormat="1" applyFont="1" applyFill="1" applyBorder="1" applyAlignment="1" applyProtection="1">
      <alignment horizontal="right" vertical="center"/>
      <protection hidden="1"/>
    </xf>
    <xf numFmtId="4" fontId="12" fillId="4" borderId="10" xfId="1" applyNumberFormat="1" applyFont="1" applyFill="1" applyBorder="1" applyAlignment="1" applyProtection="1">
      <alignment horizontal="right" vertical="center"/>
      <protection hidden="1"/>
    </xf>
    <xf numFmtId="4" fontId="12" fillId="4" borderId="11" xfId="1" applyNumberFormat="1" applyFont="1" applyFill="1" applyBorder="1" applyAlignment="1" applyProtection="1">
      <alignment horizontal="right" vertical="center"/>
      <protection hidden="1"/>
    </xf>
    <xf numFmtId="4" fontId="12" fillId="4" borderId="12" xfId="1" applyNumberFormat="1" applyFont="1" applyFill="1" applyBorder="1" applyAlignment="1" applyProtection="1">
      <alignment horizontal="right" vertical="center"/>
      <protection hidden="1"/>
    </xf>
    <xf numFmtId="167" fontId="12" fillId="4" borderId="1" xfId="0" applyNumberFormat="1" applyFont="1" applyFill="1" applyBorder="1" applyAlignment="1" applyProtection="1">
      <alignment horizontal="center" vertical="center"/>
      <protection hidden="1"/>
    </xf>
    <xf numFmtId="167" fontId="12" fillId="4" borderId="2" xfId="0" applyNumberFormat="1" applyFont="1" applyFill="1" applyBorder="1" applyAlignment="1" applyProtection="1">
      <alignment horizontal="center" vertical="center"/>
      <protection hidden="1"/>
    </xf>
    <xf numFmtId="167" fontId="12" fillId="4" borderId="3" xfId="0" applyNumberFormat="1" applyFont="1" applyFill="1" applyBorder="1" applyAlignment="1" applyProtection="1">
      <alignment horizontal="center" vertical="center"/>
      <protection hidden="1"/>
    </xf>
    <xf numFmtId="167" fontId="13" fillId="0" borderId="1" xfId="0" applyNumberFormat="1" applyFont="1" applyBorder="1" applyAlignment="1" applyProtection="1">
      <alignment horizontal="center" vertical="center"/>
      <protection hidden="1"/>
    </xf>
    <xf numFmtId="167" fontId="13" fillId="0" borderId="2" xfId="0" applyNumberFormat="1" applyFont="1" applyBorder="1" applyAlignment="1" applyProtection="1">
      <alignment horizontal="center" vertical="center"/>
      <protection hidden="1"/>
    </xf>
    <xf numFmtId="167" fontId="13" fillId="0" borderId="3" xfId="0" applyNumberFormat="1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2" xfId="0" applyFont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center" vertical="top"/>
      <protection locked="0"/>
    </xf>
    <xf numFmtId="0" fontId="2" fillId="0" borderId="3" xfId="0" applyFont="1" applyBorder="1" applyAlignment="1" applyProtection="1">
      <alignment horizontal="center" vertical="top"/>
      <protection locked="0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CCFFFF"/>
      <color rgb="FF89E0FF"/>
      <color rgb="FF8DBA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OneDrive/&#3648;&#3604;&#3626;&#3585;&#3660;&#3607;&#3655;&#3629;&#3611;/&#3605;&#3633;&#3623;&#3629;&#3618;&#3656;&#3634;&#3591;%201_&#3611;&#3657;&#3629;&#3591;&#3585;&#3633;&#3609;&#3649;&#3621;&#3632;&#3611;&#3619;&#3634;&#3610;&#3611;&#3619;&#3634;&#3617;&#3631;%206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"/>
      <sheetName val="สจป.ที่ 1 (ชม)"/>
      <sheetName val="Sheet1"/>
    </sheetNames>
    <sheetDataSet>
      <sheetData sheetId="0">
        <row r="2">
          <cell r="A2" t="str">
            <v>หน่วยงานได้รับงบประมาณล่าช้า</v>
          </cell>
          <cell r="C2" t="str">
            <v>จำนวนอัตรากำลังของบุคลากรไม่สอดคล้องกับปริมาณงาน</v>
          </cell>
          <cell r="E2" t="str">
            <v>ไม่มียานพาหนะสำหรับการปฏิบัติงาน</v>
          </cell>
          <cell r="G2" t="str">
            <v>การไม่ได้รับความร่วมมือจากหน่วยงาน เช่น การประสานข้อมูลระหว่างหน่วยงาน การให้คำแนะนำหรือปรึกษาต่าง ๆ</v>
          </cell>
        </row>
        <row r="3">
          <cell r="A3" t="str">
            <v>หน่วยงานได้รับงบประมาณไม่ต่อเนื่อง (เป็นงวด) ซึ่งส่งผลให้การดำเนินงานไม่เป็นไปตามกรอบระยะเวลาที่กำหนด</v>
          </cell>
          <cell r="C3" t="str">
            <v>การขาดแคลนอัตรากำลังที่มาทดแทน ในกรณีการเกษียณอายุราชการ การลาออกจากราชการ หรือเสียชีวิต</v>
          </cell>
          <cell r="E3" t="str">
            <v>ยานพาหนะเสื่อมสภาพ หรือชำรุด และ/หรือไม่เพียงพอต่อการปฏิบัติงาน</v>
          </cell>
          <cell r="G3" t="str">
            <v>ฐานข้อมูลของหน่วยงานไม่ครบถ้วน ถูกต้อง และเป็นปัจจุบัน ซึ่งส่งผลต่อการปฏิบัติงานตามภารกิจ</v>
          </cell>
        </row>
        <row r="4">
          <cell r="A4" t="str">
            <v>หน่วยงานไม่ได้รับการจัดสรรงบประมาณ</v>
          </cell>
          <cell r="C4" t="str">
            <v>การขาดแคลนอัตรากำลังในตำแหน่งที่จำเป็นและเชี่ยวชาญเฉพาะด้าน เช่น นิติกร</v>
          </cell>
          <cell r="E4" t="str">
            <v>ยานพาหนะที่ได้รับการจัดสรร ไม่เหมาะสมกับภารกิจที่ปฏิบัติ</v>
          </cell>
          <cell r="G4" t="str">
            <v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v>
          </cell>
        </row>
        <row r="5">
          <cell r="A5" t="str">
            <v>งบประมาณไม่เพียงพอในการปฏิบัติงาน</v>
          </cell>
          <cell r="C5" t="str">
            <v>เจ้าหน้าที่ขาดความรู้ ความเข้าใจ และทักษะที่จำเป็นในการปฏิบัติงาน</v>
          </cell>
          <cell r="E5" t="str">
            <v>ไม่มีครุภัณฑ์ (ไม่ใช่ยานพาหนะ) สำหรับการปฏิบัติงาน</v>
          </cell>
          <cell r="G5" t="str">
            <v>มาตรการ/แนวทางสำหรับการปฏิบัติงานไม่ชัดเจน ส่งผลให้การปฏิบัติงานไม่เป็นไปตามเป้าหมายที่กำหนด</v>
          </cell>
        </row>
        <row r="6">
          <cell r="A6" t="str">
            <v>อื่น ๆ (ระบุพร้อมคำอธิบาย)</v>
          </cell>
          <cell r="C6" t="str">
            <v>ตำแหน่งงานของบุคลากรไม่สอดคล้องกับงานที่ปฏิบัติ เช่น ตำแหน่งนักวิชาการป่าไม้ปฏิบัติงานพัสดุ</v>
          </cell>
          <cell r="E6" t="str">
            <v>ครุภัณฑ์ (ไม่ใช่ยานพาหนะ) ที่ได้รับการจัดสรร ไม่เหมาะสมกับภารกิจที่ปฏิบัติ</v>
          </cell>
          <cell r="G6" t="str">
            <v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กลุ่มเป้าหมาย</v>
          </cell>
        </row>
        <row r="7">
          <cell r="C7" t="str">
            <v>ศักยภาพของบุคลากรไม่ตอบสนองต่อภารกิจที่ปฏิบัติ เช่น บุคลากรที่ปฏิบัติงานลาดตระเวนมีอายุมาก ทำให้ขาดความคล่องตัวในการปฏิบัติงาน</v>
          </cell>
          <cell r="E7" t="str">
            <v>ครุภัณฑ์ (ไม่ใช่ยานพาหนะ) เสื่อมสภาพ หรือชำรุด และ/หรือไม่เพียงพอต่อการปฏิบัติงาน</v>
          </cell>
          <cell r="G7" t="str">
            <v>เจ้าหน้าที่มีความเสี่ยงจากเหตุการณ์ความไม่สงบในพื้นที่จังหวัดชายแดนภาคใต้</v>
          </cell>
        </row>
        <row r="8">
          <cell r="C8" t="str">
            <v>การเลื่อนระดับของบุคลากรในสายงานสนับสนุน</v>
          </cell>
          <cell r="E8" t="str">
            <v>บ้านพัก และ/หรืออาคารสำนักงานเสื่อมสภาพ หรือชำรุด และ/หรือไม่เพียงพอ</v>
          </cell>
          <cell r="G8" t="str">
            <v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v>
          </cell>
        </row>
        <row r="9">
          <cell r="C9" t="str">
            <v>ขาดแรงจูงใจในการปฏิบัติงาน เช่น สวัสดิการสนับสนุนเจ้าหน้าที่ที่ปฏิบัติงานในพื้นที่จังหวัดชายแดนภาคใต้</v>
          </cell>
          <cell r="E9" t="str">
            <v>อื่น ๆ (ระบุพร้อมคำอธิบาย)</v>
          </cell>
          <cell r="G9" t="str">
            <v>การขาดแคลนแหล่งน้ำในช่วงฤดูแล้ง</v>
          </cell>
        </row>
        <row r="10">
          <cell r="C10" t="str">
            <v>อื่น ๆ (ระบุพร้อมคำอธิบาย)</v>
          </cell>
          <cell r="G10" t="str">
            <v>อื่น ๆ (ระบุพร้อมคำอธิบาย)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A0951-A232-4F05-B563-195E076108DA}">
  <sheetPr codeName="Sheet1">
    <tabColor rgb="FF00B0F0"/>
  </sheetPr>
  <dimension ref="A1:G10"/>
  <sheetViews>
    <sheetView workbookViewId="0">
      <selection activeCell="B8" sqref="B8"/>
    </sheetView>
  </sheetViews>
  <sheetFormatPr defaultColWidth="8.85546875" defaultRowHeight="20.25" x14ac:dyDescent="0.25"/>
  <cols>
    <col min="1" max="1" width="33.28515625" style="23" customWidth="1"/>
    <col min="2" max="2" width="3.42578125" style="22" customWidth="1"/>
    <col min="3" max="3" width="76.28515625" style="23" customWidth="1"/>
    <col min="4" max="4" width="4.28515625" style="22" customWidth="1"/>
    <col min="5" max="5" width="65" style="23" customWidth="1"/>
    <col min="6" max="6" width="3.42578125" style="22" customWidth="1"/>
    <col min="7" max="7" width="89.140625" style="23" customWidth="1"/>
    <col min="8" max="16384" width="8.85546875" style="23"/>
  </cols>
  <sheetData>
    <row r="1" spans="1:7" x14ac:dyDescent="0.25">
      <c r="A1" s="21" t="s">
        <v>64</v>
      </c>
      <c r="C1" s="21" t="s">
        <v>65</v>
      </c>
      <c r="E1" s="21" t="s">
        <v>66</v>
      </c>
      <c r="G1" s="21" t="s">
        <v>55</v>
      </c>
    </row>
    <row r="2" spans="1:7" x14ac:dyDescent="0.25">
      <c r="A2" s="24" t="s">
        <v>67</v>
      </c>
      <c r="C2" s="24" t="s">
        <v>68</v>
      </c>
      <c r="E2" s="24" t="s">
        <v>69</v>
      </c>
      <c r="G2" s="24" t="s">
        <v>87</v>
      </c>
    </row>
    <row r="3" spans="1:7" ht="40.5" x14ac:dyDescent="0.25">
      <c r="A3" s="24" t="s">
        <v>73</v>
      </c>
      <c r="C3" s="24" t="s">
        <v>70</v>
      </c>
      <c r="E3" s="24" t="s">
        <v>71</v>
      </c>
      <c r="G3" s="24" t="s">
        <v>72</v>
      </c>
    </row>
    <row r="4" spans="1:7" ht="40.5" x14ac:dyDescent="0.25">
      <c r="A4" s="24" t="s">
        <v>76</v>
      </c>
      <c r="C4" s="24" t="s">
        <v>88</v>
      </c>
      <c r="E4" s="24" t="s">
        <v>74</v>
      </c>
      <c r="G4" s="24" t="s">
        <v>75</v>
      </c>
    </row>
    <row r="5" spans="1:7" x14ac:dyDescent="0.25">
      <c r="A5" s="24" t="s">
        <v>80</v>
      </c>
      <c r="C5" s="24" t="s">
        <v>77</v>
      </c>
      <c r="E5" s="24" t="s">
        <v>78</v>
      </c>
      <c r="G5" s="24" t="s">
        <v>79</v>
      </c>
    </row>
    <row r="6" spans="1:7" ht="40.5" x14ac:dyDescent="0.25">
      <c r="C6" s="24" t="s">
        <v>89</v>
      </c>
      <c r="E6" s="24" t="s">
        <v>81</v>
      </c>
      <c r="G6" s="24" t="s">
        <v>90</v>
      </c>
    </row>
    <row r="7" spans="1:7" ht="40.5" x14ac:dyDescent="0.25">
      <c r="C7" s="24" t="s">
        <v>91</v>
      </c>
      <c r="E7" s="24" t="s">
        <v>82</v>
      </c>
      <c r="G7" s="24" t="s">
        <v>83</v>
      </c>
    </row>
    <row r="8" spans="1:7" ht="40.5" x14ac:dyDescent="0.25">
      <c r="C8" s="24" t="s">
        <v>92</v>
      </c>
      <c r="E8" s="24" t="s">
        <v>84</v>
      </c>
      <c r="G8" s="24" t="s">
        <v>85</v>
      </c>
    </row>
    <row r="9" spans="1:7" x14ac:dyDescent="0.25">
      <c r="C9" s="24" t="s">
        <v>80</v>
      </c>
      <c r="E9" s="24" t="s">
        <v>80</v>
      </c>
      <c r="G9" s="24" t="s">
        <v>86</v>
      </c>
    </row>
    <row r="10" spans="1:7" x14ac:dyDescent="0.25">
      <c r="G10" s="24" t="s">
        <v>80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00B0F0"/>
  </sheetPr>
  <dimension ref="A1:Z121"/>
  <sheetViews>
    <sheetView view="pageBreakPreview" topLeftCell="A3" zoomScaleNormal="100" zoomScaleSheetLayoutView="100" workbookViewId="0">
      <selection activeCell="F119" sqref="F119:J119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78" t="s">
        <v>102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</row>
    <row r="2" spans="1:26" ht="21" customHeight="1" x14ac:dyDescent="0.25">
      <c r="A2" s="78" t="s">
        <v>103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</row>
    <row r="3" spans="1:26" ht="21" customHeight="1" x14ac:dyDescent="0.25">
      <c r="A3" s="78" t="s">
        <v>0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</row>
    <row r="4" spans="1:26" ht="21" customHeight="1" x14ac:dyDescent="0.25">
      <c r="A4" s="78" t="s">
        <v>1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</row>
    <row r="5" spans="1:26" ht="10.15" customHeight="1" x14ac:dyDescent="0.25"/>
    <row r="6" spans="1:26" ht="21" customHeight="1" x14ac:dyDescent="0.25">
      <c r="A6" s="4" t="s">
        <v>2</v>
      </c>
    </row>
    <row r="7" spans="1:26" ht="21" customHeight="1" x14ac:dyDescent="0.25">
      <c r="A7" s="5" t="s">
        <v>104</v>
      </c>
      <c r="L7" s="6"/>
      <c r="M7" s="113"/>
      <c r="N7" s="114"/>
      <c r="O7" s="114"/>
      <c r="P7" s="115"/>
    </row>
    <row r="8" spans="1:26" ht="21" customHeight="1" x14ac:dyDescent="0.25">
      <c r="A8" s="5" t="s">
        <v>41</v>
      </c>
      <c r="G8" s="6"/>
      <c r="H8" s="113"/>
      <c r="I8" s="114"/>
      <c r="J8" s="115"/>
    </row>
    <row r="9" spans="1:26" ht="9" customHeight="1" x14ac:dyDescent="0.25"/>
    <row r="10" spans="1:26" s="4" customFormat="1" ht="30" customHeight="1" x14ac:dyDescent="0.25">
      <c r="A10" s="79" t="s">
        <v>7</v>
      </c>
      <c r="B10" s="116" t="s">
        <v>32</v>
      </c>
      <c r="C10" s="117"/>
      <c r="D10" s="117"/>
      <c r="E10" s="117"/>
      <c r="F10" s="117"/>
      <c r="G10" s="117"/>
      <c r="H10" s="117"/>
      <c r="I10" s="117"/>
      <c r="J10" s="118"/>
      <c r="K10" s="122" t="s">
        <v>33</v>
      </c>
      <c r="L10" s="123"/>
      <c r="M10" s="123"/>
      <c r="N10" s="123"/>
      <c r="O10" s="123"/>
      <c r="P10" s="123"/>
      <c r="Q10" s="123"/>
      <c r="R10" s="124"/>
      <c r="S10" s="122" t="s">
        <v>6</v>
      </c>
      <c r="T10" s="123"/>
      <c r="U10" s="123"/>
      <c r="V10" s="123"/>
      <c r="W10" s="123"/>
      <c r="X10" s="123"/>
      <c r="Y10" s="123"/>
      <c r="Z10" s="124"/>
    </row>
    <row r="11" spans="1:26" s="4" customFormat="1" ht="30" customHeight="1" x14ac:dyDescent="0.25">
      <c r="A11" s="80"/>
      <c r="B11" s="119"/>
      <c r="C11" s="120"/>
      <c r="D11" s="120"/>
      <c r="E11" s="120"/>
      <c r="F11" s="120"/>
      <c r="G11" s="120"/>
      <c r="H11" s="120"/>
      <c r="I11" s="120"/>
      <c r="J11" s="121"/>
      <c r="K11" s="122" t="s">
        <v>3</v>
      </c>
      <c r="L11" s="123"/>
      <c r="M11" s="124"/>
      <c r="N11" s="122" t="s">
        <v>4</v>
      </c>
      <c r="O11" s="123"/>
      <c r="P11" s="124"/>
      <c r="Q11" s="122" t="s">
        <v>5</v>
      </c>
      <c r="R11" s="124"/>
      <c r="S11" s="122" t="s">
        <v>3</v>
      </c>
      <c r="T11" s="123"/>
      <c r="U11" s="124"/>
      <c r="V11" s="122" t="s">
        <v>4</v>
      </c>
      <c r="W11" s="123"/>
      <c r="X11" s="124"/>
      <c r="Y11" s="122" t="s">
        <v>5</v>
      </c>
      <c r="Z11" s="124"/>
    </row>
    <row r="12" spans="1:26" ht="24" customHeight="1" x14ac:dyDescent="0.25">
      <c r="A12" s="81" t="s">
        <v>42</v>
      </c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3"/>
    </row>
    <row r="13" spans="1:26" ht="24" customHeight="1" x14ac:dyDescent="0.25">
      <c r="A13" s="16">
        <v>1</v>
      </c>
      <c r="B13" s="84" t="s">
        <v>35</v>
      </c>
      <c r="C13" s="85"/>
      <c r="D13" s="85"/>
      <c r="E13" s="85"/>
      <c r="F13" s="85"/>
      <c r="G13" s="85"/>
      <c r="H13" s="85"/>
      <c r="I13" s="85"/>
      <c r="J13" s="86"/>
      <c r="K13" s="87">
        <v>12</v>
      </c>
      <c r="L13" s="88"/>
      <c r="M13" s="89"/>
      <c r="N13" s="90">
        <f>Q25</f>
        <v>0</v>
      </c>
      <c r="O13" s="91"/>
      <c r="P13" s="92"/>
      <c r="Q13" s="93">
        <f>V24/T24*100</f>
        <v>0</v>
      </c>
      <c r="R13" s="94"/>
      <c r="S13" s="95">
        <v>20775060</v>
      </c>
      <c r="T13" s="96"/>
      <c r="U13" s="97"/>
      <c r="V13" s="104"/>
      <c r="W13" s="105"/>
      <c r="X13" s="106"/>
      <c r="Y13" s="133">
        <f>V13/S13*100</f>
        <v>0</v>
      </c>
      <c r="Z13" s="134"/>
    </row>
    <row r="14" spans="1:26" ht="24" customHeight="1" x14ac:dyDescent="0.25">
      <c r="A14" s="16">
        <v>2</v>
      </c>
      <c r="B14" s="84" t="s">
        <v>36</v>
      </c>
      <c r="C14" s="85"/>
      <c r="D14" s="85"/>
      <c r="E14" s="85"/>
      <c r="F14" s="85"/>
      <c r="G14" s="85"/>
      <c r="H14" s="85"/>
      <c r="I14" s="85"/>
      <c r="J14" s="86"/>
      <c r="K14" s="139">
        <v>5870219.9299999997</v>
      </c>
      <c r="L14" s="140"/>
      <c r="M14" s="141"/>
      <c r="N14" s="142">
        <f>Q26</f>
        <v>0</v>
      </c>
      <c r="O14" s="143"/>
      <c r="P14" s="144"/>
      <c r="Q14" s="93">
        <f>V26/T26*100</f>
        <v>0</v>
      </c>
      <c r="R14" s="94"/>
      <c r="S14" s="98"/>
      <c r="T14" s="99"/>
      <c r="U14" s="100"/>
      <c r="V14" s="107"/>
      <c r="W14" s="108"/>
      <c r="X14" s="109"/>
      <c r="Y14" s="135"/>
      <c r="Z14" s="136"/>
    </row>
    <row r="15" spans="1:26" ht="24" customHeight="1" x14ac:dyDescent="0.25">
      <c r="A15" s="16">
        <v>3</v>
      </c>
      <c r="B15" s="84" t="s">
        <v>37</v>
      </c>
      <c r="C15" s="85"/>
      <c r="D15" s="85"/>
      <c r="E15" s="85"/>
      <c r="F15" s="85"/>
      <c r="G15" s="85"/>
      <c r="H15" s="85"/>
      <c r="I15" s="85"/>
      <c r="J15" s="86"/>
      <c r="K15" s="145">
        <v>12</v>
      </c>
      <c r="L15" s="146"/>
      <c r="M15" s="147"/>
      <c r="N15" s="90">
        <f>Q28</f>
        <v>0</v>
      </c>
      <c r="O15" s="91"/>
      <c r="P15" s="92"/>
      <c r="Q15" s="93">
        <f>V27/T27*100</f>
        <v>0</v>
      </c>
      <c r="R15" s="94"/>
      <c r="S15" s="98"/>
      <c r="T15" s="99"/>
      <c r="U15" s="100"/>
      <c r="V15" s="107"/>
      <c r="W15" s="108"/>
      <c r="X15" s="109"/>
      <c r="Y15" s="135"/>
      <c r="Z15" s="136"/>
    </row>
    <row r="16" spans="1:26" ht="24" customHeight="1" x14ac:dyDescent="0.25">
      <c r="A16" s="16">
        <v>4</v>
      </c>
      <c r="B16" s="84" t="s">
        <v>38</v>
      </c>
      <c r="C16" s="85"/>
      <c r="D16" s="85"/>
      <c r="E16" s="85"/>
      <c r="F16" s="85"/>
      <c r="G16" s="85"/>
      <c r="H16" s="85"/>
      <c r="I16" s="85"/>
      <c r="J16" s="86"/>
      <c r="K16" s="145">
        <v>12</v>
      </c>
      <c r="L16" s="146"/>
      <c r="M16" s="147"/>
      <c r="N16" s="90">
        <f>Q30</f>
        <v>0</v>
      </c>
      <c r="O16" s="91"/>
      <c r="P16" s="92"/>
      <c r="Q16" s="93">
        <f>V29/T29*100</f>
        <v>0</v>
      </c>
      <c r="R16" s="94"/>
      <c r="S16" s="98"/>
      <c r="T16" s="99"/>
      <c r="U16" s="100"/>
      <c r="V16" s="107"/>
      <c r="W16" s="108"/>
      <c r="X16" s="109"/>
      <c r="Y16" s="135"/>
      <c r="Z16" s="136"/>
    </row>
    <row r="17" spans="1:26" s="7" customFormat="1" ht="48" customHeight="1" x14ac:dyDescent="0.25">
      <c r="A17" s="17">
        <v>5</v>
      </c>
      <c r="B17" s="84" t="s">
        <v>43</v>
      </c>
      <c r="C17" s="85"/>
      <c r="D17" s="85"/>
      <c r="E17" s="85"/>
      <c r="F17" s="85"/>
      <c r="G17" s="85"/>
      <c r="H17" s="85"/>
      <c r="I17" s="85"/>
      <c r="J17" s="86"/>
      <c r="K17" s="148">
        <v>12</v>
      </c>
      <c r="L17" s="149"/>
      <c r="M17" s="150"/>
      <c r="N17" s="90">
        <f>Q32</f>
        <v>0</v>
      </c>
      <c r="O17" s="91"/>
      <c r="P17" s="92"/>
      <c r="Q17" s="93">
        <f>V31/T31*100</f>
        <v>0</v>
      </c>
      <c r="R17" s="94"/>
      <c r="S17" s="101"/>
      <c r="T17" s="102"/>
      <c r="U17" s="103"/>
      <c r="V17" s="110"/>
      <c r="W17" s="111"/>
      <c r="X17" s="112"/>
      <c r="Y17" s="137"/>
      <c r="Z17" s="138"/>
    </row>
    <row r="18" spans="1:26" s="4" customFormat="1" ht="24" customHeight="1" x14ac:dyDescent="0.25">
      <c r="A18" s="125" t="s">
        <v>44</v>
      </c>
      <c r="B18" s="126"/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7"/>
      <c r="Q18" s="128">
        <f>V33</f>
        <v>0</v>
      </c>
      <c r="R18" s="129"/>
      <c r="S18" s="130">
        <f>SUM(S13)</f>
        <v>20775060</v>
      </c>
      <c r="T18" s="131"/>
      <c r="U18" s="132"/>
      <c r="V18" s="130">
        <f>SUM(V13)</f>
        <v>0</v>
      </c>
      <c r="W18" s="131"/>
      <c r="X18" s="132"/>
      <c r="Y18" s="151">
        <f>SUM(Y13)</f>
        <v>0</v>
      </c>
      <c r="Z18" s="152"/>
    </row>
    <row r="19" spans="1:26" ht="9.9499999999999993" customHeight="1" x14ac:dyDescent="0.25">
      <c r="A19" s="153"/>
      <c r="B19" s="153"/>
      <c r="C19" s="153"/>
      <c r="D19" s="153"/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</row>
    <row r="20" spans="1:26" ht="24" customHeight="1" x14ac:dyDescent="0.25">
      <c r="A20" s="8" t="s">
        <v>8</v>
      </c>
      <c r="H20" s="9"/>
      <c r="I20" s="10"/>
      <c r="J20" s="10"/>
      <c r="K20" s="10"/>
      <c r="L20" s="10"/>
      <c r="M20" s="10"/>
    </row>
    <row r="21" spans="1:26" ht="9.9499999999999993" customHeight="1" x14ac:dyDescent="0.25">
      <c r="A21" s="2"/>
      <c r="H21" s="11"/>
      <c r="I21" s="11"/>
      <c r="J21" s="11"/>
      <c r="K21" s="11"/>
      <c r="L21" s="11"/>
      <c r="M21" s="11"/>
    </row>
    <row r="22" spans="1:26" ht="72" customHeight="1" x14ac:dyDescent="0.25">
      <c r="A22" s="14" t="s">
        <v>7</v>
      </c>
      <c r="B22" s="122" t="s">
        <v>39</v>
      </c>
      <c r="C22" s="123"/>
      <c r="D22" s="123"/>
      <c r="E22" s="123"/>
      <c r="F22" s="123"/>
      <c r="G22" s="124"/>
      <c r="H22" s="122" t="s">
        <v>45</v>
      </c>
      <c r="I22" s="123"/>
      <c r="J22" s="124"/>
      <c r="K22" s="122" t="s">
        <v>40</v>
      </c>
      <c r="L22" s="123"/>
      <c r="M22" s="124"/>
      <c r="N22" s="122" t="s">
        <v>46</v>
      </c>
      <c r="O22" s="123"/>
      <c r="P22" s="124"/>
      <c r="Q22" s="122" t="s">
        <v>47</v>
      </c>
      <c r="R22" s="123"/>
      <c r="S22" s="124"/>
      <c r="T22" s="122" t="s">
        <v>48</v>
      </c>
      <c r="U22" s="124"/>
      <c r="V22" s="154" t="s">
        <v>9</v>
      </c>
      <c r="W22" s="155"/>
      <c r="X22" s="122" t="s">
        <v>10</v>
      </c>
      <c r="Y22" s="123"/>
      <c r="Z22" s="124"/>
    </row>
    <row r="23" spans="1:26" ht="24" customHeight="1" x14ac:dyDescent="0.25">
      <c r="A23" s="156" t="s">
        <v>42</v>
      </c>
      <c r="B23" s="157"/>
      <c r="C23" s="157"/>
      <c r="D23" s="157"/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8"/>
    </row>
    <row r="24" spans="1:26" s="43" customFormat="1" ht="24" customHeight="1" x14ac:dyDescent="0.25">
      <c r="A24" s="19">
        <v>1</v>
      </c>
      <c r="B24" s="159" t="s">
        <v>35</v>
      </c>
      <c r="C24" s="160"/>
      <c r="D24" s="160"/>
      <c r="E24" s="160"/>
      <c r="F24" s="160"/>
      <c r="G24" s="161"/>
      <c r="H24" s="162">
        <v>12</v>
      </c>
      <c r="I24" s="163"/>
      <c r="J24" s="164"/>
      <c r="K24" s="53">
        <f>K25</f>
        <v>0</v>
      </c>
      <c r="L24" s="54"/>
      <c r="M24" s="55"/>
      <c r="N24" s="53">
        <f>N25</f>
        <v>0</v>
      </c>
      <c r="O24" s="54"/>
      <c r="P24" s="55"/>
      <c r="Q24" s="53">
        <f>Q25</f>
        <v>0</v>
      </c>
      <c r="R24" s="54"/>
      <c r="S24" s="56"/>
      <c r="T24" s="57">
        <v>10</v>
      </c>
      <c r="U24" s="58"/>
      <c r="V24" s="45">
        <f>SUM(V25)</f>
        <v>0</v>
      </c>
      <c r="W24" s="46"/>
      <c r="X24" s="165"/>
      <c r="Y24" s="153"/>
      <c r="Z24" s="166"/>
    </row>
    <row r="25" spans="1:26" s="33" customFormat="1" ht="24" customHeight="1" x14ac:dyDescent="0.25">
      <c r="A25" s="41">
        <v>1.1000000000000001</v>
      </c>
      <c r="B25" s="173" t="s">
        <v>93</v>
      </c>
      <c r="C25" s="174"/>
      <c r="D25" s="174"/>
      <c r="E25" s="174"/>
      <c r="F25" s="174"/>
      <c r="G25" s="175"/>
      <c r="H25" s="176">
        <v>12</v>
      </c>
      <c r="I25" s="177"/>
      <c r="J25" s="178"/>
      <c r="K25" s="179"/>
      <c r="L25" s="180"/>
      <c r="M25" s="181"/>
      <c r="N25" s="179"/>
      <c r="O25" s="180"/>
      <c r="P25" s="181"/>
      <c r="Q25" s="179"/>
      <c r="R25" s="180"/>
      <c r="S25" s="182"/>
      <c r="T25" s="183">
        <v>10</v>
      </c>
      <c r="U25" s="184"/>
      <c r="V25" s="185">
        <f>(T25*((K25*0)+(N25*50)+(Q25*100)))/(H25*100)</f>
        <v>0</v>
      </c>
      <c r="W25" s="186"/>
      <c r="X25" s="167"/>
      <c r="Y25" s="168"/>
      <c r="Z25" s="169"/>
    </row>
    <row r="26" spans="1:26" s="38" customFormat="1" ht="24" customHeight="1" x14ac:dyDescent="0.25">
      <c r="A26" s="37">
        <v>2</v>
      </c>
      <c r="B26" s="196" t="s">
        <v>36</v>
      </c>
      <c r="C26" s="197"/>
      <c r="D26" s="197"/>
      <c r="E26" s="197"/>
      <c r="F26" s="197"/>
      <c r="G26" s="198"/>
      <c r="H26" s="199">
        <v>5870219.9299999997</v>
      </c>
      <c r="I26" s="200"/>
      <c r="J26" s="201"/>
      <c r="K26" s="202"/>
      <c r="L26" s="203"/>
      <c r="M26" s="204"/>
      <c r="N26" s="202"/>
      <c r="O26" s="203"/>
      <c r="P26" s="204"/>
      <c r="Q26" s="202"/>
      <c r="R26" s="203"/>
      <c r="S26" s="204"/>
      <c r="T26" s="187">
        <v>40</v>
      </c>
      <c r="U26" s="188"/>
      <c r="V26" s="189">
        <f>(T26*((K26*0)+(N26*50)+(Q26*100)))/(H26*100)</f>
        <v>0</v>
      </c>
      <c r="W26" s="190"/>
      <c r="X26" s="167"/>
      <c r="Y26" s="168"/>
      <c r="Z26" s="169"/>
    </row>
    <row r="27" spans="1:26" s="35" customFormat="1" ht="24" customHeight="1" x14ac:dyDescent="0.25">
      <c r="A27" s="19">
        <v>3</v>
      </c>
      <c r="B27" s="47" t="s">
        <v>37</v>
      </c>
      <c r="C27" s="48"/>
      <c r="D27" s="48"/>
      <c r="E27" s="48"/>
      <c r="F27" s="48"/>
      <c r="G27" s="49"/>
      <c r="H27" s="50">
        <v>12</v>
      </c>
      <c r="I27" s="51"/>
      <c r="J27" s="52"/>
      <c r="K27" s="53">
        <f>K28</f>
        <v>0</v>
      </c>
      <c r="L27" s="54"/>
      <c r="M27" s="55"/>
      <c r="N27" s="53">
        <f>N28</f>
        <v>0</v>
      </c>
      <c r="O27" s="54"/>
      <c r="P27" s="55"/>
      <c r="Q27" s="53">
        <f>Q28</f>
        <v>0</v>
      </c>
      <c r="R27" s="54"/>
      <c r="S27" s="56"/>
      <c r="T27" s="57">
        <v>20</v>
      </c>
      <c r="U27" s="58"/>
      <c r="V27" s="45">
        <f>SUM(V28)</f>
        <v>0</v>
      </c>
      <c r="W27" s="46"/>
      <c r="X27" s="167"/>
      <c r="Y27" s="168"/>
      <c r="Z27" s="169"/>
    </row>
    <row r="28" spans="1:26" s="30" customFormat="1" ht="48" customHeight="1" x14ac:dyDescent="0.25">
      <c r="A28" s="29">
        <v>3.1</v>
      </c>
      <c r="B28" s="59" t="s">
        <v>101</v>
      </c>
      <c r="C28" s="60"/>
      <c r="D28" s="60"/>
      <c r="E28" s="60"/>
      <c r="F28" s="60"/>
      <c r="G28" s="61"/>
      <c r="H28" s="62">
        <v>12</v>
      </c>
      <c r="I28" s="63"/>
      <c r="J28" s="64"/>
      <c r="K28" s="65"/>
      <c r="L28" s="66"/>
      <c r="M28" s="67"/>
      <c r="N28" s="65"/>
      <c r="O28" s="66"/>
      <c r="P28" s="67"/>
      <c r="Q28" s="65"/>
      <c r="R28" s="66"/>
      <c r="S28" s="68"/>
      <c r="T28" s="69">
        <v>20</v>
      </c>
      <c r="U28" s="70"/>
      <c r="V28" s="71">
        <f>(T28*((K28*0)+(N28*50)+(Q28*100)))/(H28*100)</f>
        <v>0</v>
      </c>
      <c r="W28" s="72"/>
      <c r="X28" s="167"/>
      <c r="Y28" s="168"/>
      <c r="Z28" s="169"/>
    </row>
    <row r="29" spans="1:26" s="4" customFormat="1" ht="48" customHeight="1" x14ac:dyDescent="0.25">
      <c r="A29" s="19">
        <v>4</v>
      </c>
      <c r="B29" s="47" t="s">
        <v>38</v>
      </c>
      <c r="C29" s="48"/>
      <c r="D29" s="48"/>
      <c r="E29" s="48"/>
      <c r="F29" s="48"/>
      <c r="G29" s="49"/>
      <c r="H29" s="50">
        <v>12</v>
      </c>
      <c r="I29" s="51"/>
      <c r="J29" s="52"/>
      <c r="K29" s="53">
        <f>K30</f>
        <v>0</v>
      </c>
      <c r="L29" s="54"/>
      <c r="M29" s="55"/>
      <c r="N29" s="53">
        <f>N30</f>
        <v>0</v>
      </c>
      <c r="O29" s="54"/>
      <c r="P29" s="55"/>
      <c r="Q29" s="53">
        <f>Q30</f>
        <v>0</v>
      </c>
      <c r="R29" s="54"/>
      <c r="S29" s="56"/>
      <c r="T29" s="57">
        <v>15</v>
      </c>
      <c r="U29" s="58"/>
      <c r="V29" s="45">
        <f>SUM(V30)</f>
        <v>0</v>
      </c>
      <c r="W29" s="46"/>
      <c r="X29" s="167"/>
      <c r="Y29" s="168"/>
      <c r="Z29" s="169"/>
    </row>
    <row r="30" spans="1:26" ht="48" customHeight="1" x14ac:dyDescent="0.25">
      <c r="A30" s="16">
        <v>4.0999999999999996</v>
      </c>
      <c r="B30" s="84" t="s">
        <v>94</v>
      </c>
      <c r="C30" s="85"/>
      <c r="D30" s="85"/>
      <c r="E30" s="85"/>
      <c r="F30" s="85"/>
      <c r="G30" s="86"/>
      <c r="H30" s="191">
        <v>12</v>
      </c>
      <c r="I30" s="192"/>
      <c r="J30" s="193"/>
      <c r="K30" s="179"/>
      <c r="L30" s="180"/>
      <c r="M30" s="181"/>
      <c r="N30" s="179"/>
      <c r="O30" s="180"/>
      <c r="P30" s="181"/>
      <c r="Q30" s="179"/>
      <c r="R30" s="180"/>
      <c r="S30" s="182"/>
      <c r="T30" s="194">
        <v>15</v>
      </c>
      <c r="U30" s="195"/>
      <c r="V30" s="185">
        <f>(T30*((K30*0)+(N30*50)+(Q30*100)))/(H30*100)</f>
        <v>0</v>
      </c>
      <c r="W30" s="186"/>
      <c r="X30" s="167"/>
      <c r="Y30" s="168"/>
      <c r="Z30" s="169"/>
    </row>
    <row r="31" spans="1:26" s="43" customFormat="1" ht="48" customHeight="1" x14ac:dyDescent="0.25">
      <c r="A31" s="19">
        <v>5</v>
      </c>
      <c r="B31" s="159" t="s">
        <v>100</v>
      </c>
      <c r="C31" s="160"/>
      <c r="D31" s="160"/>
      <c r="E31" s="160"/>
      <c r="F31" s="160"/>
      <c r="G31" s="161"/>
      <c r="H31" s="50">
        <v>12</v>
      </c>
      <c r="I31" s="51"/>
      <c r="J31" s="52"/>
      <c r="K31" s="53">
        <f>K32</f>
        <v>0</v>
      </c>
      <c r="L31" s="54"/>
      <c r="M31" s="55"/>
      <c r="N31" s="53">
        <f>N32</f>
        <v>0</v>
      </c>
      <c r="O31" s="54"/>
      <c r="P31" s="55"/>
      <c r="Q31" s="53">
        <f>Q32</f>
        <v>0</v>
      </c>
      <c r="R31" s="54"/>
      <c r="S31" s="56"/>
      <c r="T31" s="57">
        <v>15</v>
      </c>
      <c r="U31" s="58"/>
      <c r="V31" s="45">
        <f>SUM(V32)</f>
        <v>0</v>
      </c>
      <c r="W31" s="46"/>
      <c r="X31" s="167"/>
      <c r="Y31" s="168"/>
      <c r="Z31" s="169"/>
    </row>
    <row r="32" spans="1:26" ht="48" customHeight="1" x14ac:dyDescent="0.25">
      <c r="A32" s="16">
        <v>5.0999999999999996</v>
      </c>
      <c r="B32" s="84" t="s">
        <v>95</v>
      </c>
      <c r="C32" s="85"/>
      <c r="D32" s="85"/>
      <c r="E32" s="85"/>
      <c r="F32" s="85"/>
      <c r="G32" s="86"/>
      <c r="H32" s="205">
        <v>12</v>
      </c>
      <c r="I32" s="206"/>
      <c r="J32" s="207"/>
      <c r="K32" s="179"/>
      <c r="L32" s="180"/>
      <c r="M32" s="181"/>
      <c r="N32" s="179"/>
      <c r="O32" s="180"/>
      <c r="P32" s="181"/>
      <c r="Q32" s="179"/>
      <c r="R32" s="180"/>
      <c r="S32" s="182"/>
      <c r="T32" s="194">
        <v>15</v>
      </c>
      <c r="U32" s="195"/>
      <c r="V32" s="185">
        <f>(T32*((K32*0)+(N32*50)+(Q32*100)))/(H32*100)</f>
        <v>0</v>
      </c>
      <c r="W32" s="186"/>
      <c r="X32" s="170"/>
      <c r="Y32" s="171"/>
      <c r="Z32" s="172"/>
    </row>
    <row r="33" spans="1:26" ht="24" customHeight="1" x14ac:dyDescent="0.25">
      <c r="A33" s="125" t="s">
        <v>11</v>
      </c>
      <c r="B33" s="126"/>
      <c r="C33" s="126"/>
      <c r="D33" s="126"/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27"/>
      <c r="T33" s="211">
        <f>SUM(T24,T26,T27,T29,T31)</f>
        <v>100</v>
      </c>
      <c r="U33" s="212"/>
      <c r="V33" s="128">
        <f>SUM(V24,V26:W27,V29,V31)</f>
        <v>0</v>
      </c>
      <c r="W33" s="129"/>
      <c r="X33" s="213"/>
      <c r="Y33" s="214"/>
      <c r="Z33" s="215"/>
    </row>
    <row r="34" spans="1:26" ht="9.9499999999999993" customHeight="1" x14ac:dyDescent="0.25">
      <c r="A34" s="153"/>
      <c r="B34" s="153"/>
      <c r="C34" s="153"/>
      <c r="D34" s="153"/>
      <c r="E34" s="153"/>
      <c r="F34" s="153"/>
      <c r="G34" s="153"/>
      <c r="H34" s="153"/>
      <c r="I34" s="153"/>
      <c r="J34" s="153"/>
      <c r="K34" s="153"/>
      <c r="L34" s="153"/>
      <c r="M34" s="153"/>
      <c r="N34" s="153"/>
      <c r="O34" s="153"/>
      <c r="P34" s="153"/>
      <c r="Q34" s="153"/>
      <c r="R34" s="153"/>
      <c r="S34" s="153"/>
      <c r="T34" s="153"/>
      <c r="U34" s="153"/>
      <c r="V34" s="153"/>
      <c r="W34" s="153"/>
      <c r="X34" s="153"/>
      <c r="Y34" s="153"/>
      <c r="Z34" s="153"/>
    </row>
    <row r="35" spans="1:26" ht="24" customHeight="1" x14ac:dyDescent="0.25">
      <c r="A35" s="1" t="s">
        <v>96</v>
      </c>
    </row>
    <row r="36" spans="1:26" ht="60" customHeight="1" x14ac:dyDescent="0.25">
      <c r="A36" s="14" t="s">
        <v>7</v>
      </c>
      <c r="B36" s="122" t="s">
        <v>49</v>
      </c>
      <c r="C36" s="123"/>
      <c r="D36" s="123"/>
      <c r="E36" s="123"/>
      <c r="F36" s="123"/>
      <c r="G36" s="123"/>
      <c r="H36" s="123"/>
      <c r="I36" s="123"/>
      <c r="J36" s="123"/>
      <c r="K36" s="123"/>
      <c r="L36" s="124"/>
      <c r="M36" s="122" t="s">
        <v>50</v>
      </c>
      <c r="N36" s="123"/>
      <c r="O36" s="123"/>
      <c r="P36" s="123"/>
      <c r="Q36" s="123"/>
      <c r="R36" s="123"/>
      <c r="S36" s="123"/>
      <c r="T36" s="123"/>
      <c r="U36" s="123"/>
      <c r="V36" s="123"/>
      <c r="W36" s="123"/>
      <c r="X36" s="124"/>
      <c r="Y36" s="154" t="s">
        <v>51</v>
      </c>
      <c r="Z36" s="155"/>
    </row>
    <row r="37" spans="1:26" ht="24" customHeight="1" x14ac:dyDescent="0.25">
      <c r="A37" s="208" t="s">
        <v>52</v>
      </c>
      <c r="B37" s="209"/>
      <c r="C37" s="209"/>
      <c r="D37" s="209"/>
      <c r="E37" s="209"/>
      <c r="F37" s="209"/>
      <c r="G37" s="209"/>
      <c r="H37" s="209"/>
      <c r="I37" s="209"/>
      <c r="J37" s="209"/>
      <c r="K37" s="209"/>
      <c r="L37" s="209"/>
      <c r="M37" s="209"/>
      <c r="N37" s="209"/>
      <c r="O37" s="209"/>
      <c r="P37" s="209"/>
      <c r="Q37" s="209"/>
      <c r="R37" s="209"/>
      <c r="S37" s="209"/>
      <c r="T37" s="209"/>
      <c r="U37" s="209"/>
      <c r="V37" s="209"/>
      <c r="W37" s="209"/>
      <c r="X37" s="209"/>
      <c r="Y37" s="209"/>
      <c r="Z37" s="210"/>
    </row>
    <row r="38" spans="1:26" ht="48" customHeight="1" x14ac:dyDescent="0.25">
      <c r="A38" s="15" t="str">
        <f>IF(B38&lt;&gt;"","2.1.1","")</f>
        <v/>
      </c>
      <c r="B38" s="73"/>
      <c r="C38" s="74"/>
      <c r="D38" s="74"/>
      <c r="E38" s="74"/>
      <c r="F38" s="74"/>
      <c r="G38" s="74"/>
      <c r="H38" s="74"/>
      <c r="I38" s="74"/>
      <c r="J38" s="74"/>
      <c r="K38" s="74"/>
      <c r="L38" s="75"/>
      <c r="M38" s="73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5"/>
      <c r="Y38" s="76"/>
      <c r="Z38" s="77"/>
    </row>
    <row r="39" spans="1:26" ht="48" customHeight="1" x14ac:dyDescent="0.25">
      <c r="A39" s="15" t="str">
        <f>IF(B39&lt;&gt;"","2.1.2","")</f>
        <v/>
      </c>
      <c r="B39" s="73"/>
      <c r="C39" s="74"/>
      <c r="D39" s="74"/>
      <c r="E39" s="74"/>
      <c r="F39" s="74"/>
      <c r="G39" s="74"/>
      <c r="H39" s="74"/>
      <c r="I39" s="74"/>
      <c r="J39" s="74"/>
      <c r="K39" s="74"/>
      <c r="L39" s="75"/>
      <c r="M39" s="73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5"/>
      <c r="Y39" s="76"/>
      <c r="Z39" s="77"/>
    </row>
    <row r="40" spans="1:26" ht="48" customHeight="1" x14ac:dyDescent="0.25">
      <c r="A40" s="15" t="str">
        <f>IF(B40&lt;&gt;"","2.1.3","")</f>
        <v/>
      </c>
      <c r="B40" s="73"/>
      <c r="C40" s="74"/>
      <c r="D40" s="74"/>
      <c r="E40" s="74"/>
      <c r="F40" s="74"/>
      <c r="G40" s="74"/>
      <c r="H40" s="74"/>
      <c r="I40" s="74"/>
      <c r="J40" s="74"/>
      <c r="K40" s="74"/>
      <c r="L40" s="75"/>
      <c r="M40" s="73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5"/>
      <c r="Y40" s="76"/>
      <c r="Z40" s="77"/>
    </row>
    <row r="41" spans="1:26" ht="48" customHeight="1" x14ac:dyDescent="0.25">
      <c r="A41" s="15" t="str">
        <f>IF(B41&lt;&gt;"","2.1.4","")</f>
        <v/>
      </c>
      <c r="B41" s="73"/>
      <c r="C41" s="74"/>
      <c r="D41" s="74"/>
      <c r="E41" s="74"/>
      <c r="F41" s="74"/>
      <c r="G41" s="74"/>
      <c r="H41" s="74"/>
      <c r="I41" s="74"/>
      <c r="J41" s="74"/>
      <c r="K41" s="74"/>
      <c r="L41" s="75"/>
      <c r="M41" s="73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5"/>
      <c r="Y41" s="76"/>
      <c r="Z41" s="77"/>
    </row>
    <row r="42" spans="1:26" ht="48" customHeight="1" x14ac:dyDescent="0.25">
      <c r="A42" s="15" t="str">
        <f>IF(B42&lt;&gt;"","2.1.5","")</f>
        <v/>
      </c>
      <c r="B42" s="73"/>
      <c r="C42" s="74"/>
      <c r="D42" s="74"/>
      <c r="E42" s="74"/>
      <c r="F42" s="74"/>
      <c r="G42" s="74"/>
      <c r="H42" s="74"/>
      <c r="I42" s="74"/>
      <c r="J42" s="74"/>
      <c r="K42" s="74"/>
      <c r="L42" s="75"/>
      <c r="M42" s="73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5"/>
      <c r="Y42" s="76"/>
      <c r="Z42" s="77"/>
    </row>
    <row r="43" spans="1:26" ht="24" customHeight="1" x14ac:dyDescent="0.25">
      <c r="A43" s="208" t="s">
        <v>53</v>
      </c>
      <c r="B43" s="209"/>
      <c r="C43" s="209"/>
      <c r="D43" s="209"/>
      <c r="E43" s="209"/>
      <c r="F43" s="209"/>
      <c r="G43" s="209"/>
      <c r="H43" s="209"/>
      <c r="I43" s="209"/>
      <c r="J43" s="209"/>
      <c r="K43" s="209"/>
      <c r="L43" s="209"/>
      <c r="M43" s="209"/>
      <c r="N43" s="209"/>
      <c r="O43" s="209"/>
      <c r="P43" s="209"/>
      <c r="Q43" s="209"/>
      <c r="R43" s="209"/>
      <c r="S43" s="209"/>
      <c r="T43" s="209"/>
      <c r="U43" s="209"/>
      <c r="V43" s="209"/>
      <c r="W43" s="209"/>
      <c r="X43" s="209"/>
      <c r="Y43" s="209"/>
      <c r="Z43" s="210"/>
    </row>
    <row r="44" spans="1:26" ht="48" customHeight="1" x14ac:dyDescent="0.25">
      <c r="A44" s="15" t="str">
        <f>IF(B44&lt;&gt;"","2.2.1","")</f>
        <v/>
      </c>
      <c r="B44" s="73"/>
      <c r="C44" s="74"/>
      <c r="D44" s="74"/>
      <c r="E44" s="74"/>
      <c r="F44" s="74"/>
      <c r="G44" s="74"/>
      <c r="H44" s="74"/>
      <c r="I44" s="74"/>
      <c r="J44" s="74"/>
      <c r="K44" s="74"/>
      <c r="L44" s="75"/>
      <c r="M44" s="73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5"/>
      <c r="Y44" s="76"/>
      <c r="Z44" s="77"/>
    </row>
    <row r="45" spans="1:26" ht="48" customHeight="1" x14ac:dyDescent="0.25">
      <c r="A45" s="15" t="str">
        <f>IF(B45&lt;&gt;"","2.2.2","")</f>
        <v/>
      </c>
      <c r="B45" s="73"/>
      <c r="C45" s="74"/>
      <c r="D45" s="74"/>
      <c r="E45" s="74"/>
      <c r="F45" s="74"/>
      <c r="G45" s="74"/>
      <c r="H45" s="74"/>
      <c r="I45" s="74"/>
      <c r="J45" s="74"/>
      <c r="K45" s="74"/>
      <c r="L45" s="75"/>
      <c r="M45" s="73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5"/>
      <c r="Y45" s="76"/>
      <c r="Z45" s="77"/>
    </row>
    <row r="46" spans="1:26" ht="48" customHeight="1" x14ac:dyDescent="0.25">
      <c r="A46" s="15" t="str">
        <f>IF(B46&lt;&gt;"","2.2.3","")</f>
        <v/>
      </c>
      <c r="B46" s="73"/>
      <c r="C46" s="74"/>
      <c r="D46" s="74"/>
      <c r="E46" s="74"/>
      <c r="F46" s="74"/>
      <c r="G46" s="74"/>
      <c r="H46" s="74"/>
      <c r="I46" s="74"/>
      <c r="J46" s="74"/>
      <c r="K46" s="74"/>
      <c r="L46" s="75"/>
      <c r="M46" s="73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5"/>
      <c r="Y46" s="76"/>
      <c r="Z46" s="77"/>
    </row>
    <row r="47" spans="1:26" ht="48" customHeight="1" x14ac:dyDescent="0.25">
      <c r="A47" s="15" t="str">
        <f>IF(B47&lt;&gt;"","2.2.4","")</f>
        <v/>
      </c>
      <c r="B47" s="73"/>
      <c r="C47" s="74"/>
      <c r="D47" s="74"/>
      <c r="E47" s="74"/>
      <c r="F47" s="74"/>
      <c r="G47" s="74"/>
      <c r="H47" s="74"/>
      <c r="I47" s="74"/>
      <c r="J47" s="74"/>
      <c r="K47" s="74"/>
      <c r="L47" s="75"/>
      <c r="M47" s="73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5"/>
      <c r="Y47" s="76"/>
      <c r="Z47" s="77"/>
    </row>
    <row r="48" spans="1:26" ht="48" customHeight="1" x14ac:dyDescent="0.25">
      <c r="A48" s="15" t="str">
        <f>IF(B48&lt;&gt;"","2.2.5","")</f>
        <v/>
      </c>
      <c r="B48" s="73"/>
      <c r="C48" s="74"/>
      <c r="D48" s="74"/>
      <c r="E48" s="74"/>
      <c r="F48" s="74"/>
      <c r="G48" s="74"/>
      <c r="H48" s="74"/>
      <c r="I48" s="74"/>
      <c r="J48" s="74"/>
      <c r="K48" s="74"/>
      <c r="L48" s="75"/>
      <c r="M48" s="73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5"/>
      <c r="Y48" s="76"/>
      <c r="Z48" s="77"/>
    </row>
    <row r="49" spans="1:26" ht="24" customHeight="1" x14ac:dyDescent="0.25">
      <c r="A49" s="208" t="s">
        <v>54</v>
      </c>
      <c r="B49" s="209"/>
      <c r="C49" s="209"/>
      <c r="D49" s="209"/>
      <c r="E49" s="209"/>
      <c r="F49" s="209"/>
      <c r="G49" s="209"/>
      <c r="H49" s="209"/>
      <c r="I49" s="209"/>
      <c r="J49" s="209"/>
      <c r="K49" s="209"/>
      <c r="L49" s="209"/>
      <c r="M49" s="209"/>
      <c r="N49" s="209"/>
      <c r="O49" s="209"/>
      <c r="P49" s="209"/>
      <c r="Q49" s="209"/>
      <c r="R49" s="209"/>
      <c r="S49" s="209"/>
      <c r="T49" s="209"/>
      <c r="U49" s="209"/>
      <c r="V49" s="209"/>
      <c r="W49" s="209"/>
      <c r="X49" s="209"/>
      <c r="Y49" s="209"/>
      <c r="Z49" s="210"/>
    </row>
    <row r="50" spans="1:26" ht="48" customHeight="1" x14ac:dyDescent="0.25">
      <c r="A50" s="15" t="str">
        <f>IF(B50&lt;&gt;"","2.3.1","")</f>
        <v/>
      </c>
      <c r="B50" s="73"/>
      <c r="C50" s="74"/>
      <c r="D50" s="74"/>
      <c r="E50" s="74"/>
      <c r="F50" s="74"/>
      <c r="G50" s="74"/>
      <c r="H50" s="74"/>
      <c r="I50" s="74"/>
      <c r="J50" s="74"/>
      <c r="K50" s="74"/>
      <c r="L50" s="75"/>
      <c r="M50" s="73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5"/>
      <c r="Y50" s="76"/>
      <c r="Z50" s="77"/>
    </row>
    <row r="51" spans="1:26" ht="48" customHeight="1" x14ac:dyDescent="0.25">
      <c r="A51" s="15" t="str">
        <f>IF(B51&lt;&gt;"","2.3.2","")</f>
        <v/>
      </c>
      <c r="B51" s="73"/>
      <c r="C51" s="74"/>
      <c r="D51" s="74"/>
      <c r="E51" s="74"/>
      <c r="F51" s="74"/>
      <c r="G51" s="74"/>
      <c r="H51" s="74"/>
      <c r="I51" s="74"/>
      <c r="J51" s="74"/>
      <c r="K51" s="74"/>
      <c r="L51" s="75"/>
      <c r="M51" s="73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5"/>
      <c r="Y51" s="76"/>
      <c r="Z51" s="77"/>
    </row>
    <row r="52" spans="1:26" ht="48" customHeight="1" x14ac:dyDescent="0.25">
      <c r="A52" s="15" t="str">
        <f>IF(B52&lt;&gt;"","2.3.3","")</f>
        <v/>
      </c>
      <c r="B52" s="73"/>
      <c r="C52" s="74"/>
      <c r="D52" s="74"/>
      <c r="E52" s="74"/>
      <c r="F52" s="74"/>
      <c r="G52" s="74"/>
      <c r="H52" s="74"/>
      <c r="I52" s="74"/>
      <c r="J52" s="74"/>
      <c r="K52" s="74"/>
      <c r="L52" s="75"/>
      <c r="M52" s="73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5"/>
      <c r="Y52" s="76"/>
      <c r="Z52" s="77"/>
    </row>
    <row r="53" spans="1:26" ht="48" customHeight="1" x14ac:dyDescent="0.25">
      <c r="A53" s="15" t="str">
        <f>IF(B53&lt;&gt;"","2.3.4","")</f>
        <v/>
      </c>
      <c r="B53" s="73"/>
      <c r="C53" s="74"/>
      <c r="D53" s="74"/>
      <c r="E53" s="74"/>
      <c r="F53" s="74"/>
      <c r="G53" s="74"/>
      <c r="H53" s="74"/>
      <c r="I53" s="74"/>
      <c r="J53" s="74"/>
      <c r="K53" s="74"/>
      <c r="L53" s="75"/>
      <c r="M53" s="73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5"/>
      <c r="Y53" s="76"/>
      <c r="Z53" s="77"/>
    </row>
    <row r="54" spans="1:26" ht="48" customHeight="1" x14ac:dyDescent="0.25">
      <c r="A54" s="15" t="str">
        <f>IF(B54&lt;&gt;"","2.3.5","")</f>
        <v/>
      </c>
      <c r="B54" s="73"/>
      <c r="C54" s="74"/>
      <c r="D54" s="74"/>
      <c r="E54" s="74"/>
      <c r="F54" s="74"/>
      <c r="G54" s="74"/>
      <c r="H54" s="74"/>
      <c r="I54" s="74"/>
      <c r="J54" s="74"/>
      <c r="K54" s="74"/>
      <c r="L54" s="75"/>
      <c r="M54" s="73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5"/>
      <c r="Y54" s="76"/>
      <c r="Z54" s="77"/>
    </row>
    <row r="55" spans="1:26" ht="15.75" customHeight="1" x14ac:dyDescent="0.25"/>
    <row r="56" spans="1:26" ht="24" customHeight="1" x14ac:dyDescent="0.25">
      <c r="A56" s="2" t="s">
        <v>97</v>
      </c>
    </row>
    <row r="57" spans="1:26" ht="9.9499999999999993" customHeight="1" x14ac:dyDescent="0.25"/>
    <row r="58" spans="1:26" ht="60" customHeight="1" x14ac:dyDescent="0.25">
      <c r="A58" s="14" t="s">
        <v>7</v>
      </c>
      <c r="B58" s="122" t="s">
        <v>55</v>
      </c>
      <c r="C58" s="123"/>
      <c r="D58" s="123"/>
      <c r="E58" s="123"/>
      <c r="F58" s="123"/>
      <c r="G58" s="124"/>
      <c r="H58" s="122" t="s">
        <v>50</v>
      </c>
      <c r="I58" s="123"/>
      <c r="J58" s="123"/>
      <c r="K58" s="123"/>
      <c r="L58" s="123"/>
      <c r="M58" s="123"/>
      <c r="N58" s="123"/>
      <c r="O58" s="123"/>
      <c r="P58" s="124"/>
      <c r="Q58" s="122" t="s">
        <v>56</v>
      </c>
      <c r="R58" s="123"/>
      <c r="S58" s="123"/>
      <c r="T58" s="123"/>
      <c r="U58" s="123"/>
      <c r="V58" s="123"/>
      <c r="W58" s="123"/>
      <c r="X58" s="124"/>
      <c r="Y58" s="154" t="s">
        <v>51</v>
      </c>
      <c r="Z58" s="155"/>
    </row>
    <row r="59" spans="1:26" ht="72" customHeight="1" x14ac:dyDescent="0.25">
      <c r="A59" s="15" t="str">
        <f>IF(B59&lt;&gt;"","3.1","")</f>
        <v/>
      </c>
      <c r="B59" s="73"/>
      <c r="C59" s="74"/>
      <c r="D59" s="74"/>
      <c r="E59" s="74"/>
      <c r="F59" s="74"/>
      <c r="G59" s="75"/>
      <c r="H59" s="73"/>
      <c r="I59" s="74"/>
      <c r="J59" s="74"/>
      <c r="K59" s="74"/>
      <c r="L59" s="74"/>
      <c r="M59" s="74"/>
      <c r="N59" s="74"/>
      <c r="O59" s="74"/>
      <c r="P59" s="75"/>
      <c r="Q59" s="73"/>
      <c r="R59" s="74"/>
      <c r="S59" s="74"/>
      <c r="T59" s="74"/>
      <c r="U59" s="74"/>
      <c r="V59" s="74"/>
      <c r="W59" s="74"/>
      <c r="X59" s="75"/>
      <c r="Y59" s="76"/>
      <c r="Z59" s="77"/>
    </row>
    <row r="60" spans="1:26" ht="72" customHeight="1" x14ac:dyDescent="0.25">
      <c r="A60" s="15" t="str">
        <f>IF(B60&lt;&gt;"","3.2","")</f>
        <v/>
      </c>
      <c r="B60" s="73"/>
      <c r="C60" s="74"/>
      <c r="D60" s="74"/>
      <c r="E60" s="74"/>
      <c r="F60" s="74"/>
      <c r="G60" s="75"/>
      <c r="H60" s="73"/>
      <c r="I60" s="74"/>
      <c r="J60" s="74"/>
      <c r="K60" s="74"/>
      <c r="L60" s="74"/>
      <c r="M60" s="74"/>
      <c r="N60" s="74"/>
      <c r="O60" s="74"/>
      <c r="P60" s="75"/>
      <c r="Q60" s="73"/>
      <c r="R60" s="74"/>
      <c r="S60" s="74"/>
      <c r="T60" s="74"/>
      <c r="U60" s="74"/>
      <c r="V60" s="74"/>
      <c r="W60" s="74"/>
      <c r="X60" s="75"/>
      <c r="Y60" s="76"/>
      <c r="Z60" s="77"/>
    </row>
    <row r="61" spans="1:26" ht="72" customHeight="1" x14ac:dyDescent="0.25">
      <c r="A61" s="15" t="str">
        <f>IF(B61&lt;&gt;"","3.3","")</f>
        <v/>
      </c>
      <c r="B61" s="73"/>
      <c r="C61" s="74"/>
      <c r="D61" s="74"/>
      <c r="E61" s="74"/>
      <c r="F61" s="74"/>
      <c r="G61" s="75"/>
      <c r="H61" s="73"/>
      <c r="I61" s="74"/>
      <c r="J61" s="74"/>
      <c r="K61" s="74"/>
      <c r="L61" s="74"/>
      <c r="M61" s="74"/>
      <c r="N61" s="74"/>
      <c r="O61" s="74"/>
      <c r="P61" s="75"/>
      <c r="Q61" s="73"/>
      <c r="R61" s="74"/>
      <c r="S61" s="74"/>
      <c r="T61" s="74"/>
      <c r="U61" s="74"/>
      <c r="V61" s="74"/>
      <c r="W61" s="74"/>
      <c r="X61" s="75"/>
      <c r="Y61" s="76"/>
      <c r="Z61" s="77"/>
    </row>
    <row r="62" spans="1:26" ht="72" customHeight="1" x14ac:dyDescent="0.25">
      <c r="A62" s="15" t="str">
        <f>IF(B62&lt;&gt;"","3.4","")</f>
        <v/>
      </c>
      <c r="B62" s="73"/>
      <c r="C62" s="74"/>
      <c r="D62" s="74"/>
      <c r="E62" s="74"/>
      <c r="F62" s="74"/>
      <c r="G62" s="75"/>
      <c r="H62" s="73"/>
      <c r="I62" s="74"/>
      <c r="J62" s="74"/>
      <c r="K62" s="74"/>
      <c r="L62" s="74"/>
      <c r="M62" s="74"/>
      <c r="N62" s="74"/>
      <c r="O62" s="74"/>
      <c r="P62" s="75"/>
      <c r="Q62" s="73"/>
      <c r="R62" s="74"/>
      <c r="S62" s="74"/>
      <c r="T62" s="74"/>
      <c r="U62" s="74"/>
      <c r="V62" s="74"/>
      <c r="W62" s="74"/>
      <c r="X62" s="75"/>
      <c r="Y62" s="76"/>
      <c r="Z62" s="77"/>
    </row>
    <row r="63" spans="1:26" ht="72" hidden="1" customHeight="1" x14ac:dyDescent="0.25">
      <c r="A63" s="15" t="str">
        <f>IF(B63&lt;&gt;"","3.5","")</f>
        <v/>
      </c>
      <c r="B63" s="73"/>
      <c r="C63" s="74"/>
      <c r="D63" s="74"/>
      <c r="E63" s="74"/>
      <c r="F63" s="74"/>
      <c r="G63" s="75"/>
      <c r="H63" s="73"/>
      <c r="I63" s="74"/>
      <c r="J63" s="74"/>
      <c r="K63" s="74"/>
      <c r="L63" s="74"/>
      <c r="M63" s="74"/>
      <c r="N63" s="74"/>
      <c r="O63" s="74"/>
      <c r="P63" s="75"/>
      <c r="Q63" s="73"/>
      <c r="R63" s="74"/>
      <c r="S63" s="74"/>
      <c r="T63" s="74"/>
      <c r="U63" s="74"/>
      <c r="V63" s="74"/>
      <c r="W63" s="74"/>
      <c r="X63" s="75"/>
      <c r="Y63" s="76"/>
      <c r="Z63" s="77"/>
    </row>
    <row r="64" spans="1:26" ht="72" customHeight="1" x14ac:dyDescent="0.25">
      <c r="A64" s="15" t="str">
        <f>IF(B64&lt;&gt;"","3.6","")</f>
        <v/>
      </c>
      <c r="B64" s="73"/>
      <c r="C64" s="74"/>
      <c r="D64" s="74"/>
      <c r="E64" s="74"/>
      <c r="F64" s="74"/>
      <c r="G64" s="75"/>
      <c r="H64" s="73"/>
      <c r="I64" s="74"/>
      <c r="J64" s="74"/>
      <c r="K64" s="74"/>
      <c r="L64" s="74"/>
      <c r="M64" s="74"/>
      <c r="N64" s="74"/>
      <c r="O64" s="74"/>
      <c r="P64" s="75"/>
      <c r="Q64" s="73"/>
      <c r="R64" s="74"/>
      <c r="S64" s="74"/>
      <c r="T64" s="74"/>
      <c r="U64" s="74"/>
      <c r="V64" s="74"/>
      <c r="W64" s="74"/>
      <c r="X64" s="75"/>
      <c r="Y64" s="76"/>
      <c r="Z64" s="77"/>
    </row>
    <row r="65" spans="1:26" s="12" customFormat="1" ht="9.9499999999999993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.75" customHeight="1" x14ac:dyDescent="0.25">
      <c r="A66" s="2" t="s">
        <v>98</v>
      </c>
    </row>
    <row r="67" spans="1:26" ht="9.9499999999999993" customHeight="1" x14ac:dyDescent="0.25">
      <c r="A67" s="2"/>
    </row>
    <row r="68" spans="1:26" ht="48" customHeight="1" x14ac:dyDescent="0.25">
      <c r="B68" s="231"/>
      <c r="C68" s="232"/>
      <c r="D68" s="232"/>
      <c r="E68" s="232"/>
      <c r="F68" s="232"/>
      <c r="G68" s="232"/>
      <c r="H68" s="232"/>
      <c r="I68" s="232"/>
      <c r="J68" s="232"/>
      <c r="K68" s="232"/>
      <c r="L68" s="232"/>
      <c r="M68" s="232"/>
      <c r="N68" s="232"/>
      <c r="O68" s="232"/>
      <c r="P68" s="232"/>
      <c r="Q68" s="232"/>
      <c r="R68" s="232"/>
      <c r="S68" s="232"/>
      <c r="T68" s="232"/>
      <c r="U68" s="232"/>
      <c r="V68" s="232"/>
      <c r="W68" s="232"/>
      <c r="X68" s="232"/>
      <c r="Y68" s="233"/>
    </row>
    <row r="69" spans="1:26" ht="48" customHeight="1" x14ac:dyDescent="0.25">
      <c r="B69" s="234"/>
      <c r="C69" s="235"/>
      <c r="D69" s="235"/>
      <c r="E69" s="235"/>
      <c r="F69" s="235"/>
      <c r="G69" s="235"/>
      <c r="H69" s="235"/>
      <c r="I69" s="235"/>
      <c r="J69" s="235"/>
      <c r="K69" s="235"/>
      <c r="L69" s="235"/>
      <c r="M69" s="235"/>
      <c r="N69" s="235"/>
      <c r="O69" s="235"/>
      <c r="P69" s="235"/>
      <c r="Q69" s="235"/>
      <c r="R69" s="235"/>
      <c r="S69" s="235"/>
      <c r="T69" s="235"/>
      <c r="U69" s="235"/>
      <c r="V69" s="235"/>
      <c r="W69" s="235"/>
      <c r="X69" s="235"/>
      <c r="Y69" s="236"/>
    </row>
    <row r="70" spans="1:26" ht="48" customHeight="1" x14ac:dyDescent="0.25">
      <c r="B70" s="234"/>
      <c r="C70" s="235"/>
      <c r="D70" s="235"/>
      <c r="E70" s="235"/>
      <c r="F70" s="235"/>
      <c r="G70" s="235"/>
      <c r="H70" s="235"/>
      <c r="I70" s="235"/>
      <c r="J70" s="235"/>
      <c r="K70" s="235"/>
      <c r="L70" s="235"/>
      <c r="M70" s="235"/>
      <c r="N70" s="235"/>
      <c r="O70" s="235"/>
      <c r="P70" s="235"/>
      <c r="Q70" s="235"/>
      <c r="R70" s="235"/>
      <c r="S70" s="235"/>
      <c r="T70" s="235"/>
      <c r="U70" s="235"/>
      <c r="V70" s="235"/>
      <c r="W70" s="235"/>
      <c r="X70" s="235"/>
      <c r="Y70" s="236"/>
    </row>
    <row r="71" spans="1:26" ht="48" customHeight="1" x14ac:dyDescent="0.25">
      <c r="B71" s="234"/>
      <c r="C71" s="235"/>
      <c r="D71" s="235"/>
      <c r="E71" s="235"/>
      <c r="F71" s="235"/>
      <c r="G71" s="235"/>
      <c r="H71" s="235"/>
      <c r="I71" s="235"/>
      <c r="J71" s="235"/>
      <c r="K71" s="235"/>
      <c r="L71" s="235"/>
      <c r="M71" s="235"/>
      <c r="N71" s="235"/>
      <c r="O71" s="235"/>
      <c r="P71" s="235"/>
      <c r="Q71" s="235"/>
      <c r="R71" s="235"/>
      <c r="S71" s="235"/>
      <c r="T71" s="235"/>
      <c r="U71" s="235"/>
      <c r="V71" s="235"/>
      <c r="W71" s="235"/>
      <c r="X71" s="235"/>
      <c r="Y71" s="236"/>
    </row>
    <row r="72" spans="1:26" ht="48" customHeight="1" x14ac:dyDescent="0.25">
      <c r="B72" s="237"/>
      <c r="C72" s="238"/>
      <c r="D72" s="238"/>
      <c r="E72" s="238"/>
      <c r="F72" s="238"/>
      <c r="G72" s="238"/>
      <c r="H72" s="238"/>
      <c r="I72" s="238"/>
      <c r="J72" s="238"/>
      <c r="K72" s="238"/>
      <c r="L72" s="238"/>
      <c r="M72" s="238"/>
      <c r="N72" s="238"/>
      <c r="O72" s="238"/>
      <c r="P72" s="238"/>
      <c r="Q72" s="238"/>
      <c r="R72" s="238"/>
      <c r="S72" s="238"/>
      <c r="T72" s="238"/>
      <c r="U72" s="238"/>
      <c r="V72" s="238"/>
      <c r="W72" s="238"/>
      <c r="X72" s="238"/>
      <c r="Y72" s="239"/>
    </row>
    <row r="73" spans="1:26" ht="13.5" customHeight="1" x14ac:dyDescent="0.25">
      <c r="A73" s="2"/>
    </row>
    <row r="74" spans="1:26" ht="21" customHeight="1" x14ac:dyDescent="0.25">
      <c r="A74" s="2" t="s">
        <v>99</v>
      </c>
    </row>
    <row r="76" spans="1:26" ht="21" customHeight="1" x14ac:dyDescent="0.25">
      <c r="B76" s="216"/>
      <c r="C76" s="217"/>
      <c r="D76" s="217"/>
      <c r="E76" s="217"/>
      <c r="F76" s="217"/>
      <c r="G76" s="217"/>
      <c r="H76" s="218"/>
      <c r="J76" s="216"/>
      <c r="K76" s="217"/>
      <c r="L76" s="217"/>
      <c r="M76" s="217"/>
      <c r="N76" s="217"/>
      <c r="O76" s="217"/>
      <c r="P76" s="217"/>
      <c r="Q76" s="218"/>
      <c r="S76" s="216"/>
      <c r="T76" s="217"/>
      <c r="U76" s="217"/>
      <c r="V76" s="217"/>
      <c r="W76" s="217"/>
      <c r="X76" s="217"/>
      <c r="Y76" s="218"/>
    </row>
    <row r="77" spans="1:26" ht="10.15" customHeight="1" x14ac:dyDescent="0.25">
      <c r="B77" s="219"/>
      <c r="C77" s="220"/>
      <c r="D77" s="220"/>
      <c r="E77" s="220"/>
      <c r="F77" s="220"/>
      <c r="G77" s="220"/>
      <c r="H77" s="221"/>
      <c r="J77" s="219"/>
      <c r="K77" s="220"/>
      <c r="L77" s="220"/>
      <c r="M77" s="220"/>
      <c r="N77" s="220"/>
      <c r="O77" s="220"/>
      <c r="P77" s="220"/>
      <c r="Q77" s="221"/>
      <c r="S77" s="219"/>
      <c r="T77" s="220"/>
      <c r="U77" s="220"/>
      <c r="V77" s="220"/>
      <c r="W77" s="220"/>
      <c r="X77" s="220"/>
      <c r="Y77" s="221"/>
    </row>
    <row r="78" spans="1:26" ht="10.15" customHeight="1" x14ac:dyDescent="0.25">
      <c r="B78" s="219"/>
      <c r="C78" s="220"/>
      <c r="D78" s="220"/>
      <c r="E78" s="220"/>
      <c r="F78" s="220"/>
      <c r="G78" s="220"/>
      <c r="H78" s="221"/>
      <c r="J78" s="219"/>
      <c r="K78" s="220"/>
      <c r="L78" s="220"/>
      <c r="M78" s="220"/>
      <c r="N78" s="220"/>
      <c r="O78" s="220"/>
      <c r="P78" s="220"/>
      <c r="Q78" s="221"/>
      <c r="S78" s="219"/>
      <c r="T78" s="220"/>
      <c r="U78" s="220"/>
      <c r="V78" s="220"/>
      <c r="W78" s="220"/>
      <c r="X78" s="220"/>
      <c r="Y78" s="221"/>
    </row>
    <row r="79" spans="1:26" ht="21" customHeight="1" x14ac:dyDescent="0.25">
      <c r="B79" s="219"/>
      <c r="C79" s="220"/>
      <c r="D79" s="220"/>
      <c r="E79" s="220"/>
      <c r="F79" s="220"/>
      <c r="G79" s="220"/>
      <c r="H79" s="221"/>
      <c r="J79" s="219"/>
      <c r="K79" s="220"/>
      <c r="L79" s="220"/>
      <c r="M79" s="220"/>
      <c r="N79" s="220"/>
      <c r="O79" s="220"/>
      <c r="P79" s="220"/>
      <c r="Q79" s="221"/>
      <c r="S79" s="219"/>
      <c r="T79" s="220"/>
      <c r="U79" s="220"/>
      <c r="V79" s="220"/>
      <c r="W79" s="220"/>
      <c r="X79" s="220"/>
      <c r="Y79" s="221"/>
    </row>
    <row r="80" spans="1:26" ht="35.25" customHeight="1" x14ac:dyDescent="0.25">
      <c r="B80" s="219"/>
      <c r="C80" s="220"/>
      <c r="D80" s="220"/>
      <c r="E80" s="220"/>
      <c r="F80" s="220"/>
      <c r="G80" s="220"/>
      <c r="H80" s="221"/>
      <c r="J80" s="219"/>
      <c r="K80" s="220"/>
      <c r="L80" s="220"/>
      <c r="M80" s="220"/>
      <c r="N80" s="220"/>
      <c r="O80" s="220"/>
      <c r="P80" s="220"/>
      <c r="Q80" s="221"/>
      <c r="S80" s="219"/>
      <c r="T80" s="220"/>
      <c r="U80" s="220"/>
      <c r="V80" s="220"/>
      <c r="W80" s="220"/>
      <c r="X80" s="220"/>
      <c r="Y80" s="221"/>
    </row>
    <row r="81" spans="2:25" ht="21" customHeight="1" x14ac:dyDescent="0.25">
      <c r="B81" s="219"/>
      <c r="C81" s="220"/>
      <c r="D81" s="220"/>
      <c r="E81" s="220"/>
      <c r="F81" s="220"/>
      <c r="G81" s="220"/>
      <c r="H81" s="221"/>
      <c r="J81" s="219"/>
      <c r="K81" s="220"/>
      <c r="L81" s="220"/>
      <c r="M81" s="220"/>
      <c r="N81" s="220"/>
      <c r="O81" s="220"/>
      <c r="P81" s="220"/>
      <c r="Q81" s="221"/>
      <c r="S81" s="219"/>
      <c r="T81" s="220"/>
      <c r="U81" s="220"/>
      <c r="V81" s="220"/>
      <c r="W81" s="220"/>
      <c r="X81" s="220"/>
      <c r="Y81" s="221"/>
    </row>
    <row r="82" spans="2:25" ht="21" customHeight="1" x14ac:dyDescent="0.25">
      <c r="B82" s="219"/>
      <c r="C82" s="220"/>
      <c r="D82" s="220"/>
      <c r="E82" s="220"/>
      <c r="F82" s="220"/>
      <c r="G82" s="220"/>
      <c r="H82" s="221"/>
      <c r="J82" s="219"/>
      <c r="K82" s="220"/>
      <c r="L82" s="220"/>
      <c r="M82" s="220"/>
      <c r="N82" s="220"/>
      <c r="O82" s="220"/>
      <c r="P82" s="220"/>
      <c r="Q82" s="221"/>
      <c r="S82" s="219"/>
      <c r="T82" s="220"/>
      <c r="U82" s="220"/>
      <c r="V82" s="220"/>
      <c r="W82" s="220"/>
      <c r="X82" s="220"/>
      <c r="Y82" s="221"/>
    </row>
    <row r="83" spans="2:25" ht="21" customHeight="1" x14ac:dyDescent="0.25">
      <c r="B83" s="219"/>
      <c r="C83" s="220"/>
      <c r="D83" s="220"/>
      <c r="E83" s="220"/>
      <c r="F83" s="220"/>
      <c r="G83" s="220"/>
      <c r="H83" s="221"/>
      <c r="J83" s="219"/>
      <c r="K83" s="220"/>
      <c r="L83" s="220"/>
      <c r="M83" s="220"/>
      <c r="N83" s="220"/>
      <c r="O83" s="220"/>
      <c r="P83" s="220"/>
      <c r="Q83" s="221"/>
      <c r="S83" s="219"/>
      <c r="T83" s="220"/>
      <c r="U83" s="220"/>
      <c r="V83" s="220"/>
      <c r="W83" s="220"/>
      <c r="X83" s="220"/>
      <c r="Y83" s="221"/>
    </row>
    <row r="84" spans="2:25" ht="21" customHeight="1" x14ac:dyDescent="0.25">
      <c r="B84" s="219"/>
      <c r="C84" s="220"/>
      <c r="D84" s="220"/>
      <c r="E84" s="220"/>
      <c r="F84" s="220"/>
      <c r="G84" s="220"/>
      <c r="H84" s="221"/>
      <c r="J84" s="219"/>
      <c r="K84" s="220"/>
      <c r="L84" s="220"/>
      <c r="M84" s="220"/>
      <c r="N84" s="220"/>
      <c r="O84" s="220"/>
      <c r="P84" s="220"/>
      <c r="Q84" s="221"/>
      <c r="S84" s="219"/>
      <c r="T84" s="220"/>
      <c r="U84" s="220"/>
      <c r="V84" s="220"/>
      <c r="W84" s="220"/>
      <c r="X84" s="220"/>
      <c r="Y84" s="221"/>
    </row>
    <row r="85" spans="2:25" ht="21" customHeight="1" x14ac:dyDescent="0.25">
      <c r="B85" s="222"/>
      <c r="C85" s="223"/>
      <c r="D85" s="223"/>
      <c r="E85" s="223"/>
      <c r="F85" s="223"/>
      <c r="G85" s="223"/>
      <c r="H85" s="224"/>
      <c r="J85" s="222"/>
      <c r="K85" s="223"/>
      <c r="L85" s="223"/>
      <c r="M85" s="223"/>
      <c r="N85" s="223"/>
      <c r="O85" s="223"/>
      <c r="P85" s="223"/>
      <c r="Q85" s="224"/>
      <c r="S85" s="222"/>
      <c r="T85" s="223"/>
      <c r="U85" s="223"/>
      <c r="V85" s="223"/>
      <c r="W85" s="223"/>
      <c r="X85" s="223"/>
      <c r="Y85" s="224"/>
    </row>
    <row r="86" spans="2:25" ht="48" customHeight="1" x14ac:dyDescent="0.25">
      <c r="B86" s="225"/>
      <c r="C86" s="226"/>
      <c r="D86" s="226"/>
      <c r="E86" s="226"/>
      <c r="F86" s="226"/>
      <c r="G86" s="226"/>
      <c r="H86" s="227"/>
      <c r="J86" s="225"/>
      <c r="K86" s="226"/>
      <c r="L86" s="226"/>
      <c r="M86" s="226"/>
      <c r="N86" s="226"/>
      <c r="O86" s="226"/>
      <c r="P86" s="226"/>
      <c r="Q86" s="227"/>
      <c r="S86" s="225"/>
      <c r="T86" s="226"/>
      <c r="U86" s="226"/>
      <c r="V86" s="226"/>
      <c r="W86" s="226"/>
      <c r="X86" s="226"/>
      <c r="Y86" s="227"/>
    </row>
    <row r="87" spans="2:25" ht="48" customHeight="1" x14ac:dyDescent="0.25">
      <c r="B87" s="228"/>
      <c r="C87" s="229"/>
      <c r="D87" s="229"/>
      <c r="E87" s="229"/>
      <c r="F87" s="229"/>
      <c r="G87" s="229"/>
      <c r="H87" s="230"/>
      <c r="J87" s="228"/>
      <c r="K87" s="229"/>
      <c r="L87" s="229"/>
      <c r="M87" s="229"/>
      <c r="N87" s="229"/>
      <c r="O87" s="229"/>
      <c r="P87" s="229"/>
      <c r="Q87" s="230"/>
      <c r="S87" s="228"/>
      <c r="T87" s="229"/>
      <c r="U87" s="229"/>
      <c r="V87" s="229"/>
      <c r="W87" s="229"/>
      <c r="X87" s="229"/>
      <c r="Y87" s="230"/>
    </row>
    <row r="89" spans="2:25" ht="21" customHeight="1" x14ac:dyDescent="0.25">
      <c r="B89" s="216"/>
      <c r="C89" s="217"/>
      <c r="D89" s="217"/>
      <c r="E89" s="217"/>
      <c r="F89" s="217"/>
      <c r="G89" s="217"/>
      <c r="H89" s="218"/>
      <c r="J89" s="216"/>
      <c r="K89" s="217"/>
      <c r="L89" s="217"/>
      <c r="M89" s="217"/>
      <c r="N89" s="217"/>
      <c r="O89" s="217"/>
      <c r="P89" s="217"/>
      <c r="Q89" s="218"/>
      <c r="S89" s="216"/>
      <c r="T89" s="217"/>
      <c r="U89" s="217"/>
      <c r="V89" s="217"/>
      <c r="W89" s="217"/>
      <c r="X89" s="217"/>
      <c r="Y89" s="218"/>
    </row>
    <row r="90" spans="2:25" ht="21" customHeight="1" x14ac:dyDescent="0.25">
      <c r="B90" s="219"/>
      <c r="C90" s="220"/>
      <c r="D90" s="220"/>
      <c r="E90" s="220"/>
      <c r="F90" s="220"/>
      <c r="G90" s="220"/>
      <c r="H90" s="221"/>
      <c r="J90" s="219"/>
      <c r="K90" s="220"/>
      <c r="L90" s="220"/>
      <c r="M90" s="220"/>
      <c r="N90" s="220"/>
      <c r="O90" s="220"/>
      <c r="P90" s="220"/>
      <c r="Q90" s="221"/>
      <c r="S90" s="219"/>
      <c r="T90" s="220"/>
      <c r="U90" s="220"/>
      <c r="V90" s="220"/>
      <c r="W90" s="220"/>
      <c r="X90" s="220"/>
      <c r="Y90" s="221"/>
    </row>
    <row r="91" spans="2:25" ht="21" customHeight="1" x14ac:dyDescent="0.25">
      <c r="B91" s="219"/>
      <c r="C91" s="220"/>
      <c r="D91" s="220"/>
      <c r="E91" s="220"/>
      <c r="F91" s="220"/>
      <c r="G91" s="220"/>
      <c r="H91" s="221"/>
      <c r="J91" s="219"/>
      <c r="K91" s="220"/>
      <c r="L91" s="220"/>
      <c r="M91" s="220"/>
      <c r="N91" s="220"/>
      <c r="O91" s="220"/>
      <c r="P91" s="220"/>
      <c r="Q91" s="221"/>
      <c r="S91" s="219"/>
      <c r="T91" s="220"/>
      <c r="U91" s="220"/>
      <c r="V91" s="220"/>
      <c r="W91" s="220"/>
      <c r="X91" s="220"/>
      <c r="Y91" s="221"/>
    </row>
    <row r="92" spans="2:25" ht="21" customHeight="1" x14ac:dyDescent="0.25">
      <c r="B92" s="219"/>
      <c r="C92" s="220"/>
      <c r="D92" s="220"/>
      <c r="E92" s="220"/>
      <c r="F92" s="220"/>
      <c r="G92" s="220"/>
      <c r="H92" s="221"/>
      <c r="J92" s="219"/>
      <c r="K92" s="220"/>
      <c r="L92" s="220"/>
      <c r="M92" s="220"/>
      <c r="N92" s="220"/>
      <c r="O92" s="220"/>
      <c r="P92" s="220"/>
      <c r="Q92" s="221"/>
      <c r="S92" s="219"/>
      <c r="T92" s="220"/>
      <c r="U92" s="220"/>
      <c r="V92" s="220"/>
      <c r="W92" s="220"/>
      <c r="X92" s="220"/>
      <c r="Y92" s="221"/>
    </row>
    <row r="93" spans="2:25" ht="21" customHeight="1" x14ac:dyDescent="0.25">
      <c r="B93" s="219"/>
      <c r="C93" s="220"/>
      <c r="D93" s="220"/>
      <c r="E93" s="220"/>
      <c r="F93" s="220"/>
      <c r="G93" s="220"/>
      <c r="H93" s="221"/>
      <c r="J93" s="219"/>
      <c r="K93" s="220"/>
      <c r="L93" s="220"/>
      <c r="M93" s="220"/>
      <c r="N93" s="220"/>
      <c r="O93" s="220"/>
      <c r="P93" s="220"/>
      <c r="Q93" s="221"/>
      <c r="S93" s="219"/>
      <c r="T93" s="220"/>
      <c r="U93" s="220"/>
      <c r="V93" s="220"/>
      <c r="W93" s="220"/>
      <c r="X93" s="220"/>
      <c r="Y93" s="221"/>
    </row>
    <row r="94" spans="2:25" ht="21" customHeight="1" x14ac:dyDescent="0.25">
      <c r="B94" s="219"/>
      <c r="C94" s="220"/>
      <c r="D94" s="220"/>
      <c r="E94" s="220"/>
      <c r="F94" s="220"/>
      <c r="G94" s="220"/>
      <c r="H94" s="221"/>
      <c r="J94" s="219"/>
      <c r="K94" s="220"/>
      <c r="L94" s="220"/>
      <c r="M94" s="220"/>
      <c r="N94" s="220"/>
      <c r="O94" s="220"/>
      <c r="P94" s="220"/>
      <c r="Q94" s="221"/>
      <c r="S94" s="219"/>
      <c r="T94" s="220"/>
      <c r="U94" s="220"/>
      <c r="V94" s="220"/>
      <c r="W94" s="220"/>
      <c r="X94" s="220"/>
      <c r="Y94" s="221"/>
    </row>
    <row r="95" spans="2:25" ht="21" customHeight="1" x14ac:dyDescent="0.25">
      <c r="B95" s="219"/>
      <c r="C95" s="220"/>
      <c r="D95" s="220"/>
      <c r="E95" s="220"/>
      <c r="F95" s="220"/>
      <c r="G95" s="220"/>
      <c r="H95" s="221"/>
      <c r="J95" s="219"/>
      <c r="K95" s="220"/>
      <c r="L95" s="220"/>
      <c r="M95" s="220"/>
      <c r="N95" s="220"/>
      <c r="O95" s="220"/>
      <c r="P95" s="220"/>
      <c r="Q95" s="221"/>
      <c r="S95" s="219"/>
      <c r="T95" s="220"/>
      <c r="U95" s="220"/>
      <c r="V95" s="220"/>
      <c r="W95" s="220"/>
      <c r="X95" s="220"/>
      <c r="Y95" s="221"/>
    </row>
    <row r="96" spans="2:25" ht="21" customHeight="1" x14ac:dyDescent="0.25">
      <c r="B96" s="219"/>
      <c r="C96" s="220"/>
      <c r="D96" s="220"/>
      <c r="E96" s="220"/>
      <c r="F96" s="220"/>
      <c r="G96" s="220"/>
      <c r="H96" s="221"/>
      <c r="J96" s="219"/>
      <c r="K96" s="220"/>
      <c r="L96" s="220"/>
      <c r="M96" s="220"/>
      <c r="N96" s="220"/>
      <c r="O96" s="220"/>
      <c r="P96" s="220"/>
      <c r="Q96" s="221"/>
      <c r="S96" s="219"/>
      <c r="T96" s="220"/>
      <c r="U96" s="220"/>
      <c r="V96" s="220"/>
      <c r="W96" s="220"/>
      <c r="X96" s="220"/>
      <c r="Y96" s="221"/>
    </row>
    <row r="97" spans="2:25" ht="21" customHeight="1" x14ac:dyDescent="0.25">
      <c r="B97" s="219"/>
      <c r="C97" s="220"/>
      <c r="D97" s="220"/>
      <c r="E97" s="220"/>
      <c r="F97" s="220"/>
      <c r="G97" s="220"/>
      <c r="H97" s="221"/>
      <c r="J97" s="219"/>
      <c r="K97" s="220"/>
      <c r="L97" s="220"/>
      <c r="M97" s="220"/>
      <c r="N97" s="220"/>
      <c r="O97" s="220"/>
      <c r="P97" s="220"/>
      <c r="Q97" s="221"/>
      <c r="S97" s="219"/>
      <c r="T97" s="220"/>
      <c r="U97" s="220"/>
      <c r="V97" s="220"/>
      <c r="W97" s="220"/>
      <c r="X97" s="220"/>
      <c r="Y97" s="221"/>
    </row>
    <row r="98" spans="2:25" ht="21" customHeight="1" x14ac:dyDescent="0.25">
      <c r="B98" s="222"/>
      <c r="C98" s="223"/>
      <c r="D98" s="223"/>
      <c r="E98" s="223"/>
      <c r="F98" s="223"/>
      <c r="G98" s="223"/>
      <c r="H98" s="224"/>
      <c r="J98" s="222"/>
      <c r="K98" s="223"/>
      <c r="L98" s="223"/>
      <c r="M98" s="223"/>
      <c r="N98" s="223"/>
      <c r="O98" s="223"/>
      <c r="P98" s="223"/>
      <c r="Q98" s="224"/>
      <c r="S98" s="222"/>
      <c r="T98" s="223"/>
      <c r="U98" s="223"/>
      <c r="V98" s="223"/>
      <c r="W98" s="223"/>
      <c r="X98" s="223"/>
      <c r="Y98" s="224"/>
    </row>
    <row r="99" spans="2:25" ht="48" customHeight="1" x14ac:dyDescent="0.25">
      <c r="B99" s="247"/>
      <c r="C99" s="248"/>
      <c r="D99" s="248"/>
      <c r="E99" s="248"/>
      <c r="F99" s="248"/>
      <c r="G99" s="248"/>
      <c r="H99" s="249"/>
      <c r="J99" s="225"/>
      <c r="K99" s="226"/>
      <c r="L99" s="226"/>
      <c r="M99" s="226"/>
      <c r="N99" s="226"/>
      <c r="O99" s="226"/>
      <c r="P99" s="226"/>
      <c r="Q99" s="227"/>
      <c r="S99" s="247"/>
      <c r="T99" s="248"/>
      <c r="U99" s="248"/>
      <c r="V99" s="248"/>
      <c r="W99" s="248"/>
      <c r="X99" s="248"/>
      <c r="Y99" s="249"/>
    </row>
    <row r="100" spans="2:25" ht="48" customHeight="1" x14ac:dyDescent="0.25">
      <c r="B100" s="250"/>
      <c r="C100" s="251"/>
      <c r="D100" s="251"/>
      <c r="E100" s="251"/>
      <c r="F100" s="251"/>
      <c r="G100" s="251"/>
      <c r="H100" s="252"/>
      <c r="J100" s="228"/>
      <c r="K100" s="229"/>
      <c r="L100" s="229"/>
      <c r="M100" s="229"/>
      <c r="N100" s="229"/>
      <c r="O100" s="229"/>
      <c r="P100" s="229"/>
      <c r="Q100" s="230"/>
      <c r="S100" s="250"/>
      <c r="T100" s="251"/>
      <c r="U100" s="251"/>
      <c r="V100" s="251"/>
      <c r="W100" s="251"/>
      <c r="X100" s="251"/>
      <c r="Y100" s="252"/>
    </row>
    <row r="102" spans="2:25" ht="21" customHeight="1" x14ac:dyDescent="0.25">
      <c r="B102" s="216"/>
      <c r="C102" s="217"/>
      <c r="D102" s="217"/>
      <c r="E102" s="217"/>
      <c r="F102" s="217"/>
      <c r="G102" s="217"/>
      <c r="H102" s="218"/>
      <c r="J102" s="216"/>
      <c r="K102" s="217"/>
      <c r="L102" s="217"/>
      <c r="M102" s="217"/>
      <c r="N102" s="217"/>
      <c r="O102" s="217"/>
      <c r="P102" s="217"/>
      <c r="Q102" s="218"/>
      <c r="S102" s="216"/>
      <c r="T102" s="217"/>
      <c r="U102" s="217"/>
      <c r="V102" s="217"/>
      <c r="W102" s="217"/>
      <c r="X102" s="217"/>
      <c r="Y102" s="218"/>
    </row>
    <row r="103" spans="2:25" ht="21" customHeight="1" x14ac:dyDescent="0.25">
      <c r="B103" s="219"/>
      <c r="C103" s="220"/>
      <c r="D103" s="220"/>
      <c r="E103" s="220"/>
      <c r="F103" s="220"/>
      <c r="G103" s="220"/>
      <c r="H103" s="221"/>
      <c r="J103" s="219"/>
      <c r="K103" s="220"/>
      <c r="L103" s="220"/>
      <c r="M103" s="220"/>
      <c r="N103" s="220"/>
      <c r="O103" s="220"/>
      <c r="P103" s="220"/>
      <c r="Q103" s="221"/>
      <c r="S103" s="219"/>
      <c r="T103" s="220"/>
      <c r="U103" s="220"/>
      <c r="V103" s="220"/>
      <c r="W103" s="220"/>
      <c r="X103" s="220"/>
      <c r="Y103" s="221"/>
    </row>
    <row r="104" spans="2:25" ht="21" customHeight="1" x14ac:dyDescent="0.25">
      <c r="B104" s="219"/>
      <c r="C104" s="220"/>
      <c r="D104" s="220"/>
      <c r="E104" s="220"/>
      <c r="F104" s="220"/>
      <c r="G104" s="220"/>
      <c r="H104" s="221"/>
      <c r="J104" s="219"/>
      <c r="K104" s="220"/>
      <c r="L104" s="220"/>
      <c r="M104" s="220"/>
      <c r="N104" s="220"/>
      <c r="O104" s="220"/>
      <c r="P104" s="220"/>
      <c r="Q104" s="221"/>
      <c r="S104" s="219"/>
      <c r="T104" s="220"/>
      <c r="U104" s="220"/>
      <c r="V104" s="220"/>
      <c r="W104" s="220"/>
      <c r="X104" s="220"/>
      <c r="Y104" s="221"/>
    </row>
    <row r="105" spans="2:25" ht="21" customHeight="1" x14ac:dyDescent="0.25">
      <c r="B105" s="219"/>
      <c r="C105" s="220"/>
      <c r="D105" s="220"/>
      <c r="E105" s="220"/>
      <c r="F105" s="220"/>
      <c r="G105" s="220"/>
      <c r="H105" s="221"/>
      <c r="J105" s="219"/>
      <c r="K105" s="220"/>
      <c r="L105" s="220"/>
      <c r="M105" s="220"/>
      <c r="N105" s="220"/>
      <c r="O105" s="220"/>
      <c r="P105" s="220"/>
      <c r="Q105" s="221"/>
      <c r="S105" s="219"/>
      <c r="T105" s="220"/>
      <c r="U105" s="220"/>
      <c r="V105" s="220"/>
      <c r="W105" s="220"/>
      <c r="X105" s="220"/>
      <c r="Y105" s="221"/>
    </row>
    <row r="106" spans="2:25" ht="21" customHeight="1" x14ac:dyDescent="0.25">
      <c r="B106" s="219"/>
      <c r="C106" s="220"/>
      <c r="D106" s="220"/>
      <c r="E106" s="220"/>
      <c r="F106" s="220"/>
      <c r="G106" s="220"/>
      <c r="H106" s="221"/>
      <c r="J106" s="219"/>
      <c r="K106" s="220"/>
      <c r="L106" s="220"/>
      <c r="M106" s="220"/>
      <c r="N106" s="220"/>
      <c r="O106" s="220"/>
      <c r="P106" s="220"/>
      <c r="Q106" s="221"/>
      <c r="S106" s="219"/>
      <c r="T106" s="220"/>
      <c r="U106" s="220"/>
      <c r="V106" s="220"/>
      <c r="W106" s="220"/>
      <c r="X106" s="220"/>
      <c r="Y106" s="221"/>
    </row>
    <row r="107" spans="2:25" ht="21" customHeight="1" x14ac:dyDescent="0.25">
      <c r="B107" s="219"/>
      <c r="C107" s="220"/>
      <c r="D107" s="220"/>
      <c r="E107" s="220"/>
      <c r="F107" s="220"/>
      <c r="G107" s="220"/>
      <c r="H107" s="221"/>
      <c r="J107" s="219"/>
      <c r="K107" s="220"/>
      <c r="L107" s="220"/>
      <c r="M107" s="220"/>
      <c r="N107" s="220"/>
      <c r="O107" s="220"/>
      <c r="P107" s="220"/>
      <c r="Q107" s="221"/>
      <c r="S107" s="219"/>
      <c r="T107" s="220"/>
      <c r="U107" s="220"/>
      <c r="V107" s="220"/>
      <c r="W107" s="220"/>
      <c r="X107" s="220"/>
      <c r="Y107" s="221"/>
    </row>
    <row r="108" spans="2:25" ht="21" customHeight="1" x14ac:dyDescent="0.25">
      <c r="B108" s="219"/>
      <c r="C108" s="220"/>
      <c r="D108" s="220"/>
      <c r="E108" s="220"/>
      <c r="F108" s="220"/>
      <c r="G108" s="220"/>
      <c r="H108" s="221"/>
      <c r="J108" s="219"/>
      <c r="K108" s="220"/>
      <c r="L108" s="220"/>
      <c r="M108" s="220"/>
      <c r="N108" s="220"/>
      <c r="O108" s="220"/>
      <c r="P108" s="220"/>
      <c r="Q108" s="221"/>
      <c r="S108" s="219"/>
      <c r="T108" s="220"/>
      <c r="U108" s="220"/>
      <c r="V108" s="220"/>
      <c r="W108" s="220"/>
      <c r="X108" s="220"/>
      <c r="Y108" s="221"/>
    </row>
    <row r="109" spans="2:25" ht="21" customHeight="1" x14ac:dyDescent="0.25">
      <c r="B109" s="219"/>
      <c r="C109" s="220"/>
      <c r="D109" s="220"/>
      <c r="E109" s="220"/>
      <c r="F109" s="220"/>
      <c r="G109" s="220"/>
      <c r="H109" s="221"/>
      <c r="J109" s="219"/>
      <c r="K109" s="220"/>
      <c r="L109" s="220"/>
      <c r="M109" s="220"/>
      <c r="N109" s="220"/>
      <c r="O109" s="220"/>
      <c r="P109" s="220"/>
      <c r="Q109" s="221"/>
      <c r="S109" s="219"/>
      <c r="T109" s="220"/>
      <c r="U109" s="220"/>
      <c r="V109" s="220"/>
      <c r="W109" s="220"/>
      <c r="X109" s="220"/>
      <c r="Y109" s="221"/>
    </row>
    <row r="110" spans="2:25" ht="21" customHeight="1" x14ac:dyDescent="0.25">
      <c r="B110" s="219"/>
      <c r="C110" s="220"/>
      <c r="D110" s="220"/>
      <c r="E110" s="220"/>
      <c r="F110" s="220"/>
      <c r="G110" s="220"/>
      <c r="H110" s="221"/>
      <c r="J110" s="219"/>
      <c r="K110" s="220"/>
      <c r="L110" s="220"/>
      <c r="M110" s="220"/>
      <c r="N110" s="220"/>
      <c r="O110" s="220"/>
      <c r="P110" s="220"/>
      <c r="Q110" s="221"/>
      <c r="S110" s="219"/>
      <c r="T110" s="220"/>
      <c r="U110" s="220"/>
      <c r="V110" s="220"/>
      <c r="W110" s="220"/>
      <c r="X110" s="220"/>
      <c r="Y110" s="221"/>
    </row>
    <row r="111" spans="2:25" ht="21" customHeight="1" x14ac:dyDescent="0.25">
      <c r="B111" s="222"/>
      <c r="C111" s="223"/>
      <c r="D111" s="223"/>
      <c r="E111" s="223"/>
      <c r="F111" s="223"/>
      <c r="G111" s="223"/>
      <c r="H111" s="224"/>
      <c r="J111" s="222"/>
      <c r="K111" s="223"/>
      <c r="L111" s="223"/>
      <c r="M111" s="223"/>
      <c r="N111" s="223"/>
      <c r="O111" s="223"/>
      <c r="P111" s="223"/>
      <c r="Q111" s="224"/>
      <c r="S111" s="222"/>
      <c r="T111" s="223"/>
      <c r="U111" s="223"/>
      <c r="V111" s="223"/>
      <c r="W111" s="223"/>
      <c r="X111" s="223"/>
      <c r="Y111" s="224"/>
    </row>
    <row r="112" spans="2:25" ht="48" customHeight="1" x14ac:dyDescent="0.25">
      <c r="B112" s="247"/>
      <c r="C112" s="248"/>
      <c r="D112" s="248"/>
      <c r="E112" s="248"/>
      <c r="F112" s="248"/>
      <c r="G112" s="248"/>
      <c r="H112" s="249"/>
      <c r="J112" s="253"/>
      <c r="K112" s="254"/>
      <c r="L112" s="254"/>
      <c r="M112" s="254"/>
      <c r="N112" s="254"/>
      <c r="O112" s="254"/>
      <c r="P112" s="254"/>
      <c r="Q112" s="255"/>
      <c r="S112" s="247"/>
      <c r="T112" s="248"/>
      <c r="U112" s="248"/>
      <c r="V112" s="248"/>
      <c r="W112" s="248"/>
      <c r="X112" s="248"/>
      <c r="Y112" s="249"/>
    </row>
    <row r="113" spans="2:25" ht="48" customHeight="1" x14ac:dyDescent="0.25">
      <c r="B113" s="250"/>
      <c r="C113" s="251"/>
      <c r="D113" s="251"/>
      <c r="E113" s="251"/>
      <c r="F113" s="251"/>
      <c r="G113" s="251"/>
      <c r="H113" s="252"/>
      <c r="J113" s="256"/>
      <c r="K113" s="257"/>
      <c r="L113" s="257"/>
      <c r="M113" s="257"/>
      <c r="N113" s="257"/>
      <c r="O113" s="257"/>
      <c r="P113" s="257"/>
      <c r="Q113" s="258"/>
      <c r="S113" s="250"/>
      <c r="T113" s="251"/>
      <c r="U113" s="251"/>
      <c r="V113" s="251"/>
      <c r="W113" s="251"/>
      <c r="X113" s="251"/>
      <c r="Y113" s="252"/>
    </row>
    <row r="116" spans="2:25" ht="21" customHeight="1" x14ac:dyDescent="0.25">
      <c r="E116" s="13" t="s">
        <v>57</v>
      </c>
      <c r="F116" s="243"/>
      <c r="G116" s="243"/>
      <c r="H116" s="243"/>
      <c r="I116" s="243"/>
      <c r="J116" s="243"/>
      <c r="Q116" s="13" t="s">
        <v>58</v>
      </c>
      <c r="R116" s="243"/>
      <c r="S116" s="243"/>
      <c r="T116" s="243"/>
      <c r="U116" s="243"/>
      <c r="V116" s="243"/>
      <c r="W116" s="243"/>
    </row>
    <row r="117" spans="2:25" ht="21" customHeight="1" x14ac:dyDescent="0.25">
      <c r="E117" s="13" t="s">
        <v>59</v>
      </c>
      <c r="F117" s="244"/>
      <c r="G117" s="244"/>
      <c r="H117" s="244"/>
      <c r="I117" s="244"/>
      <c r="J117" s="244"/>
      <c r="K117" s="2" t="s">
        <v>60</v>
      </c>
      <c r="Q117" s="13" t="s">
        <v>59</v>
      </c>
      <c r="R117" s="245"/>
      <c r="S117" s="245"/>
      <c r="T117" s="245"/>
      <c r="U117" s="245"/>
      <c r="V117" s="245"/>
      <c r="W117" s="245"/>
      <c r="X117" s="2" t="s">
        <v>60</v>
      </c>
    </row>
    <row r="118" spans="2:25" ht="21" customHeight="1" x14ac:dyDescent="0.25">
      <c r="E118" s="13" t="s">
        <v>61</v>
      </c>
      <c r="F118" s="244"/>
      <c r="G118" s="244"/>
      <c r="H118" s="244"/>
      <c r="I118" s="244"/>
      <c r="J118" s="244"/>
      <c r="Q118" s="246"/>
      <c r="R118" s="246"/>
      <c r="S118" s="246"/>
      <c r="T118" s="246"/>
      <c r="U118" s="246"/>
      <c r="V118" s="246"/>
      <c r="W118" s="246"/>
      <c r="X118" s="246"/>
    </row>
    <row r="119" spans="2:25" ht="24" customHeight="1" x14ac:dyDescent="0.25">
      <c r="E119" s="13" t="s">
        <v>62</v>
      </c>
      <c r="F119" s="240"/>
      <c r="G119" s="240"/>
      <c r="H119" s="240"/>
      <c r="I119" s="240"/>
      <c r="J119" s="240"/>
      <c r="Q119" s="13" t="s">
        <v>62</v>
      </c>
      <c r="R119" s="241"/>
      <c r="S119" s="241"/>
      <c r="T119" s="241"/>
      <c r="U119" s="241"/>
      <c r="V119" s="241"/>
      <c r="W119" s="241"/>
    </row>
    <row r="120" spans="2:25" ht="24" customHeight="1" x14ac:dyDescent="0.25">
      <c r="E120" s="13" t="s">
        <v>63</v>
      </c>
      <c r="F120" s="242"/>
      <c r="G120" s="242"/>
      <c r="H120" s="242"/>
      <c r="I120" s="242"/>
      <c r="J120" s="242"/>
    </row>
    <row r="121" spans="2:25" ht="24" customHeight="1" x14ac:dyDescent="0.25"/>
  </sheetData>
  <sheetProtection formatCells="0"/>
  <protectedRanges>
    <protectedRange sqref="V13 K25:S26 K28:S28 K30:S30 K32:S32 X24 B38:Z42 B44:Z48 B50:Z54 B59:Z64 B68 B76 B86 J76 J86 S76 S86 B89 B99 J89 J99 S89 S99 B102 B112 J102 J112 S102 S112 F116:J120 R116:W117 Q118 R119 M7" name="ช่วง1"/>
  </protectedRanges>
  <mergeCells count="231">
    <mergeCell ref="A2:Z2"/>
    <mergeCell ref="M7:P7"/>
    <mergeCell ref="K26:M26"/>
    <mergeCell ref="F119:J119"/>
    <mergeCell ref="R119:W119"/>
    <mergeCell ref="F120:J120"/>
    <mergeCell ref="F116:J116"/>
    <mergeCell ref="R116:W116"/>
    <mergeCell ref="F117:J117"/>
    <mergeCell ref="R117:W117"/>
    <mergeCell ref="F118:J118"/>
    <mergeCell ref="Q118:X118"/>
    <mergeCell ref="B102:H111"/>
    <mergeCell ref="J102:Q111"/>
    <mergeCell ref="S102:Y111"/>
    <mergeCell ref="B112:H113"/>
    <mergeCell ref="J112:Q113"/>
    <mergeCell ref="S112:Y113"/>
    <mergeCell ref="B89:H98"/>
    <mergeCell ref="J89:Q98"/>
    <mergeCell ref="S89:Y98"/>
    <mergeCell ref="B99:H100"/>
    <mergeCell ref="J99:Q100"/>
    <mergeCell ref="S99:Y100"/>
    <mergeCell ref="B76:H85"/>
    <mergeCell ref="J76:Q85"/>
    <mergeCell ref="S76:Y85"/>
    <mergeCell ref="B86:H87"/>
    <mergeCell ref="J86:Q87"/>
    <mergeCell ref="S86:Y87"/>
    <mergeCell ref="B64:G64"/>
    <mergeCell ref="H64:P64"/>
    <mergeCell ref="Q64:X64"/>
    <mergeCell ref="Y64:Z64"/>
    <mergeCell ref="B68:Y72"/>
    <mergeCell ref="B62:G62"/>
    <mergeCell ref="H62:P62"/>
    <mergeCell ref="Q62:X62"/>
    <mergeCell ref="Y62:Z62"/>
    <mergeCell ref="B60:G60"/>
    <mergeCell ref="H60:P60"/>
    <mergeCell ref="Q60:X60"/>
    <mergeCell ref="Y60:Z60"/>
    <mergeCell ref="B61:G61"/>
    <mergeCell ref="H61:P61"/>
    <mergeCell ref="Q61:X61"/>
    <mergeCell ref="Y61:Z61"/>
    <mergeCell ref="B58:G58"/>
    <mergeCell ref="H58:P58"/>
    <mergeCell ref="Q58:X58"/>
    <mergeCell ref="Y58:Z58"/>
    <mergeCell ref="B59:G59"/>
    <mergeCell ref="H59:P59"/>
    <mergeCell ref="Q59:X59"/>
    <mergeCell ref="Y59:Z59"/>
    <mergeCell ref="B53:L53"/>
    <mergeCell ref="M53:X53"/>
    <mergeCell ref="Y53:Z53"/>
    <mergeCell ref="B54:L54"/>
    <mergeCell ref="M54:X54"/>
    <mergeCell ref="Y54:Z54"/>
    <mergeCell ref="B51:L51"/>
    <mergeCell ref="M51:X51"/>
    <mergeCell ref="Y51:Z51"/>
    <mergeCell ref="B52:L52"/>
    <mergeCell ref="M52:X52"/>
    <mergeCell ref="Y52:Z52"/>
    <mergeCell ref="B48:L48"/>
    <mergeCell ref="M48:X48"/>
    <mergeCell ref="Y48:Z48"/>
    <mergeCell ref="A49:Z49"/>
    <mergeCell ref="B50:L50"/>
    <mergeCell ref="M50:X50"/>
    <mergeCell ref="Y50:Z50"/>
    <mergeCell ref="B46:L46"/>
    <mergeCell ref="M46:X46"/>
    <mergeCell ref="Y46:Z46"/>
    <mergeCell ref="B47:L47"/>
    <mergeCell ref="M47:X47"/>
    <mergeCell ref="Y47:Z47"/>
    <mergeCell ref="A43:Z43"/>
    <mergeCell ref="B44:L44"/>
    <mergeCell ref="M44:X44"/>
    <mergeCell ref="Y44:Z44"/>
    <mergeCell ref="B45:L45"/>
    <mergeCell ref="M45:X45"/>
    <mergeCell ref="Y45:Z45"/>
    <mergeCell ref="B41:L41"/>
    <mergeCell ref="M41:X41"/>
    <mergeCell ref="Y41:Z41"/>
    <mergeCell ref="B42:L42"/>
    <mergeCell ref="Y42:Z42"/>
    <mergeCell ref="M39:X39"/>
    <mergeCell ref="Y39:Z39"/>
    <mergeCell ref="B40:L40"/>
    <mergeCell ref="M40:X40"/>
    <mergeCell ref="Y40:Z40"/>
    <mergeCell ref="B39:L39"/>
    <mergeCell ref="M42:X42"/>
    <mergeCell ref="M36:X36"/>
    <mergeCell ref="Y36:Z36"/>
    <mergeCell ref="A37:Z37"/>
    <mergeCell ref="B38:L38"/>
    <mergeCell ref="M38:X38"/>
    <mergeCell ref="Y38:Z38"/>
    <mergeCell ref="A33:S33"/>
    <mergeCell ref="T33:U33"/>
    <mergeCell ref="V33:W33"/>
    <mergeCell ref="X33:Z33"/>
    <mergeCell ref="A34:Z34"/>
    <mergeCell ref="B36:L36"/>
    <mergeCell ref="V30:W30"/>
    <mergeCell ref="B26:G26"/>
    <mergeCell ref="H26:J26"/>
    <mergeCell ref="K27:M27"/>
    <mergeCell ref="N26:P26"/>
    <mergeCell ref="Q26:S26"/>
    <mergeCell ref="T31:U31"/>
    <mergeCell ref="V31:W31"/>
    <mergeCell ref="B32:G32"/>
    <mergeCell ref="H32:J32"/>
    <mergeCell ref="K32:M32"/>
    <mergeCell ref="N32:P32"/>
    <mergeCell ref="Q32:S32"/>
    <mergeCell ref="T32:U32"/>
    <mergeCell ref="V32:W32"/>
    <mergeCell ref="B31:G31"/>
    <mergeCell ref="H31:J31"/>
    <mergeCell ref="K31:M31"/>
    <mergeCell ref="N31:P31"/>
    <mergeCell ref="Q31:S31"/>
    <mergeCell ref="B29:G29"/>
    <mergeCell ref="H29:J29"/>
    <mergeCell ref="K29:M29"/>
    <mergeCell ref="N29:P29"/>
    <mergeCell ref="A23:Z23"/>
    <mergeCell ref="B24:G24"/>
    <mergeCell ref="H24:J24"/>
    <mergeCell ref="K24:M24"/>
    <mergeCell ref="N24:P24"/>
    <mergeCell ref="Q24:S24"/>
    <mergeCell ref="T24:U24"/>
    <mergeCell ref="V24:W24"/>
    <mergeCell ref="X24:Z32"/>
    <mergeCell ref="B25:G25"/>
    <mergeCell ref="H25:J25"/>
    <mergeCell ref="K25:M25"/>
    <mergeCell ref="N25:P25"/>
    <mergeCell ref="Q25:S25"/>
    <mergeCell ref="T25:U25"/>
    <mergeCell ref="V25:W25"/>
    <mergeCell ref="T26:U26"/>
    <mergeCell ref="V26:W26"/>
    <mergeCell ref="B30:G30"/>
    <mergeCell ref="H30:J30"/>
    <mergeCell ref="K30:M30"/>
    <mergeCell ref="N30:P30"/>
    <mergeCell ref="Q30:S30"/>
    <mergeCell ref="T30:U30"/>
    <mergeCell ref="Y18:Z18"/>
    <mergeCell ref="A19:Z19"/>
    <mergeCell ref="B22:G22"/>
    <mergeCell ref="H22:J22"/>
    <mergeCell ref="K22:M22"/>
    <mergeCell ref="N22:P22"/>
    <mergeCell ref="Q22:S22"/>
    <mergeCell ref="T22:U22"/>
    <mergeCell ref="V22:W22"/>
    <mergeCell ref="X22:Z22"/>
    <mergeCell ref="S11:U11"/>
    <mergeCell ref="V11:X11"/>
    <mergeCell ref="Y11:Z11"/>
    <mergeCell ref="Q17:R17"/>
    <mergeCell ref="A18:P18"/>
    <mergeCell ref="Q18:R18"/>
    <mergeCell ref="S18:U18"/>
    <mergeCell ref="V18:X18"/>
    <mergeCell ref="Y13:Z17"/>
    <mergeCell ref="B14:J14"/>
    <mergeCell ref="K14:M14"/>
    <mergeCell ref="N14:P14"/>
    <mergeCell ref="Q14:R14"/>
    <mergeCell ref="B15:J15"/>
    <mergeCell ref="K15:M15"/>
    <mergeCell ref="N15:P15"/>
    <mergeCell ref="Q15:R15"/>
    <mergeCell ref="B16:J16"/>
    <mergeCell ref="K16:M16"/>
    <mergeCell ref="N16:P16"/>
    <mergeCell ref="Q16:R16"/>
    <mergeCell ref="B17:J17"/>
    <mergeCell ref="K17:M17"/>
    <mergeCell ref="N17:P17"/>
    <mergeCell ref="B63:G63"/>
    <mergeCell ref="H63:P63"/>
    <mergeCell ref="Q63:X63"/>
    <mergeCell ref="Y63:Z63"/>
    <mergeCell ref="A1:Z1"/>
    <mergeCell ref="A3:Z3"/>
    <mergeCell ref="A4:Z4"/>
    <mergeCell ref="A10:A11"/>
    <mergeCell ref="A12:Z12"/>
    <mergeCell ref="B13:J13"/>
    <mergeCell ref="K13:M13"/>
    <mergeCell ref="N13:P13"/>
    <mergeCell ref="Q13:R13"/>
    <mergeCell ref="S13:U17"/>
    <mergeCell ref="V13:X17"/>
    <mergeCell ref="H8:J8"/>
    <mergeCell ref="B10:J11"/>
    <mergeCell ref="K10:R10"/>
    <mergeCell ref="S10:Z10"/>
    <mergeCell ref="K11:M11"/>
    <mergeCell ref="N11:P11"/>
    <mergeCell ref="Q11:R11"/>
    <mergeCell ref="Q29:S29"/>
    <mergeCell ref="T29:U29"/>
    <mergeCell ref="V29:W29"/>
    <mergeCell ref="B27:G27"/>
    <mergeCell ref="H27:J27"/>
    <mergeCell ref="N27:P27"/>
    <mergeCell ref="Q27:S27"/>
    <mergeCell ref="T27:U27"/>
    <mergeCell ref="V27:W27"/>
    <mergeCell ref="B28:G28"/>
    <mergeCell ref="H28:J28"/>
    <mergeCell ref="K28:M28"/>
    <mergeCell ref="N28:P28"/>
    <mergeCell ref="Q28:S28"/>
    <mergeCell ref="T28:U28"/>
    <mergeCell ref="V28:W28"/>
  </mergeCells>
  <dataValidations count="4">
    <dataValidation type="decimal" operator="greaterThanOrEqual" allowBlank="1" showInputMessage="1" showErrorMessage="1" error="กรุณากรอกข้อมูลเป็นตัวเลข" sqref="K25:S25" xr:uid="{3D029484-110A-46A0-B859-A2010C511F49}">
      <formula1>0</formula1>
    </dataValidation>
    <dataValidation type="whole" operator="greaterThanOrEqual" allowBlank="1" showInputMessage="1" showErrorMessage="1" error="กรุณากรอกข้อมูลเป็นตัวเลข" sqref="K24:S24 N27:N32 L31:M32 R31:S32 O31:P32 Q27:Q32 K27:K32" xr:uid="{F2412638-B7E9-4686-A900-D556023B8A38}">
      <formula1>0</formula1>
    </dataValidation>
    <dataValidation type="decimal" allowBlank="1" showInputMessage="1" showErrorMessage="1" error="กรุณากรอกข้อมูลเป็นตัวเลข" sqref="V13" xr:uid="{42B1F2DA-14E3-4DF5-AC9A-FCA4E1E97D27}">
      <formula1>0</formula1>
      <formula2>S13</formula2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4:Z48 Y50:Z54 Y38:Y42 Z38:Z41 Y59:Y64 Z59:Z62 Z64" xr:uid="{168FA3D2-EFAA-44F2-ABDF-5695BA8CFC89}">
      <formula1>1</formula1>
      <formula2>3</formula2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  <rowBreaks count="4" manualBreakCount="4">
    <brk id="34" max="16383" man="1"/>
    <brk id="55" max="25" man="1"/>
    <brk id="73" max="25" man="1"/>
    <brk id="100" max="25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EC071405-3E97-4E87-9ED4-90B2FC2F8C8B}">
          <x14:formula1>
            <xm:f>LIST!$E$2:$E$9</xm:f>
          </x14:formula1>
          <xm:sqref>B50:L54</xm:sqref>
        </x14:dataValidation>
        <x14:dataValidation type="list" allowBlank="1" showInputMessage="1" showErrorMessage="1" error="กรุณาเลือกข้อมูลตามที่กำหนดให้" xr:uid="{077AFABC-9F21-43ED-914F-7EC236BEF85E}">
          <x14:formula1>
            <xm:f>LIST!$C$2:$C$10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B5A337DD-E406-415A-BAF6-73CE90547493}">
          <x14:formula1>
            <xm:f>LIST!$A$2:$A$6</xm:f>
          </x14:formula1>
          <xm:sqref>B38:L42</xm:sqref>
        </x14:dataValidation>
        <x14:dataValidation type="list" allowBlank="1" showInputMessage="1" showErrorMessage="1" error="กรุณาเลือกข้อมูลตามที่กำหนดให้" xr:uid="{5C2F9AF6-87EB-4745-AA3C-BC54742F5B2B}">
          <x14:formula1>
            <xm:f>LIST!$G$2:$G$10</xm:f>
          </x14:formula1>
          <xm:sqref>B59:B64 C59:G62 C64:G64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rgb="FF00B0F0"/>
  </sheetPr>
  <dimension ref="A1:Z121"/>
  <sheetViews>
    <sheetView view="pageBreakPreview" topLeftCell="A34" zoomScale="90" zoomScaleNormal="85" zoomScaleSheetLayoutView="90" workbookViewId="0">
      <selection activeCell="F119" sqref="F119:J119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78" t="s">
        <v>102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</row>
    <row r="2" spans="1:26" ht="21" customHeight="1" x14ac:dyDescent="0.25">
      <c r="A2" s="78" t="s">
        <v>103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</row>
    <row r="3" spans="1:26" ht="21" customHeight="1" x14ac:dyDescent="0.25">
      <c r="A3" s="78" t="s">
        <v>12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</row>
    <row r="4" spans="1:26" ht="21" customHeight="1" x14ac:dyDescent="0.25">
      <c r="A4" s="78" t="s">
        <v>1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</row>
    <row r="5" spans="1:26" ht="10.15" customHeight="1" x14ac:dyDescent="0.25"/>
    <row r="6" spans="1:26" ht="21" customHeight="1" x14ac:dyDescent="0.25">
      <c r="A6" s="4" t="s">
        <v>2</v>
      </c>
    </row>
    <row r="7" spans="1:26" ht="21" customHeight="1" x14ac:dyDescent="0.25">
      <c r="A7" s="5" t="s">
        <v>104</v>
      </c>
      <c r="L7" s="6"/>
      <c r="M7" s="113"/>
      <c r="N7" s="114"/>
      <c r="O7" s="114"/>
      <c r="P7" s="115"/>
    </row>
    <row r="8" spans="1:26" ht="21" customHeight="1" x14ac:dyDescent="0.25">
      <c r="A8" s="5" t="s">
        <v>41</v>
      </c>
      <c r="G8" s="6"/>
      <c r="H8" s="113"/>
      <c r="I8" s="114"/>
      <c r="J8" s="115"/>
    </row>
    <row r="9" spans="1:26" ht="10.15" customHeight="1" x14ac:dyDescent="0.25"/>
    <row r="10" spans="1:26" s="4" customFormat="1" ht="30" customHeight="1" x14ac:dyDescent="0.25">
      <c r="A10" s="79" t="s">
        <v>7</v>
      </c>
      <c r="B10" s="116" t="s">
        <v>32</v>
      </c>
      <c r="C10" s="117"/>
      <c r="D10" s="117"/>
      <c r="E10" s="117"/>
      <c r="F10" s="117"/>
      <c r="G10" s="117"/>
      <c r="H10" s="117"/>
      <c r="I10" s="117"/>
      <c r="J10" s="118"/>
      <c r="K10" s="122" t="s">
        <v>33</v>
      </c>
      <c r="L10" s="123"/>
      <c r="M10" s="123"/>
      <c r="N10" s="123"/>
      <c r="O10" s="123"/>
      <c r="P10" s="123"/>
      <c r="Q10" s="123"/>
      <c r="R10" s="124"/>
      <c r="S10" s="122" t="s">
        <v>6</v>
      </c>
      <c r="T10" s="123"/>
      <c r="U10" s="123"/>
      <c r="V10" s="123"/>
      <c r="W10" s="123"/>
      <c r="X10" s="123"/>
      <c r="Y10" s="123"/>
      <c r="Z10" s="124"/>
    </row>
    <row r="11" spans="1:26" s="4" customFormat="1" ht="30" customHeight="1" x14ac:dyDescent="0.25">
      <c r="A11" s="80"/>
      <c r="B11" s="119"/>
      <c r="C11" s="120"/>
      <c r="D11" s="120"/>
      <c r="E11" s="120"/>
      <c r="F11" s="120"/>
      <c r="G11" s="120"/>
      <c r="H11" s="120"/>
      <c r="I11" s="120"/>
      <c r="J11" s="121"/>
      <c r="K11" s="122" t="s">
        <v>3</v>
      </c>
      <c r="L11" s="123"/>
      <c r="M11" s="124"/>
      <c r="N11" s="122" t="s">
        <v>4</v>
      </c>
      <c r="O11" s="123"/>
      <c r="P11" s="124"/>
      <c r="Q11" s="122" t="s">
        <v>5</v>
      </c>
      <c r="R11" s="124"/>
      <c r="S11" s="122" t="s">
        <v>3</v>
      </c>
      <c r="T11" s="123"/>
      <c r="U11" s="124"/>
      <c r="V11" s="122" t="s">
        <v>4</v>
      </c>
      <c r="W11" s="123"/>
      <c r="X11" s="124"/>
      <c r="Y11" s="122" t="s">
        <v>5</v>
      </c>
      <c r="Z11" s="124"/>
    </row>
    <row r="12" spans="1:26" ht="24" customHeight="1" x14ac:dyDescent="0.25">
      <c r="A12" s="81" t="s">
        <v>42</v>
      </c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3"/>
    </row>
    <row r="13" spans="1:26" ht="24" customHeight="1" x14ac:dyDescent="0.25">
      <c r="A13" s="16">
        <v>1</v>
      </c>
      <c r="B13" s="293" t="s">
        <v>35</v>
      </c>
      <c r="C13" s="294"/>
      <c r="D13" s="294"/>
      <c r="E13" s="294"/>
      <c r="F13" s="294"/>
      <c r="G13" s="294"/>
      <c r="H13" s="294"/>
      <c r="I13" s="294"/>
      <c r="J13" s="295"/>
      <c r="K13" s="87">
        <v>12</v>
      </c>
      <c r="L13" s="88"/>
      <c r="M13" s="89"/>
      <c r="N13" s="90">
        <f>Q25</f>
        <v>0</v>
      </c>
      <c r="O13" s="91"/>
      <c r="P13" s="92"/>
      <c r="Q13" s="93">
        <f>V24/T24*100</f>
        <v>0</v>
      </c>
      <c r="R13" s="94"/>
      <c r="S13" s="95">
        <v>12627760</v>
      </c>
      <c r="T13" s="96"/>
      <c r="U13" s="97"/>
      <c r="V13" s="104"/>
      <c r="W13" s="105"/>
      <c r="X13" s="106"/>
      <c r="Y13" s="133">
        <f>V13/S13*100</f>
        <v>0</v>
      </c>
      <c r="Z13" s="134"/>
    </row>
    <row r="14" spans="1:26" ht="24" customHeight="1" x14ac:dyDescent="0.25">
      <c r="A14" s="16">
        <v>2</v>
      </c>
      <c r="B14" s="293" t="s">
        <v>36</v>
      </c>
      <c r="C14" s="294"/>
      <c r="D14" s="294"/>
      <c r="E14" s="294"/>
      <c r="F14" s="294"/>
      <c r="G14" s="294"/>
      <c r="H14" s="294"/>
      <c r="I14" s="294"/>
      <c r="J14" s="295"/>
      <c r="K14" s="139">
        <v>2970097.42</v>
      </c>
      <c r="L14" s="140"/>
      <c r="M14" s="141"/>
      <c r="N14" s="93">
        <f>Q26</f>
        <v>0</v>
      </c>
      <c r="O14" s="299"/>
      <c r="P14" s="94"/>
      <c r="Q14" s="93">
        <f>V26/T26*100</f>
        <v>0</v>
      </c>
      <c r="R14" s="94"/>
      <c r="S14" s="98"/>
      <c r="T14" s="99"/>
      <c r="U14" s="100"/>
      <c r="V14" s="107"/>
      <c r="W14" s="108"/>
      <c r="X14" s="109"/>
      <c r="Y14" s="135"/>
      <c r="Z14" s="136"/>
    </row>
    <row r="15" spans="1:26" ht="24" customHeight="1" x14ac:dyDescent="0.25">
      <c r="A15" s="16">
        <v>3</v>
      </c>
      <c r="B15" s="293" t="s">
        <v>37</v>
      </c>
      <c r="C15" s="294"/>
      <c r="D15" s="294"/>
      <c r="E15" s="294"/>
      <c r="F15" s="294"/>
      <c r="G15" s="294"/>
      <c r="H15" s="294"/>
      <c r="I15" s="294"/>
      <c r="J15" s="295"/>
      <c r="K15" s="145">
        <v>12</v>
      </c>
      <c r="L15" s="146"/>
      <c r="M15" s="147"/>
      <c r="N15" s="90">
        <f>Q28</f>
        <v>0</v>
      </c>
      <c r="O15" s="91"/>
      <c r="P15" s="92"/>
      <c r="Q15" s="93">
        <f>V27/T27*100</f>
        <v>0</v>
      </c>
      <c r="R15" s="94"/>
      <c r="S15" s="98"/>
      <c r="T15" s="99"/>
      <c r="U15" s="100"/>
      <c r="V15" s="107"/>
      <c r="W15" s="108"/>
      <c r="X15" s="109"/>
      <c r="Y15" s="135"/>
      <c r="Z15" s="136"/>
    </row>
    <row r="16" spans="1:26" ht="24" customHeight="1" x14ac:dyDescent="0.25">
      <c r="A16" s="16">
        <v>4</v>
      </c>
      <c r="B16" s="293" t="s">
        <v>38</v>
      </c>
      <c r="C16" s="294"/>
      <c r="D16" s="294"/>
      <c r="E16" s="294"/>
      <c r="F16" s="294"/>
      <c r="G16" s="294"/>
      <c r="H16" s="294"/>
      <c r="I16" s="294"/>
      <c r="J16" s="295"/>
      <c r="K16" s="145">
        <v>12</v>
      </c>
      <c r="L16" s="146"/>
      <c r="M16" s="147"/>
      <c r="N16" s="90">
        <f>Q30</f>
        <v>0</v>
      </c>
      <c r="O16" s="91"/>
      <c r="P16" s="92"/>
      <c r="Q16" s="93">
        <f>V29/T29*100</f>
        <v>0</v>
      </c>
      <c r="R16" s="94"/>
      <c r="S16" s="98"/>
      <c r="T16" s="99"/>
      <c r="U16" s="100"/>
      <c r="V16" s="107"/>
      <c r="W16" s="108"/>
      <c r="X16" s="109"/>
      <c r="Y16" s="135"/>
      <c r="Z16" s="136"/>
    </row>
    <row r="17" spans="1:26" s="7" customFormat="1" ht="48" customHeight="1" x14ac:dyDescent="0.25">
      <c r="A17" s="17">
        <v>5</v>
      </c>
      <c r="B17" s="296" t="s">
        <v>43</v>
      </c>
      <c r="C17" s="297"/>
      <c r="D17" s="297"/>
      <c r="E17" s="297"/>
      <c r="F17" s="297"/>
      <c r="G17" s="297"/>
      <c r="H17" s="297"/>
      <c r="I17" s="297"/>
      <c r="J17" s="298"/>
      <c r="K17" s="148">
        <v>12</v>
      </c>
      <c r="L17" s="149"/>
      <c r="M17" s="150"/>
      <c r="N17" s="90">
        <f>Q32</f>
        <v>0</v>
      </c>
      <c r="O17" s="91"/>
      <c r="P17" s="92"/>
      <c r="Q17" s="93">
        <f>V31/T31*100</f>
        <v>0</v>
      </c>
      <c r="R17" s="94"/>
      <c r="S17" s="101"/>
      <c r="T17" s="102"/>
      <c r="U17" s="103"/>
      <c r="V17" s="110"/>
      <c r="W17" s="111"/>
      <c r="X17" s="112"/>
      <c r="Y17" s="137"/>
      <c r="Z17" s="138"/>
    </row>
    <row r="18" spans="1:26" s="4" customFormat="1" ht="24" customHeight="1" x14ac:dyDescent="0.25">
      <c r="A18" s="125" t="s">
        <v>44</v>
      </c>
      <c r="B18" s="126"/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7"/>
      <c r="Q18" s="128">
        <f>V33</f>
        <v>0</v>
      </c>
      <c r="R18" s="129"/>
      <c r="S18" s="130">
        <f>SUM(S13)</f>
        <v>12627760</v>
      </c>
      <c r="T18" s="131"/>
      <c r="U18" s="132"/>
      <c r="V18" s="130">
        <f>SUM(V13)</f>
        <v>0</v>
      </c>
      <c r="W18" s="131"/>
      <c r="X18" s="132"/>
      <c r="Y18" s="151">
        <f>SUM(Y13)</f>
        <v>0</v>
      </c>
      <c r="Z18" s="152"/>
    </row>
    <row r="19" spans="1:26" ht="9.9499999999999993" customHeight="1" x14ac:dyDescent="0.25">
      <c r="A19" s="153"/>
      <c r="B19" s="153"/>
      <c r="C19" s="153"/>
      <c r="D19" s="153"/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</row>
    <row r="20" spans="1:26" ht="24" customHeight="1" x14ac:dyDescent="0.25">
      <c r="A20" s="8" t="s">
        <v>8</v>
      </c>
      <c r="H20" s="9"/>
      <c r="I20" s="10"/>
      <c r="J20" s="10"/>
      <c r="K20" s="10"/>
      <c r="L20" s="10"/>
      <c r="M20" s="10"/>
    </row>
    <row r="21" spans="1:26" ht="9.9499999999999993" customHeight="1" x14ac:dyDescent="0.25">
      <c r="A21" s="2"/>
      <c r="H21" s="11"/>
      <c r="I21" s="11"/>
      <c r="J21" s="11"/>
      <c r="K21" s="11"/>
      <c r="L21" s="11"/>
      <c r="M21" s="11"/>
    </row>
    <row r="22" spans="1:26" ht="72" customHeight="1" x14ac:dyDescent="0.25">
      <c r="A22" s="14" t="s">
        <v>7</v>
      </c>
      <c r="B22" s="122" t="s">
        <v>39</v>
      </c>
      <c r="C22" s="123"/>
      <c r="D22" s="123"/>
      <c r="E22" s="123"/>
      <c r="F22" s="123"/>
      <c r="G22" s="124"/>
      <c r="H22" s="122" t="s">
        <v>45</v>
      </c>
      <c r="I22" s="123"/>
      <c r="J22" s="124"/>
      <c r="K22" s="122" t="s">
        <v>40</v>
      </c>
      <c r="L22" s="123"/>
      <c r="M22" s="124"/>
      <c r="N22" s="122" t="s">
        <v>46</v>
      </c>
      <c r="O22" s="123"/>
      <c r="P22" s="124"/>
      <c r="Q22" s="122" t="s">
        <v>47</v>
      </c>
      <c r="R22" s="123"/>
      <c r="S22" s="124"/>
      <c r="T22" s="122" t="s">
        <v>48</v>
      </c>
      <c r="U22" s="124"/>
      <c r="V22" s="154" t="s">
        <v>9</v>
      </c>
      <c r="W22" s="155"/>
      <c r="X22" s="122" t="s">
        <v>10</v>
      </c>
      <c r="Y22" s="123"/>
      <c r="Z22" s="124"/>
    </row>
    <row r="23" spans="1:26" ht="24" customHeight="1" x14ac:dyDescent="0.25">
      <c r="A23" s="156" t="s">
        <v>42</v>
      </c>
      <c r="B23" s="157"/>
      <c r="C23" s="157"/>
      <c r="D23" s="157"/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8"/>
    </row>
    <row r="24" spans="1:26" s="44" customFormat="1" ht="24" customHeight="1" x14ac:dyDescent="0.25">
      <c r="A24" s="28">
        <v>1</v>
      </c>
      <c r="B24" s="290" t="s">
        <v>35</v>
      </c>
      <c r="C24" s="291"/>
      <c r="D24" s="291"/>
      <c r="E24" s="291"/>
      <c r="F24" s="291"/>
      <c r="G24" s="292"/>
      <c r="H24" s="324">
        <v>12</v>
      </c>
      <c r="I24" s="325"/>
      <c r="J24" s="326"/>
      <c r="K24" s="265">
        <f>K25</f>
        <v>0</v>
      </c>
      <c r="L24" s="266"/>
      <c r="M24" s="267"/>
      <c r="N24" s="265">
        <f>N25</f>
        <v>0</v>
      </c>
      <c r="O24" s="266"/>
      <c r="P24" s="267"/>
      <c r="Q24" s="265">
        <f>Q25</f>
        <v>0</v>
      </c>
      <c r="R24" s="266"/>
      <c r="S24" s="268"/>
      <c r="T24" s="269">
        <v>10</v>
      </c>
      <c r="U24" s="270"/>
      <c r="V24" s="271">
        <f>SUM(V25)</f>
        <v>0</v>
      </c>
      <c r="W24" s="272"/>
      <c r="X24" s="165"/>
      <c r="Y24" s="153"/>
      <c r="Z24" s="166"/>
    </row>
    <row r="25" spans="1:26" s="34" customFormat="1" ht="24" customHeight="1" x14ac:dyDescent="0.25">
      <c r="A25" s="42">
        <v>1.1000000000000001</v>
      </c>
      <c r="B25" s="300" t="s">
        <v>93</v>
      </c>
      <c r="C25" s="301"/>
      <c r="D25" s="301"/>
      <c r="E25" s="301"/>
      <c r="F25" s="301"/>
      <c r="G25" s="302"/>
      <c r="H25" s="303">
        <v>12</v>
      </c>
      <c r="I25" s="304"/>
      <c r="J25" s="305"/>
      <c r="K25" s="306"/>
      <c r="L25" s="307"/>
      <c r="M25" s="308"/>
      <c r="N25" s="306"/>
      <c r="O25" s="307"/>
      <c r="P25" s="308"/>
      <c r="Q25" s="306"/>
      <c r="R25" s="307"/>
      <c r="S25" s="309"/>
      <c r="T25" s="310">
        <v>10</v>
      </c>
      <c r="U25" s="311"/>
      <c r="V25" s="312">
        <f>(T25*((K25*0)+(N25*50)+(Q25*100)))/(H25*100)</f>
        <v>0</v>
      </c>
      <c r="W25" s="313"/>
      <c r="X25" s="167"/>
      <c r="Y25" s="168"/>
      <c r="Z25" s="169"/>
    </row>
    <row r="26" spans="1:26" s="40" customFormat="1" ht="24" customHeight="1" x14ac:dyDescent="0.25">
      <c r="A26" s="39">
        <v>2</v>
      </c>
      <c r="B26" s="314" t="s">
        <v>36</v>
      </c>
      <c r="C26" s="315"/>
      <c r="D26" s="315"/>
      <c r="E26" s="315"/>
      <c r="F26" s="315"/>
      <c r="G26" s="316"/>
      <c r="H26" s="317">
        <v>2970097.42</v>
      </c>
      <c r="I26" s="318"/>
      <c r="J26" s="319"/>
      <c r="K26" s="317"/>
      <c r="L26" s="318"/>
      <c r="M26" s="319"/>
      <c r="N26" s="317"/>
      <c r="O26" s="318"/>
      <c r="P26" s="319"/>
      <c r="Q26" s="317"/>
      <c r="R26" s="318"/>
      <c r="S26" s="319"/>
      <c r="T26" s="320">
        <v>40</v>
      </c>
      <c r="U26" s="321"/>
      <c r="V26" s="322">
        <f>(T26*((K26*0)+(N26*50)+(Q26*100)))/(H26*100)</f>
        <v>0</v>
      </c>
      <c r="W26" s="323"/>
      <c r="X26" s="167"/>
      <c r="Y26" s="168"/>
      <c r="Z26" s="169"/>
    </row>
    <row r="27" spans="1:26" s="36" customFormat="1" ht="24" customHeight="1" x14ac:dyDescent="0.25">
      <c r="A27" s="28">
        <v>3</v>
      </c>
      <c r="B27" s="273" t="s">
        <v>37</v>
      </c>
      <c r="C27" s="274"/>
      <c r="D27" s="274"/>
      <c r="E27" s="274"/>
      <c r="F27" s="274"/>
      <c r="G27" s="275"/>
      <c r="H27" s="262">
        <v>12</v>
      </c>
      <c r="I27" s="263"/>
      <c r="J27" s="264"/>
      <c r="K27" s="265">
        <f>K28</f>
        <v>0</v>
      </c>
      <c r="L27" s="266"/>
      <c r="M27" s="267"/>
      <c r="N27" s="265">
        <f>N28</f>
        <v>0</v>
      </c>
      <c r="O27" s="266"/>
      <c r="P27" s="267"/>
      <c r="Q27" s="265">
        <f>Q28</f>
        <v>0</v>
      </c>
      <c r="R27" s="266"/>
      <c r="S27" s="268"/>
      <c r="T27" s="269">
        <v>20</v>
      </c>
      <c r="U27" s="270"/>
      <c r="V27" s="271">
        <f>SUM(V28)</f>
        <v>0</v>
      </c>
      <c r="W27" s="272"/>
      <c r="X27" s="167"/>
      <c r="Y27" s="168"/>
      <c r="Z27" s="169"/>
    </row>
    <row r="28" spans="1:26" s="32" customFormat="1" ht="48" customHeight="1" x14ac:dyDescent="0.25">
      <c r="A28" s="31">
        <v>3.1</v>
      </c>
      <c r="B28" s="276" t="s">
        <v>101</v>
      </c>
      <c r="C28" s="277"/>
      <c r="D28" s="277"/>
      <c r="E28" s="277"/>
      <c r="F28" s="277"/>
      <c r="G28" s="278"/>
      <c r="H28" s="279">
        <v>12</v>
      </c>
      <c r="I28" s="280"/>
      <c r="J28" s="281"/>
      <c r="K28" s="282"/>
      <c r="L28" s="283"/>
      <c r="M28" s="284"/>
      <c r="N28" s="282"/>
      <c r="O28" s="283"/>
      <c r="P28" s="284"/>
      <c r="Q28" s="282"/>
      <c r="R28" s="283"/>
      <c r="S28" s="285"/>
      <c r="T28" s="286">
        <v>20</v>
      </c>
      <c r="U28" s="287"/>
      <c r="V28" s="288">
        <f>(T28*((K28*0)+(N28*50)+(Q28*100)))/(H28*100)</f>
        <v>0</v>
      </c>
      <c r="W28" s="289"/>
      <c r="X28" s="167"/>
      <c r="Y28" s="168"/>
      <c r="Z28" s="169"/>
    </row>
    <row r="29" spans="1:26" s="27" customFormat="1" ht="48" customHeight="1" x14ac:dyDescent="0.25">
      <c r="A29" s="28">
        <v>4</v>
      </c>
      <c r="B29" s="259" t="s">
        <v>38</v>
      </c>
      <c r="C29" s="260"/>
      <c r="D29" s="260"/>
      <c r="E29" s="260"/>
      <c r="F29" s="260"/>
      <c r="G29" s="261"/>
      <c r="H29" s="262">
        <v>12</v>
      </c>
      <c r="I29" s="263"/>
      <c r="J29" s="264"/>
      <c r="K29" s="265">
        <f>K30</f>
        <v>0</v>
      </c>
      <c r="L29" s="266"/>
      <c r="M29" s="267"/>
      <c r="N29" s="265">
        <f>N30</f>
        <v>0</v>
      </c>
      <c r="O29" s="266"/>
      <c r="P29" s="267"/>
      <c r="Q29" s="265">
        <f>Q30</f>
        <v>0</v>
      </c>
      <c r="R29" s="266"/>
      <c r="S29" s="268"/>
      <c r="T29" s="269">
        <v>15</v>
      </c>
      <c r="U29" s="270"/>
      <c r="V29" s="271">
        <f>SUM(V30)</f>
        <v>0</v>
      </c>
      <c r="W29" s="272"/>
      <c r="X29" s="167"/>
      <c r="Y29" s="168"/>
      <c r="Z29" s="169"/>
    </row>
    <row r="30" spans="1:26" ht="48" customHeight="1" x14ac:dyDescent="0.25">
      <c r="A30" s="16">
        <v>4.0999999999999996</v>
      </c>
      <c r="B30" s="84" t="s">
        <v>94</v>
      </c>
      <c r="C30" s="85"/>
      <c r="D30" s="85"/>
      <c r="E30" s="85"/>
      <c r="F30" s="85"/>
      <c r="G30" s="86"/>
      <c r="H30" s="191">
        <v>12</v>
      </c>
      <c r="I30" s="192"/>
      <c r="J30" s="193"/>
      <c r="K30" s="330"/>
      <c r="L30" s="331"/>
      <c r="M30" s="332"/>
      <c r="N30" s="330"/>
      <c r="O30" s="331"/>
      <c r="P30" s="332"/>
      <c r="Q30" s="330"/>
      <c r="R30" s="331"/>
      <c r="S30" s="333"/>
      <c r="T30" s="194">
        <v>15</v>
      </c>
      <c r="U30" s="195"/>
      <c r="V30" s="185">
        <f>(T30*((K30*0)+(N30*50)+(Q30*100)))/(H30*100)</f>
        <v>0</v>
      </c>
      <c r="W30" s="186"/>
      <c r="X30" s="167"/>
      <c r="Y30" s="168"/>
      <c r="Z30" s="169"/>
    </row>
    <row r="31" spans="1:26" s="44" customFormat="1" ht="48" customHeight="1" x14ac:dyDescent="0.25">
      <c r="A31" s="28">
        <v>5</v>
      </c>
      <c r="B31" s="327" t="s">
        <v>100</v>
      </c>
      <c r="C31" s="328"/>
      <c r="D31" s="328"/>
      <c r="E31" s="328"/>
      <c r="F31" s="328"/>
      <c r="G31" s="329"/>
      <c r="H31" s="262">
        <v>12</v>
      </c>
      <c r="I31" s="263"/>
      <c r="J31" s="264"/>
      <c r="K31" s="265">
        <f>K32</f>
        <v>0</v>
      </c>
      <c r="L31" s="266"/>
      <c r="M31" s="267"/>
      <c r="N31" s="265">
        <f>N32</f>
        <v>0</v>
      </c>
      <c r="O31" s="266"/>
      <c r="P31" s="267"/>
      <c r="Q31" s="265">
        <f>Q32</f>
        <v>0</v>
      </c>
      <c r="R31" s="266"/>
      <c r="S31" s="268"/>
      <c r="T31" s="269">
        <v>15</v>
      </c>
      <c r="U31" s="270"/>
      <c r="V31" s="271">
        <f>SUM(V32)</f>
        <v>0</v>
      </c>
      <c r="W31" s="272"/>
      <c r="X31" s="167"/>
      <c r="Y31" s="168"/>
      <c r="Z31" s="169"/>
    </row>
    <row r="32" spans="1:26" s="26" customFormat="1" ht="48" customHeight="1" x14ac:dyDescent="0.25">
      <c r="A32" s="25">
        <v>5.0999999999999996</v>
      </c>
      <c r="B32" s="336" t="s">
        <v>95</v>
      </c>
      <c r="C32" s="337"/>
      <c r="D32" s="337"/>
      <c r="E32" s="337"/>
      <c r="F32" s="337"/>
      <c r="G32" s="338"/>
      <c r="H32" s="339">
        <v>12</v>
      </c>
      <c r="I32" s="340"/>
      <c r="J32" s="341"/>
      <c r="K32" s="342"/>
      <c r="L32" s="343"/>
      <c r="M32" s="344"/>
      <c r="N32" s="342"/>
      <c r="O32" s="343"/>
      <c r="P32" s="344"/>
      <c r="Q32" s="342"/>
      <c r="R32" s="343"/>
      <c r="S32" s="345"/>
      <c r="T32" s="334">
        <v>15</v>
      </c>
      <c r="U32" s="335"/>
      <c r="V32" s="312">
        <f>(T32*((K32*0)+(N32*50)+(Q32*100)))/(H32*100)</f>
        <v>0</v>
      </c>
      <c r="W32" s="313"/>
      <c r="X32" s="170"/>
      <c r="Y32" s="171"/>
      <c r="Z32" s="172"/>
    </row>
    <row r="33" spans="1:26" ht="24" customHeight="1" x14ac:dyDescent="0.25">
      <c r="A33" s="125" t="s">
        <v>11</v>
      </c>
      <c r="B33" s="126"/>
      <c r="C33" s="126"/>
      <c r="D33" s="126"/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27"/>
      <c r="T33" s="211">
        <f>SUM(T24,T26,T27,T29,T31)</f>
        <v>100</v>
      </c>
      <c r="U33" s="212"/>
      <c r="V33" s="128">
        <f>SUM(V24,V26:W27,V29,V31)</f>
        <v>0</v>
      </c>
      <c r="W33" s="129"/>
      <c r="X33" s="213"/>
      <c r="Y33" s="214"/>
      <c r="Z33" s="215"/>
    </row>
    <row r="34" spans="1:26" ht="9.9499999999999993" customHeight="1" x14ac:dyDescent="0.25">
      <c r="A34" s="153"/>
      <c r="B34" s="153"/>
      <c r="C34" s="153"/>
      <c r="D34" s="153"/>
      <c r="E34" s="153"/>
      <c r="F34" s="153"/>
      <c r="G34" s="153"/>
      <c r="H34" s="153"/>
      <c r="I34" s="153"/>
      <c r="J34" s="153"/>
      <c r="K34" s="153"/>
      <c r="L34" s="153"/>
      <c r="M34" s="153"/>
      <c r="N34" s="153"/>
      <c r="O34" s="153"/>
      <c r="P34" s="153"/>
      <c r="Q34" s="153"/>
      <c r="R34" s="153"/>
      <c r="S34" s="153"/>
      <c r="T34" s="153"/>
      <c r="U34" s="153"/>
      <c r="V34" s="153"/>
      <c r="W34" s="153"/>
      <c r="X34" s="153"/>
      <c r="Y34" s="153"/>
      <c r="Z34" s="153"/>
    </row>
    <row r="35" spans="1:26" ht="24" customHeight="1" x14ac:dyDescent="0.25">
      <c r="A35" s="1" t="s">
        <v>96</v>
      </c>
    </row>
    <row r="36" spans="1:26" ht="60" customHeight="1" x14ac:dyDescent="0.25">
      <c r="A36" s="14" t="s">
        <v>7</v>
      </c>
      <c r="B36" s="122" t="s">
        <v>49</v>
      </c>
      <c r="C36" s="123"/>
      <c r="D36" s="123"/>
      <c r="E36" s="123"/>
      <c r="F36" s="123"/>
      <c r="G36" s="123"/>
      <c r="H36" s="123"/>
      <c r="I36" s="123"/>
      <c r="J36" s="123"/>
      <c r="K36" s="123"/>
      <c r="L36" s="124"/>
      <c r="M36" s="122" t="s">
        <v>50</v>
      </c>
      <c r="N36" s="123"/>
      <c r="O36" s="123"/>
      <c r="P36" s="123"/>
      <c r="Q36" s="123"/>
      <c r="R36" s="123"/>
      <c r="S36" s="123"/>
      <c r="T36" s="123"/>
      <c r="U36" s="123"/>
      <c r="V36" s="123"/>
      <c r="W36" s="123"/>
      <c r="X36" s="124"/>
      <c r="Y36" s="154" t="s">
        <v>51</v>
      </c>
      <c r="Z36" s="155"/>
    </row>
    <row r="37" spans="1:26" ht="24" customHeight="1" x14ac:dyDescent="0.25">
      <c r="A37" s="208" t="s">
        <v>52</v>
      </c>
      <c r="B37" s="209"/>
      <c r="C37" s="209"/>
      <c r="D37" s="209"/>
      <c r="E37" s="209"/>
      <c r="F37" s="209"/>
      <c r="G37" s="209"/>
      <c r="H37" s="209"/>
      <c r="I37" s="209"/>
      <c r="J37" s="209"/>
      <c r="K37" s="209"/>
      <c r="L37" s="209"/>
      <c r="M37" s="209"/>
      <c r="N37" s="209"/>
      <c r="O37" s="209"/>
      <c r="P37" s="209"/>
      <c r="Q37" s="209"/>
      <c r="R37" s="209"/>
      <c r="S37" s="209"/>
      <c r="T37" s="209"/>
      <c r="U37" s="209"/>
      <c r="V37" s="209"/>
      <c r="W37" s="209"/>
      <c r="X37" s="209"/>
      <c r="Y37" s="209"/>
      <c r="Z37" s="210"/>
    </row>
    <row r="38" spans="1:26" ht="48" customHeight="1" x14ac:dyDescent="0.25">
      <c r="A38" s="15" t="str">
        <f>IF(B38&lt;&gt;"","2.1.1","")</f>
        <v/>
      </c>
      <c r="B38" s="73"/>
      <c r="C38" s="74"/>
      <c r="D38" s="74"/>
      <c r="E38" s="74"/>
      <c r="F38" s="74"/>
      <c r="G38" s="74"/>
      <c r="H38" s="74"/>
      <c r="I38" s="74"/>
      <c r="J38" s="74"/>
      <c r="K38" s="74"/>
      <c r="L38" s="75"/>
      <c r="M38" s="73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5"/>
      <c r="Y38" s="76"/>
      <c r="Z38" s="77"/>
    </row>
    <row r="39" spans="1:26" ht="48" customHeight="1" x14ac:dyDescent="0.25">
      <c r="A39" s="15" t="str">
        <f>IF(B39&lt;&gt;"","2.1.2","")</f>
        <v/>
      </c>
      <c r="B39" s="73"/>
      <c r="C39" s="74"/>
      <c r="D39" s="74"/>
      <c r="E39" s="74"/>
      <c r="F39" s="74"/>
      <c r="G39" s="74"/>
      <c r="H39" s="74"/>
      <c r="I39" s="74"/>
      <c r="J39" s="74"/>
      <c r="K39" s="74"/>
      <c r="L39" s="75"/>
      <c r="M39" s="73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5"/>
      <c r="Y39" s="76"/>
      <c r="Z39" s="77"/>
    </row>
    <row r="40" spans="1:26" ht="48" customHeight="1" x14ac:dyDescent="0.25">
      <c r="A40" s="15" t="str">
        <f>IF(B40&lt;&gt;"","2.1.3","")</f>
        <v/>
      </c>
      <c r="B40" s="73"/>
      <c r="C40" s="74"/>
      <c r="D40" s="74"/>
      <c r="E40" s="74"/>
      <c r="F40" s="74"/>
      <c r="G40" s="74"/>
      <c r="H40" s="74"/>
      <c r="I40" s="74"/>
      <c r="J40" s="74"/>
      <c r="K40" s="74"/>
      <c r="L40" s="75"/>
      <c r="M40" s="73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5"/>
      <c r="Y40" s="76"/>
      <c r="Z40" s="77"/>
    </row>
    <row r="41" spans="1:26" ht="48" customHeight="1" x14ac:dyDescent="0.25">
      <c r="A41" s="15" t="str">
        <f>IF(B41&lt;&gt;"","2.1.4","")</f>
        <v/>
      </c>
      <c r="B41" s="73"/>
      <c r="C41" s="74"/>
      <c r="D41" s="74"/>
      <c r="E41" s="74"/>
      <c r="F41" s="74"/>
      <c r="G41" s="74"/>
      <c r="H41" s="74"/>
      <c r="I41" s="74"/>
      <c r="J41" s="74"/>
      <c r="K41" s="74"/>
      <c r="L41" s="75"/>
      <c r="M41" s="73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5"/>
      <c r="Y41" s="76"/>
      <c r="Z41" s="77"/>
    </row>
    <row r="42" spans="1:26" ht="48" customHeight="1" x14ac:dyDescent="0.25">
      <c r="A42" s="15" t="str">
        <f>IF(B42&lt;&gt;"","2.1.5","")</f>
        <v/>
      </c>
      <c r="B42" s="73"/>
      <c r="C42" s="74"/>
      <c r="D42" s="74"/>
      <c r="E42" s="74"/>
      <c r="F42" s="74"/>
      <c r="G42" s="74"/>
      <c r="H42" s="74"/>
      <c r="I42" s="74"/>
      <c r="J42" s="74"/>
      <c r="K42" s="74"/>
      <c r="L42" s="75"/>
      <c r="M42" s="73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5"/>
      <c r="Y42" s="76"/>
      <c r="Z42" s="77"/>
    </row>
    <row r="43" spans="1:26" ht="24" customHeight="1" x14ac:dyDescent="0.25">
      <c r="A43" s="208" t="s">
        <v>53</v>
      </c>
      <c r="B43" s="209"/>
      <c r="C43" s="209"/>
      <c r="D43" s="209"/>
      <c r="E43" s="209"/>
      <c r="F43" s="209"/>
      <c r="G43" s="209"/>
      <c r="H43" s="209"/>
      <c r="I43" s="209"/>
      <c r="J43" s="209"/>
      <c r="K43" s="209"/>
      <c r="L43" s="209"/>
      <c r="M43" s="209"/>
      <c r="N43" s="209"/>
      <c r="O43" s="209"/>
      <c r="P43" s="209"/>
      <c r="Q43" s="209"/>
      <c r="R43" s="209"/>
      <c r="S43" s="209"/>
      <c r="T43" s="209"/>
      <c r="U43" s="209"/>
      <c r="V43" s="209"/>
      <c r="W43" s="209"/>
      <c r="X43" s="209"/>
      <c r="Y43" s="209"/>
      <c r="Z43" s="210"/>
    </row>
    <row r="44" spans="1:26" ht="48" customHeight="1" x14ac:dyDescent="0.25">
      <c r="A44" s="15" t="str">
        <f>IF(B44&lt;&gt;"","2.2.1","")</f>
        <v/>
      </c>
      <c r="B44" s="73"/>
      <c r="C44" s="74"/>
      <c r="D44" s="74"/>
      <c r="E44" s="74"/>
      <c r="F44" s="74"/>
      <c r="G44" s="74"/>
      <c r="H44" s="74"/>
      <c r="I44" s="74"/>
      <c r="J44" s="74"/>
      <c r="K44" s="74"/>
      <c r="L44" s="75"/>
      <c r="M44" s="73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5"/>
      <c r="Y44" s="76"/>
      <c r="Z44" s="77"/>
    </row>
    <row r="45" spans="1:26" ht="48" customHeight="1" x14ac:dyDescent="0.25">
      <c r="A45" s="15" t="str">
        <f>IF(B45&lt;&gt;"","2.2.2","")</f>
        <v/>
      </c>
      <c r="B45" s="73"/>
      <c r="C45" s="74"/>
      <c r="D45" s="74"/>
      <c r="E45" s="74"/>
      <c r="F45" s="74"/>
      <c r="G45" s="74"/>
      <c r="H45" s="74"/>
      <c r="I45" s="74"/>
      <c r="J45" s="74"/>
      <c r="K45" s="74"/>
      <c r="L45" s="75"/>
      <c r="M45" s="73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5"/>
      <c r="Y45" s="76"/>
      <c r="Z45" s="77"/>
    </row>
    <row r="46" spans="1:26" ht="48" customHeight="1" x14ac:dyDescent="0.25">
      <c r="A46" s="15" t="str">
        <f>IF(B46&lt;&gt;"","2.2.3","")</f>
        <v/>
      </c>
      <c r="B46" s="73"/>
      <c r="C46" s="74"/>
      <c r="D46" s="74"/>
      <c r="E46" s="74"/>
      <c r="F46" s="74"/>
      <c r="G46" s="74"/>
      <c r="H46" s="74"/>
      <c r="I46" s="74"/>
      <c r="J46" s="74"/>
      <c r="K46" s="74"/>
      <c r="L46" s="75"/>
      <c r="M46" s="73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5"/>
      <c r="Y46" s="76"/>
      <c r="Z46" s="77"/>
    </row>
    <row r="47" spans="1:26" ht="48" customHeight="1" x14ac:dyDescent="0.25">
      <c r="A47" s="15" t="str">
        <f>IF(B47&lt;&gt;"","2.2.4","")</f>
        <v/>
      </c>
      <c r="B47" s="73"/>
      <c r="C47" s="74"/>
      <c r="D47" s="74"/>
      <c r="E47" s="74"/>
      <c r="F47" s="74"/>
      <c r="G47" s="74"/>
      <c r="H47" s="74"/>
      <c r="I47" s="74"/>
      <c r="J47" s="74"/>
      <c r="K47" s="74"/>
      <c r="L47" s="75"/>
      <c r="M47" s="73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5"/>
      <c r="Y47" s="76"/>
      <c r="Z47" s="77"/>
    </row>
    <row r="48" spans="1:26" ht="48" customHeight="1" x14ac:dyDescent="0.25">
      <c r="A48" s="15" t="str">
        <f>IF(B48&lt;&gt;"","2.2.5","")</f>
        <v/>
      </c>
      <c r="B48" s="73"/>
      <c r="C48" s="74"/>
      <c r="D48" s="74"/>
      <c r="E48" s="74"/>
      <c r="F48" s="74"/>
      <c r="G48" s="74"/>
      <c r="H48" s="74"/>
      <c r="I48" s="74"/>
      <c r="J48" s="74"/>
      <c r="K48" s="74"/>
      <c r="L48" s="75"/>
      <c r="M48" s="73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5"/>
      <c r="Y48" s="76"/>
      <c r="Z48" s="77"/>
    </row>
    <row r="49" spans="1:26" ht="24" customHeight="1" x14ac:dyDescent="0.25">
      <c r="A49" s="208" t="s">
        <v>54</v>
      </c>
      <c r="B49" s="209"/>
      <c r="C49" s="209"/>
      <c r="D49" s="209"/>
      <c r="E49" s="209"/>
      <c r="F49" s="209"/>
      <c r="G49" s="209"/>
      <c r="H49" s="209"/>
      <c r="I49" s="209"/>
      <c r="J49" s="209"/>
      <c r="K49" s="209"/>
      <c r="L49" s="209"/>
      <c r="M49" s="209"/>
      <c r="N49" s="209"/>
      <c r="O49" s="209"/>
      <c r="P49" s="209"/>
      <c r="Q49" s="209"/>
      <c r="R49" s="209"/>
      <c r="S49" s="209"/>
      <c r="T49" s="209"/>
      <c r="U49" s="209"/>
      <c r="V49" s="209"/>
      <c r="W49" s="209"/>
      <c r="X49" s="209"/>
      <c r="Y49" s="209"/>
      <c r="Z49" s="210"/>
    </row>
    <row r="50" spans="1:26" ht="48" customHeight="1" x14ac:dyDescent="0.25">
      <c r="A50" s="15" t="str">
        <f>IF(B50&lt;&gt;"","2.3.1","")</f>
        <v/>
      </c>
      <c r="B50" s="73"/>
      <c r="C50" s="74"/>
      <c r="D50" s="74"/>
      <c r="E50" s="74"/>
      <c r="F50" s="74"/>
      <c r="G50" s="74"/>
      <c r="H50" s="74"/>
      <c r="I50" s="74"/>
      <c r="J50" s="74"/>
      <c r="K50" s="74"/>
      <c r="L50" s="75"/>
      <c r="M50" s="73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5"/>
      <c r="Y50" s="76"/>
      <c r="Z50" s="77"/>
    </row>
    <row r="51" spans="1:26" ht="48" customHeight="1" x14ac:dyDescent="0.25">
      <c r="A51" s="15" t="str">
        <f>IF(B51&lt;&gt;"","2.3.2","")</f>
        <v/>
      </c>
      <c r="B51" s="73"/>
      <c r="C51" s="74"/>
      <c r="D51" s="74"/>
      <c r="E51" s="74"/>
      <c r="F51" s="74"/>
      <c r="G51" s="74"/>
      <c r="H51" s="74"/>
      <c r="I51" s="74"/>
      <c r="J51" s="74"/>
      <c r="K51" s="74"/>
      <c r="L51" s="75"/>
      <c r="M51" s="73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5"/>
      <c r="Y51" s="76"/>
      <c r="Z51" s="77"/>
    </row>
    <row r="52" spans="1:26" ht="48" customHeight="1" x14ac:dyDescent="0.25">
      <c r="A52" s="15" t="str">
        <f>IF(B52&lt;&gt;"","2.3.3","")</f>
        <v/>
      </c>
      <c r="B52" s="73"/>
      <c r="C52" s="74"/>
      <c r="D52" s="74"/>
      <c r="E52" s="74"/>
      <c r="F52" s="74"/>
      <c r="G52" s="74"/>
      <c r="H52" s="74"/>
      <c r="I52" s="74"/>
      <c r="J52" s="74"/>
      <c r="K52" s="74"/>
      <c r="L52" s="75"/>
      <c r="M52" s="73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5"/>
      <c r="Y52" s="76"/>
      <c r="Z52" s="77"/>
    </row>
    <row r="53" spans="1:26" ht="48" customHeight="1" x14ac:dyDescent="0.25">
      <c r="A53" s="15" t="str">
        <f>IF(B53&lt;&gt;"","2.3.4","")</f>
        <v/>
      </c>
      <c r="B53" s="73"/>
      <c r="C53" s="74"/>
      <c r="D53" s="74"/>
      <c r="E53" s="74"/>
      <c r="F53" s="74"/>
      <c r="G53" s="74"/>
      <c r="H53" s="74"/>
      <c r="I53" s="74"/>
      <c r="J53" s="74"/>
      <c r="K53" s="74"/>
      <c r="L53" s="75"/>
      <c r="M53" s="73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5"/>
      <c r="Y53" s="76"/>
      <c r="Z53" s="77"/>
    </row>
    <row r="54" spans="1:26" ht="48" customHeight="1" x14ac:dyDescent="0.25">
      <c r="A54" s="15" t="str">
        <f>IF(B54&lt;&gt;"","2.3.5","")</f>
        <v/>
      </c>
      <c r="B54" s="73"/>
      <c r="C54" s="74"/>
      <c r="D54" s="74"/>
      <c r="E54" s="74"/>
      <c r="F54" s="74"/>
      <c r="G54" s="74"/>
      <c r="H54" s="74"/>
      <c r="I54" s="74"/>
      <c r="J54" s="74"/>
      <c r="K54" s="74"/>
      <c r="L54" s="75"/>
      <c r="M54" s="73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5"/>
      <c r="Y54" s="76"/>
      <c r="Z54" s="77"/>
    </row>
    <row r="55" spans="1:26" ht="15.75" customHeight="1" x14ac:dyDescent="0.25"/>
    <row r="56" spans="1:26" ht="24" customHeight="1" x14ac:dyDescent="0.25">
      <c r="A56" s="2" t="s">
        <v>97</v>
      </c>
    </row>
    <row r="57" spans="1:26" ht="9.9499999999999993" customHeight="1" x14ac:dyDescent="0.25"/>
    <row r="58" spans="1:26" ht="60" customHeight="1" x14ac:dyDescent="0.25">
      <c r="A58" s="14" t="s">
        <v>7</v>
      </c>
      <c r="B58" s="122" t="s">
        <v>55</v>
      </c>
      <c r="C58" s="123"/>
      <c r="D58" s="123"/>
      <c r="E58" s="123"/>
      <c r="F58" s="123"/>
      <c r="G58" s="124"/>
      <c r="H58" s="122" t="s">
        <v>50</v>
      </c>
      <c r="I58" s="123"/>
      <c r="J58" s="123"/>
      <c r="K58" s="123"/>
      <c r="L58" s="123"/>
      <c r="M58" s="123"/>
      <c r="N58" s="123"/>
      <c r="O58" s="123"/>
      <c r="P58" s="124"/>
      <c r="Q58" s="122" t="s">
        <v>56</v>
      </c>
      <c r="R58" s="123"/>
      <c r="S58" s="123"/>
      <c r="T58" s="123"/>
      <c r="U58" s="123"/>
      <c r="V58" s="123"/>
      <c r="W58" s="123"/>
      <c r="X58" s="124"/>
      <c r="Y58" s="154" t="s">
        <v>51</v>
      </c>
      <c r="Z58" s="155"/>
    </row>
    <row r="59" spans="1:26" ht="72" customHeight="1" x14ac:dyDescent="0.25">
      <c r="A59" s="15" t="str">
        <f>IF(B59&lt;&gt;"","3.1","")</f>
        <v/>
      </c>
      <c r="B59" s="73"/>
      <c r="C59" s="74"/>
      <c r="D59" s="74"/>
      <c r="E59" s="74"/>
      <c r="F59" s="74"/>
      <c r="G59" s="75"/>
      <c r="H59" s="73"/>
      <c r="I59" s="74"/>
      <c r="J59" s="74"/>
      <c r="K59" s="74"/>
      <c r="L59" s="74"/>
      <c r="M59" s="74"/>
      <c r="N59" s="74"/>
      <c r="O59" s="74"/>
      <c r="P59" s="75"/>
      <c r="Q59" s="73"/>
      <c r="R59" s="74"/>
      <c r="S59" s="74"/>
      <c r="T59" s="74"/>
      <c r="U59" s="74"/>
      <c r="V59" s="74"/>
      <c r="W59" s="74"/>
      <c r="X59" s="75"/>
      <c r="Y59" s="76"/>
      <c r="Z59" s="77"/>
    </row>
    <row r="60" spans="1:26" ht="72" customHeight="1" x14ac:dyDescent="0.25">
      <c r="A60" s="15" t="str">
        <f>IF(B60&lt;&gt;"","3.2","")</f>
        <v/>
      </c>
      <c r="B60" s="73"/>
      <c r="C60" s="74"/>
      <c r="D60" s="74"/>
      <c r="E60" s="74"/>
      <c r="F60" s="74"/>
      <c r="G60" s="75"/>
      <c r="H60" s="73"/>
      <c r="I60" s="74"/>
      <c r="J60" s="74"/>
      <c r="K60" s="74"/>
      <c r="L60" s="74"/>
      <c r="M60" s="74"/>
      <c r="N60" s="74"/>
      <c r="O60" s="74"/>
      <c r="P60" s="75"/>
      <c r="Q60" s="73"/>
      <c r="R60" s="74"/>
      <c r="S60" s="74"/>
      <c r="T60" s="74"/>
      <c r="U60" s="74"/>
      <c r="V60" s="74"/>
      <c r="W60" s="74"/>
      <c r="X60" s="75"/>
      <c r="Y60" s="76"/>
      <c r="Z60" s="77"/>
    </row>
    <row r="61" spans="1:26" ht="72" customHeight="1" x14ac:dyDescent="0.25">
      <c r="A61" s="15" t="str">
        <f>IF(B61&lt;&gt;"","3.3","")</f>
        <v/>
      </c>
      <c r="B61" s="73"/>
      <c r="C61" s="74"/>
      <c r="D61" s="74"/>
      <c r="E61" s="74"/>
      <c r="F61" s="74"/>
      <c r="G61" s="75"/>
      <c r="H61" s="73"/>
      <c r="I61" s="74"/>
      <c r="J61" s="74"/>
      <c r="K61" s="74"/>
      <c r="L61" s="74"/>
      <c r="M61" s="74"/>
      <c r="N61" s="74"/>
      <c r="O61" s="74"/>
      <c r="P61" s="75"/>
      <c r="Q61" s="73"/>
      <c r="R61" s="74"/>
      <c r="S61" s="74"/>
      <c r="T61" s="74"/>
      <c r="U61" s="74"/>
      <c r="V61" s="74"/>
      <c r="W61" s="74"/>
      <c r="X61" s="75"/>
      <c r="Y61" s="76"/>
      <c r="Z61" s="77"/>
    </row>
    <row r="62" spans="1:26" ht="72" customHeight="1" x14ac:dyDescent="0.25">
      <c r="A62" s="15" t="str">
        <f>IF(B62&lt;&gt;"","3.4","")</f>
        <v/>
      </c>
      <c r="B62" s="73"/>
      <c r="C62" s="74"/>
      <c r="D62" s="74"/>
      <c r="E62" s="74"/>
      <c r="F62" s="74"/>
      <c r="G62" s="75"/>
      <c r="H62" s="73"/>
      <c r="I62" s="74"/>
      <c r="J62" s="74"/>
      <c r="K62" s="74"/>
      <c r="L62" s="74"/>
      <c r="M62" s="74"/>
      <c r="N62" s="74"/>
      <c r="O62" s="74"/>
      <c r="P62" s="75"/>
      <c r="Q62" s="73"/>
      <c r="R62" s="74"/>
      <c r="S62" s="74"/>
      <c r="T62" s="74"/>
      <c r="U62" s="74"/>
      <c r="V62" s="74"/>
      <c r="W62" s="74"/>
      <c r="X62" s="75"/>
      <c r="Y62" s="76"/>
      <c r="Z62" s="77"/>
    </row>
    <row r="63" spans="1:26" ht="72" hidden="1" customHeight="1" x14ac:dyDescent="0.25">
      <c r="A63" s="15" t="str">
        <f>IF(B63&lt;&gt;"","3.5","")</f>
        <v/>
      </c>
      <c r="B63" s="73"/>
      <c r="C63" s="74"/>
      <c r="D63" s="74"/>
      <c r="E63" s="74"/>
      <c r="F63" s="74"/>
      <c r="G63" s="75"/>
      <c r="H63" s="73"/>
      <c r="I63" s="74"/>
      <c r="J63" s="74"/>
      <c r="K63" s="74"/>
      <c r="L63" s="74"/>
      <c r="M63" s="74"/>
      <c r="N63" s="74"/>
      <c r="O63" s="74"/>
      <c r="P63" s="75"/>
      <c r="Q63" s="73"/>
      <c r="R63" s="74"/>
      <c r="S63" s="74"/>
      <c r="T63" s="74"/>
      <c r="U63" s="74"/>
      <c r="V63" s="74"/>
      <c r="W63" s="74"/>
      <c r="X63" s="75"/>
      <c r="Y63" s="76"/>
      <c r="Z63" s="77"/>
    </row>
    <row r="64" spans="1:26" ht="72" customHeight="1" x14ac:dyDescent="0.25">
      <c r="A64" s="15" t="str">
        <f>IF(B64&lt;&gt;"","3.6","")</f>
        <v/>
      </c>
      <c r="B64" s="73"/>
      <c r="C64" s="74"/>
      <c r="D64" s="74"/>
      <c r="E64" s="74"/>
      <c r="F64" s="74"/>
      <c r="G64" s="75"/>
      <c r="H64" s="73"/>
      <c r="I64" s="74"/>
      <c r="J64" s="74"/>
      <c r="K64" s="74"/>
      <c r="L64" s="74"/>
      <c r="M64" s="74"/>
      <c r="N64" s="74"/>
      <c r="O64" s="74"/>
      <c r="P64" s="75"/>
      <c r="Q64" s="73"/>
      <c r="R64" s="74"/>
      <c r="S64" s="74"/>
      <c r="T64" s="74"/>
      <c r="U64" s="74"/>
      <c r="V64" s="74"/>
      <c r="W64" s="74"/>
      <c r="X64" s="75"/>
      <c r="Y64" s="76"/>
      <c r="Z64" s="77"/>
    </row>
    <row r="65" spans="1:26" s="12" customFormat="1" ht="9.9499999999999993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.75" customHeight="1" x14ac:dyDescent="0.25">
      <c r="A66" s="2" t="s">
        <v>98</v>
      </c>
    </row>
    <row r="67" spans="1:26" ht="9.9499999999999993" customHeight="1" x14ac:dyDescent="0.25">
      <c r="A67" s="2"/>
    </row>
    <row r="68" spans="1:26" ht="48" customHeight="1" x14ac:dyDescent="0.25">
      <c r="B68" s="231"/>
      <c r="C68" s="232"/>
      <c r="D68" s="232"/>
      <c r="E68" s="232"/>
      <c r="F68" s="232"/>
      <c r="G68" s="232"/>
      <c r="H68" s="232"/>
      <c r="I68" s="232"/>
      <c r="J68" s="232"/>
      <c r="K68" s="232"/>
      <c r="L68" s="232"/>
      <c r="M68" s="232"/>
      <c r="N68" s="232"/>
      <c r="O68" s="232"/>
      <c r="P68" s="232"/>
      <c r="Q68" s="232"/>
      <c r="R68" s="232"/>
      <c r="S68" s="232"/>
      <c r="T68" s="232"/>
      <c r="U68" s="232"/>
      <c r="V68" s="232"/>
      <c r="W68" s="232"/>
      <c r="X68" s="232"/>
      <c r="Y68" s="233"/>
    </row>
    <row r="69" spans="1:26" ht="48" customHeight="1" x14ac:dyDescent="0.25">
      <c r="B69" s="234"/>
      <c r="C69" s="235"/>
      <c r="D69" s="235"/>
      <c r="E69" s="235"/>
      <c r="F69" s="235"/>
      <c r="G69" s="235"/>
      <c r="H69" s="235"/>
      <c r="I69" s="235"/>
      <c r="J69" s="235"/>
      <c r="K69" s="235"/>
      <c r="L69" s="235"/>
      <c r="M69" s="235"/>
      <c r="N69" s="235"/>
      <c r="O69" s="235"/>
      <c r="P69" s="235"/>
      <c r="Q69" s="235"/>
      <c r="R69" s="235"/>
      <c r="S69" s="235"/>
      <c r="T69" s="235"/>
      <c r="U69" s="235"/>
      <c r="V69" s="235"/>
      <c r="W69" s="235"/>
      <c r="X69" s="235"/>
      <c r="Y69" s="236"/>
    </row>
    <row r="70" spans="1:26" ht="48" customHeight="1" x14ac:dyDescent="0.25">
      <c r="B70" s="234"/>
      <c r="C70" s="235"/>
      <c r="D70" s="235"/>
      <c r="E70" s="235"/>
      <c r="F70" s="235"/>
      <c r="G70" s="235"/>
      <c r="H70" s="235"/>
      <c r="I70" s="235"/>
      <c r="J70" s="235"/>
      <c r="K70" s="235"/>
      <c r="L70" s="235"/>
      <c r="M70" s="235"/>
      <c r="N70" s="235"/>
      <c r="O70" s="235"/>
      <c r="P70" s="235"/>
      <c r="Q70" s="235"/>
      <c r="R70" s="235"/>
      <c r="S70" s="235"/>
      <c r="T70" s="235"/>
      <c r="U70" s="235"/>
      <c r="V70" s="235"/>
      <c r="W70" s="235"/>
      <c r="X70" s="235"/>
      <c r="Y70" s="236"/>
    </row>
    <row r="71" spans="1:26" ht="48" customHeight="1" x14ac:dyDescent="0.25">
      <c r="B71" s="234"/>
      <c r="C71" s="235"/>
      <c r="D71" s="235"/>
      <c r="E71" s="235"/>
      <c r="F71" s="235"/>
      <c r="G71" s="235"/>
      <c r="H71" s="235"/>
      <c r="I71" s="235"/>
      <c r="J71" s="235"/>
      <c r="K71" s="235"/>
      <c r="L71" s="235"/>
      <c r="M71" s="235"/>
      <c r="N71" s="235"/>
      <c r="O71" s="235"/>
      <c r="P71" s="235"/>
      <c r="Q71" s="235"/>
      <c r="R71" s="235"/>
      <c r="S71" s="235"/>
      <c r="T71" s="235"/>
      <c r="U71" s="235"/>
      <c r="V71" s="235"/>
      <c r="W71" s="235"/>
      <c r="X71" s="235"/>
      <c r="Y71" s="236"/>
    </row>
    <row r="72" spans="1:26" ht="48" customHeight="1" x14ac:dyDescent="0.25">
      <c r="B72" s="237"/>
      <c r="C72" s="238"/>
      <c r="D72" s="238"/>
      <c r="E72" s="238"/>
      <c r="F72" s="238"/>
      <c r="G72" s="238"/>
      <c r="H72" s="238"/>
      <c r="I72" s="238"/>
      <c r="J72" s="238"/>
      <c r="K72" s="238"/>
      <c r="L72" s="238"/>
      <c r="M72" s="238"/>
      <c r="N72" s="238"/>
      <c r="O72" s="238"/>
      <c r="P72" s="238"/>
      <c r="Q72" s="238"/>
      <c r="R72" s="238"/>
      <c r="S72" s="238"/>
      <c r="T72" s="238"/>
      <c r="U72" s="238"/>
      <c r="V72" s="238"/>
      <c r="W72" s="238"/>
      <c r="X72" s="238"/>
      <c r="Y72" s="239"/>
    </row>
    <row r="73" spans="1:26" ht="21" customHeight="1" x14ac:dyDescent="0.25">
      <c r="A73" s="2"/>
    </row>
    <row r="74" spans="1:26" ht="21" customHeight="1" x14ac:dyDescent="0.25">
      <c r="A74" s="2" t="s">
        <v>99</v>
      </c>
    </row>
    <row r="76" spans="1:26" ht="21" customHeight="1" x14ac:dyDescent="0.25">
      <c r="B76" s="216"/>
      <c r="C76" s="217"/>
      <c r="D76" s="217"/>
      <c r="E76" s="217"/>
      <c r="F76" s="217"/>
      <c r="G76" s="217"/>
      <c r="H76" s="218"/>
      <c r="J76" s="216"/>
      <c r="K76" s="217"/>
      <c r="L76" s="217"/>
      <c r="M76" s="217"/>
      <c r="N76" s="217"/>
      <c r="O76" s="217"/>
      <c r="P76" s="217"/>
      <c r="Q76" s="218"/>
      <c r="S76" s="216"/>
      <c r="T76" s="217"/>
      <c r="U76" s="217"/>
      <c r="V76" s="217"/>
      <c r="W76" s="217"/>
      <c r="X76" s="217"/>
      <c r="Y76" s="218"/>
    </row>
    <row r="77" spans="1:26" ht="10.15" customHeight="1" x14ac:dyDescent="0.25">
      <c r="B77" s="219"/>
      <c r="C77" s="220"/>
      <c r="D77" s="220"/>
      <c r="E77" s="220"/>
      <c r="F77" s="220"/>
      <c r="G77" s="220"/>
      <c r="H77" s="221"/>
      <c r="J77" s="219"/>
      <c r="K77" s="220"/>
      <c r="L77" s="220"/>
      <c r="M77" s="220"/>
      <c r="N77" s="220"/>
      <c r="O77" s="220"/>
      <c r="P77" s="220"/>
      <c r="Q77" s="221"/>
      <c r="S77" s="219"/>
      <c r="T77" s="220"/>
      <c r="U77" s="220"/>
      <c r="V77" s="220"/>
      <c r="W77" s="220"/>
      <c r="X77" s="220"/>
      <c r="Y77" s="221"/>
    </row>
    <row r="78" spans="1:26" ht="10.15" customHeight="1" x14ac:dyDescent="0.25">
      <c r="B78" s="219"/>
      <c r="C78" s="220"/>
      <c r="D78" s="220"/>
      <c r="E78" s="220"/>
      <c r="F78" s="220"/>
      <c r="G78" s="220"/>
      <c r="H78" s="221"/>
      <c r="J78" s="219"/>
      <c r="K78" s="220"/>
      <c r="L78" s="220"/>
      <c r="M78" s="220"/>
      <c r="N78" s="220"/>
      <c r="O78" s="220"/>
      <c r="P78" s="220"/>
      <c r="Q78" s="221"/>
      <c r="S78" s="219"/>
      <c r="T78" s="220"/>
      <c r="U78" s="220"/>
      <c r="V78" s="220"/>
      <c r="W78" s="220"/>
      <c r="X78" s="220"/>
      <c r="Y78" s="221"/>
    </row>
    <row r="79" spans="1:26" ht="21" customHeight="1" x14ac:dyDescent="0.25">
      <c r="B79" s="219"/>
      <c r="C79" s="220"/>
      <c r="D79" s="220"/>
      <c r="E79" s="220"/>
      <c r="F79" s="220"/>
      <c r="G79" s="220"/>
      <c r="H79" s="221"/>
      <c r="J79" s="219"/>
      <c r="K79" s="220"/>
      <c r="L79" s="220"/>
      <c r="M79" s="220"/>
      <c r="N79" s="220"/>
      <c r="O79" s="220"/>
      <c r="P79" s="220"/>
      <c r="Q79" s="221"/>
      <c r="S79" s="219"/>
      <c r="T79" s="220"/>
      <c r="U79" s="220"/>
      <c r="V79" s="220"/>
      <c r="W79" s="220"/>
      <c r="X79" s="220"/>
      <c r="Y79" s="221"/>
    </row>
    <row r="80" spans="1:26" ht="35.25" customHeight="1" x14ac:dyDescent="0.25">
      <c r="B80" s="219"/>
      <c r="C80" s="220"/>
      <c r="D80" s="220"/>
      <c r="E80" s="220"/>
      <c r="F80" s="220"/>
      <c r="G80" s="220"/>
      <c r="H80" s="221"/>
      <c r="J80" s="219"/>
      <c r="K80" s="220"/>
      <c r="L80" s="220"/>
      <c r="M80" s="220"/>
      <c r="N80" s="220"/>
      <c r="O80" s="220"/>
      <c r="P80" s="220"/>
      <c r="Q80" s="221"/>
      <c r="S80" s="219"/>
      <c r="T80" s="220"/>
      <c r="U80" s="220"/>
      <c r="V80" s="220"/>
      <c r="W80" s="220"/>
      <c r="X80" s="220"/>
      <c r="Y80" s="221"/>
    </row>
    <row r="81" spans="2:25" ht="21" customHeight="1" x14ac:dyDescent="0.25">
      <c r="B81" s="219"/>
      <c r="C81" s="220"/>
      <c r="D81" s="220"/>
      <c r="E81" s="220"/>
      <c r="F81" s="220"/>
      <c r="G81" s="220"/>
      <c r="H81" s="221"/>
      <c r="J81" s="219"/>
      <c r="K81" s="220"/>
      <c r="L81" s="220"/>
      <c r="M81" s="220"/>
      <c r="N81" s="220"/>
      <c r="O81" s="220"/>
      <c r="P81" s="220"/>
      <c r="Q81" s="221"/>
      <c r="S81" s="219"/>
      <c r="T81" s="220"/>
      <c r="U81" s="220"/>
      <c r="V81" s="220"/>
      <c r="W81" s="220"/>
      <c r="X81" s="220"/>
      <c r="Y81" s="221"/>
    </row>
    <row r="82" spans="2:25" ht="21" customHeight="1" x14ac:dyDescent="0.25">
      <c r="B82" s="219"/>
      <c r="C82" s="220"/>
      <c r="D82" s="220"/>
      <c r="E82" s="220"/>
      <c r="F82" s="220"/>
      <c r="G82" s="220"/>
      <c r="H82" s="221"/>
      <c r="J82" s="219"/>
      <c r="K82" s="220"/>
      <c r="L82" s="220"/>
      <c r="M82" s="220"/>
      <c r="N82" s="220"/>
      <c r="O82" s="220"/>
      <c r="P82" s="220"/>
      <c r="Q82" s="221"/>
      <c r="S82" s="219"/>
      <c r="T82" s="220"/>
      <c r="U82" s="220"/>
      <c r="V82" s="220"/>
      <c r="W82" s="220"/>
      <c r="X82" s="220"/>
      <c r="Y82" s="221"/>
    </row>
    <row r="83" spans="2:25" ht="21" customHeight="1" x14ac:dyDescent="0.25">
      <c r="B83" s="219"/>
      <c r="C83" s="220"/>
      <c r="D83" s="220"/>
      <c r="E83" s="220"/>
      <c r="F83" s="220"/>
      <c r="G83" s="220"/>
      <c r="H83" s="221"/>
      <c r="J83" s="219"/>
      <c r="K83" s="220"/>
      <c r="L83" s="220"/>
      <c r="M83" s="220"/>
      <c r="N83" s="220"/>
      <c r="O83" s="220"/>
      <c r="P83" s="220"/>
      <c r="Q83" s="221"/>
      <c r="S83" s="219"/>
      <c r="T83" s="220"/>
      <c r="U83" s="220"/>
      <c r="V83" s="220"/>
      <c r="W83" s="220"/>
      <c r="X83" s="220"/>
      <c r="Y83" s="221"/>
    </row>
    <row r="84" spans="2:25" ht="21" customHeight="1" x14ac:dyDescent="0.25">
      <c r="B84" s="219"/>
      <c r="C84" s="220"/>
      <c r="D84" s="220"/>
      <c r="E84" s="220"/>
      <c r="F84" s="220"/>
      <c r="G84" s="220"/>
      <c r="H84" s="221"/>
      <c r="J84" s="219"/>
      <c r="K84" s="220"/>
      <c r="L84" s="220"/>
      <c r="M84" s="220"/>
      <c r="N84" s="220"/>
      <c r="O84" s="220"/>
      <c r="P84" s="220"/>
      <c r="Q84" s="221"/>
      <c r="S84" s="219"/>
      <c r="T84" s="220"/>
      <c r="U84" s="220"/>
      <c r="V84" s="220"/>
      <c r="W84" s="220"/>
      <c r="X84" s="220"/>
      <c r="Y84" s="221"/>
    </row>
    <row r="85" spans="2:25" ht="21" customHeight="1" x14ac:dyDescent="0.25">
      <c r="B85" s="222"/>
      <c r="C85" s="223"/>
      <c r="D85" s="223"/>
      <c r="E85" s="223"/>
      <c r="F85" s="223"/>
      <c r="G85" s="223"/>
      <c r="H85" s="224"/>
      <c r="J85" s="222"/>
      <c r="K85" s="223"/>
      <c r="L85" s="223"/>
      <c r="M85" s="223"/>
      <c r="N85" s="223"/>
      <c r="O85" s="223"/>
      <c r="P85" s="223"/>
      <c r="Q85" s="224"/>
      <c r="S85" s="222"/>
      <c r="T85" s="223"/>
      <c r="U85" s="223"/>
      <c r="V85" s="223"/>
      <c r="W85" s="223"/>
      <c r="X85" s="223"/>
      <c r="Y85" s="224"/>
    </row>
    <row r="86" spans="2:25" ht="48" customHeight="1" x14ac:dyDescent="0.25">
      <c r="B86" s="225"/>
      <c r="C86" s="226"/>
      <c r="D86" s="226"/>
      <c r="E86" s="226"/>
      <c r="F86" s="226"/>
      <c r="G86" s="226"/>
      <c r="H86" s="227"/>
      <c r="J86" s="225"/>
      <c r="K86" s="226"/>
      <c r="L86" s="226"/>
      <c r="M86" s="226"/>
      <c r="N86" s="226"/>
      <c r="O86" s="226"/>
      <c r="P86" s="226"/>
      <c r="Q86" s="227"/>
      <c r="S86" s="225"/>
      <c r="T86" s="226"/>
      <c r="U86" s="226"/>
      <c r="V86" s="226"/>
      <c r="W86" s="226"/>
      <c r="X86" s="226"/>
      <c r="Y86" s="227"/>
    </row>
    <row r="87" spans="2:25" ht="48" customHeight="1" x14ac:dyDescent="0.25">
      <c r="B87" s="228"/>
      <c r="C87" s="229"/>
      <c r="D87" s="229"/>
      <c r="E87" s="229"/>
      <c r="F87" s="229"/>
      <c r="G87" s="229"/>
      <c r="H87" s="230"/>
      <c r="J87" s="228"/>
      <c r="K87" s="229"/>
      <c r="L87" s="229"/>
      <c r="M87" s="229"/>
      <c r="N87" s="229"/>
      <c r="O87" s="229"/>
      <c r="P87" s="229"/>
      <c r="Q87" s="230"/>
      <c r="S87" s="228"/>
      <c r="T87" s="229"/>
      <c r="U87" s="229"/>
      <c r="V87" s="229"/>
      <c r="W87" s="229"/>
      <c r="X87" s="229"/>
      <c r="Y87" s="230"/>
    </row>
    <row r="89" spans="2:25" ht="21" customHeight="1" x14ac:dyDescent="0.25">
      <c r="B89" s="216"/>
      <c r="C89" s="217"/>
      <c r="D89" s="217"/>
      <c r="E89" s="217"/>
      <c r="F89" s="217"/>
      <c r="G89" s="217"/>
      <c r="H89" s="218"/>
      <c r="J89" s="216"/>
      <c r="K89" s="217"/>
      <c r="L89" s="217"/>
      <c r="M89" s="217"/>
      <c r="N89" s="217"/>
      <c r="O89" s="217"/>
      <c r="P89" s="217"/>
      <c r="Q89" s="218"/>
      <c r="S89" s="216"/>
      <c r="T89" s="217"/>
      <c r="U89" s="217"/>
      <c r="V89" s="217"/>
      <c r="W89" s="217"/>
      <c r="X89" s="217"/>
      <c r="Y89" s="218"/>
    </row>
    <row r="90" spans="2:25" ht="21" customHeight="1" x14ac:dyDescent="0.25">
      <c r="B90" s="219"/>
      <c r="C90" s="220"/>
      <c r="D90" s="220"/>
      <c r="E90" s="220"/>
      <c r="F90" s="220"/>
      <c r="G90" s="220"/>
      <c r="H90" s="221"/>
      <c r="J90" s="219"/>
      <c r="K90" s="220"/>
      <c r="L90" s="220"/>
      <c r="M90" s="220"/>
      <c r="N90" s="220"/>
      <c r="O90" s="220"/>
      <c r="P90" s="220"/>
      <c r="Q90" s="221"/>
      <c r="S90" s="219"/>
      <c r="T90" s="220"/>
      <c r="U90" s="220"/>
      <c r="V90" s="220"/>
      <c r="W90" s="220"/>
      <c r="X90" s="220"/>
      <c r="Y90" s="221"/>
    </row>
    <row r="91" spans="2:25" ht="21" customHeight="1" x14ac:dyDescent="0.25">
      <c r="B91" s="219"/>
      <c r="C91" s="220"/>
      <c r="D91" s="220"/>
      <c r="E91" s="220"/>
      <c r="F91" s="220"/>
      <c r="G91" s="220"/>
      <c r="H91" s="221"/>
      <c r="J91" s="219"/>
      <c r="K91" s="220"/>
      <c r="L91" s="220"/>
      <c r="M91" s="220"/>
      <c r="N91" s="220"/>
      <c r="O91" s="220"/>
      <c r="P91" s="220"/>
      <c r="Q91" s="221"/>
      <c r="S91" s="219"/>
      <c r="T91" s="220"/>
      <c r="U91" s="220"/>
      <c r="V91" s="220"/>
      <c r="W91" s="220"/>
      <c r="X91" s="220"/>
      <c r="Y91" s="221"/>
    </row>
    <row r="92" spans="2:25" ht="21" customHeight="1" x14ac:dyDescent="0.25">
      <c r="B92" s="219"/>
      <c r="C92" s="220"/>
      <c r="D92" s="220"/>
      <c r="E92" s="220"/>
      <c r="F92" s="220"/>
      <c r="G92" s="220"/>
      <c r="H92" s="221"/>
      <c r="J92" s="219"/>
      <c r="K92" s="220"/>
      <c r="L92" s="220"/>
      <c r="M92" s="220"/>
      <c r="N92" s="220"/>
      <c r="O92" s="220"/>
      <c r="P92" s="220"/>
      <c r="Q92" s="221"/>
      <c r="S92" s="219"/>
      <c r="T92" s="220"/>
      <c r="U92" s="220"/>
      <c r="V92" s="220"/>
      <c r="W92" s="220"/>
      <c r="X92" s="220"/>
      <c r="Y92" s="221"/>
    </row>
    <row r="93" spans="2:25" ht="21" customHeight="1" x14ac:dyDescent="0.25">
      <c r="B93" s="219"/>
      <c r="C93" s="220"/>
      <c r="D93" s="220"/>
      <c r="E93" s="220"/>
      <c r="F93" s="220"/>
      <c r="G93" s="220"/>
      <c r="H93" s="221"/>
      <c r="J93" s="219"/>
      <c r="K93" s="220"/>
      <c r="L93" s="220"/>
      <c r="M93" s="220"/>
      <c r="N93" s="220"/>
      <c r="O93" s="220"/>
      <c r="P93" s="220"/>
      <c r="Q93" s="221"/>
      <c r="S93" s="219"/>
      <c r="T93" s="220"/>
      <c r="U93" s="220"/>
      <c r="V93" s="220"/>
      <c r="W93" s="220"/>
      <c r="X93" s="220"/>
      <c r="Y93" s="221"/>
    </row>
    <row r="94" spans="2:25" ht="21" customHeight="1" x14ac:dyDescent="0.25">
      <c r="B94" s="219"/>
      <c r="C94" s="220"/>
      <c r="D94" s="220"/>
      <c r="E94" s="220"/>
      <c r="F94" s="220"/>
      <c r="G94" s="220"/>
      <c r="H94" s="221"/>
      <c r="J94" s="219"/>
      <c r="K94" s="220"/>
      <c r="L94" s="220"/>
      <c r="M94" s="220"/>
      <c r="N94" s="220"/>
      <c r="O94" s="220"/>
      <c r="P94" s="220"/>
      <c r="Q94" s="221"/>
      <c r="S94" s="219"/>
      <c r="T94" s="220"/>
      <c r="U94" s="220"/>
      <c r="V94" s="220"/>
      <c r="W94" s="220"/>
      <c r="X94" s="220"/>
      <c r="Y94" s="221"/>
    </row>
    <row r="95" spans="2:25" ht="21" customHeight="1" x14ac:dyDescent="0.25">
      <c r="B95" s="219"/>
      <c r="C95" s="220"/>
      <c r="D95" s="220"/>
      <c r="E95" s="220"/>
      <c r="F95" s="220"/>
      <c r="G95" s="220"/>
      <c r="H95" s="221"/>
      <c r="J95" s="219"/>
      <c r="K95" s="220"/>
      <c r="L95" s="220"/>
      <c r="M95" s="220"/>
      <c r="N95" s="220"/>
      <c r="O95" s="220"/>
      <c r="P95" s="220"/>
      <c r="Q95" s="221"/>
      <c r="S95" s="219"/>
      <c r="T95" s="220"/>
      <c r="U95" s="220"/>
      <c r="V95" s="220"/>
      <c r="W95" s="220"/>
      <c r="X95" s="220"/>
      <c r="Y95" s="221"/>
    </row>
    <row r="96" spans="2:25" ht="21" customHeight="1" x14ac:dyDescent="0.25">
      <c r="B96" s="219"/>
      <c r="C96" s="220"/>
      <c r="D96" s="220"/>
      <c r="E96" s="220"/>
      <c r="F96" s="220"/>
      <c r="G96" s="220"/>
      <c r="H96" s="221"/>
      <c r="J96" s="219"/>
      <c r="K96" s="220"/>
      <c r="L96" s="220"/>
      <c r="M96" s="220"/>
      <c r="N96" s="220"/>
      <c r="O96" s="220"/>
      <c r="P96" s="220"/>
      <c r="Q96" s="221"/>
      <c r="S96" s="219"/>
      <c r="T96" s="220"/>
      <c r="U96" s="220"/>
      <c r="V96" s="220"/>
      <c r="W96" s="220"/>
      <c r="X96" s="220"/>
      <c r="Y96" s="221"/>
    </row>
    <row r="97" spans="2:25" ht="21" customHeight="1" x14ac:dyDescent="0.25">
      <c r="B97" s="219"/>
      <c r="C97" s="220"/>
      <c r="D97" s="220"/>
      <c r="E97" s="220"/>
      <c r="F97" s="220"/>
      <c r="G97" s="220"/>
      <c r="H97" s="221"/>
      <c r="J97" s="219"/>
      <c r="K97" s="220"/>
      <c r="L97" s="220"/>
      <c r="M97" s="220"/>
      <c r="N97" s="220"/>
      <c r="O97" s="220"/>
      <c r="P97" s="220"/>
      <c r="Q97" s="221"/>
      <c r="S97" s="219"/>
      <c r="T97" s="220"/>
      <c r="U97" s="220"/>
      <c r="V97" s="220"/>
      <c r="W97" s="220"/>
      <c r="X97" s="220"/>
      <c r="Y97" s="221"/>
    </row>
    <row r="98" spans="2:25" ht="21" customHeight="1" x14ac:dyDescent="0.25">
      <c r="B98" s="222"/>
      <c r="C98" s="223"/>
      <c r="D98" s="223"/>
      <c r="E98" s="223"/>
      <c r="F98" s="223"/>
      <c r="G98" s="223"/>
      <c r="H98" s="224"/>
      <c r="J98" s="222"/>
      <c r="K98" s="223"/>
      <c r="L98" s="223"/>
      <c r="M98" s="223"/>
      <c r="N98" s="223"/>
      <c r="O98" s="223"/>
      <c r="P98" s="223"/>
      <c r="Q98" s="224"/>
      <c r="S98" s="222"/>
      <c r="T98" s="223"/>
      <c r="U98" s="223"/>
      <c r="V98" s="223"/>
      <c r="W98" s="223"/>
      <c r="X98" s="223"/>
      <c r="Y98" s="224"/>
    </row>
    <row r="99" spans="2:25" ht="48" customHeight="1" x14ac:dyDescent="0.25">
      <c r="B99" s="247"/>
      <c r="C99" s="248"/>
      <c r="D99" s="248"/>
      <c r="E99" s="248"/>
      <c r="F99" s="248"/>
      <c r="G99" s="248"/>
      <c r="H99" s="249"/>
      <c r="J99" s="225"/>
      <c r="K99" s="226"/>
      <c r="L99" s="226"/>
      <c r="M99" s="226"/>
      <c r="N99" s="226"/>
      <c r="O99" s="226"/>
      <c r="P99" s="226"/>
      <c r="Q99" s="227"/>
      <c r="S99" s="247"/>
      <c r="T99" s="248"/>
      <c r="U99" s="248"/>
      <c r="V99" s="248"/>
      <c r="W99" s="248"/>
      <c r="X99" s="248"/>
      <c r="Y99" s="249"/>
    </row>
    <row r="100" spans="2:25" ht="48" customHeight="1" x14ac:dyDescent="0.25">
      <c r="B100" s="250"/>
      <c r="C100" s="251"/>
      <c r="D100" s="251"/>
      <c r="E100" s="251"/>
      <c r="F100" s="251"/>
      <c r="G100" s="251"/>
      <c r="H100" s="252"/>
      <c r="J100" s="228"/>
      <c r="K100" s="229"/>
      <c r="L100" s="229"/>
      <c r="M100" s="229"/>
      <c r="N100" s="229"/>
      <c r="O100" s="229"/>
      <c r="P100" s="229"/>
      <c r="Q100" s="230"/>
      <c r="S100" s="250"/>
      <c r="T100" s="251"/>
      <c r="U100" s="251"/>
      <c r="V100" s="251"/>
      <c r="W100" s="251"/>
      <c r="X100" s="251"/>
      <c r="Y100" s="252"/>
    </row>
    <row r="102" spans="2:25" ht="21" customHeight="1" x14ac:dyDescent="0.25">
      <c r="B102" s="216"/>
      <c r="C102" s="217"/>
      <c r="D102" s="217"/>
      <c r="E102" s="217"/>
      <c r="F102" s="217"/>
      <c r="G102" s="217"/>
      <c r="H102" s="218"/>
      <c r="J102" s="216"/>
      <c r="K102" s="217"/>
      <c r="L102" s="217"/>
      <c r="M102" s="217"/>
      <c r="N102" s="217"/>
      <c r="O102" s="217"/>
      <c r="P102" s="217"/>
      <c r="Q102" s="218"/>
      <c r="S102" s="216"/>
      <c r="T102" s="217"/>
      <c r="U102" s="217"/>
      <c r="V102" s="217"/>
      <c r="W102" s="217"/>
      <c r="X102" s="217"/>
      <c r="Y102" s="218"/>
    </row>
    <row r="103" spans="2:25" ht="21" customHeight="1" x14ac:dyDescent="0.25">
      <c r="B103" s="219"/>
      <c r="C103" s="220"/>
      <c r="D103" s="220"/>
      <c r="E103" s="220"/>
      <c r="F103" s="220"/>
      <c r="G103" s="220"/>
      <c r="H103" s="221"/>
      <c r="J103" s="219"/>
      <c r="K103" s="220"/>
      <c r="L103" s="220"/>
      <c r="M103" s="220"/>
      <c r="N103" s="220"/>
      <c r="O103" s="220"/>
      <c r="P103" s="220"/>
      <c r="Q103" s="221"/>
      <c r="S103" s="219"/>
      <c r="T103" s="220"/>
      <c r="U103" s="220"/>
      <c r="V103" s="220"/>
      <c r="W103" s="220"/>
      <c r="X103" s="220"/>
      <c r="Y103" s="221"/>
    </row>
    <row r="104" spans="2:25" ht="21" customHeight="1" x14ac:dyDescent="0.25">
      <c r="B104" s="219"/>
      <c r="C104" s="220"/>
      <c r="D104" s="220"/>
      <c r="E104" s="220"/>
      <c r="F104" s="220"/>
      <c r="G104" s="220"/>
      <c r="H104" s="221"/>
      <c r="J104" s="219"/>
      <c r="K104" s="220"/>
      <c r="L104" s="220"/>
      <c r="M104" s="220"/>
      <c r="N104" s="220"/>
      <c r="O104" s="220"/>
      <c r="P104" s="220"/>
      <c r="Q104" s="221"/>
      <c r="S104" s="219"/>
      <c r="T104" s="220"/>
      <c r="U104" s="220"/>
      <c r="V104" s="220"/>
      <c r="W104" s="220"/>
      <c r="X104" s="220"/>
      <c r="Y104" s="221"/>
    </row>
    <row r="105" spans="2:25" ht="21" customHeight="1" x14ac:dyDescent="0.25">
      <c r="B105" s="219"/>
      <c r="C105" s="220"/>
      <c r="D105" s="220"/>
      <c r="E105" s="220"/>
      <c r="F105" s="220"/>
      <c r="G105" s="220"/>
      <c r="H105" s="221"/>
      <c r="J105" s="219"/>
      <c r="K105" s="220"/>
      <c r="L105" s="220"/>
      <c r="M105" s="220"/>
      <c r="N105" s="220"/>
      <c r="O105" s="220"/>
      <c r="P105" s="220"/>
      <c r="Q105" s="221"/>
      <c r="S105" s="219"/>
      <c r="T105" s="220"/>
      <c r="U105" s="220"/>
      <c r="V105" s="220"/>
      <c r="W105" s="220"/>
      <c r="X105" s="220"/>
      <c r="Y105" s="221"/>
    </row>
    <row r="106" spans="2:25" ht="21" customHeight="1" x14ac:dyDescent="0.25">
      <c r="B106" s="219"/>
      <c r="C106" s="220"/>
      <c r="D106" s="220"/>
      <c r="E106" s="220"/>
      <c r="F106" s="220"/>
      <c r="G106" s="220"/>
      <c r="H106" s="221"/>
      <c r="J106" s="219"/>
      <c r="K106" s="220"/>
      <c r="L106" s="220"/>
      <c r="M106" s="220"/>
      <c r="N106" s="220"/>
      <c r="O106" s="220"/>
      <c r="P106" s="220"/>
      <c r="Q106" s="221"/>
      <c r="S106" s="219"/>
      <c r="T106" s="220"/>
      <c r="U106" s="220"/>
      <c r="V106" s="220"/>
      <c r="W106" s="220"/>
      <c r="X106" s="220"/>
      <c r="Y106" s="221"/>
    </row>
    <row r="107" spans="2:25" ht="21" customHeight="1" x14ac:dyDescent="0.25">
      <c r="B107" s="219"/>
      <c r="C107" s="220"/>
      <c r="D107" s="220"/>
      <c r="E107" s="220"/>
      <c r="F107" s="220"/>
      <c r="G107" s="220"/>
      <c r="H107" s="221"/>
      <c r="J107" s="219"/>
      <c r="K107" s="220"/>
      <c r="L107" s="220"/>
      <c r="M107" s="220"/>
      <c r="N107" s="220"/>
      <c r="O107" s="220"/>
      <c r="P107" s="220"/>
      <c r="Q107" s="221"/>
      <c r="S107" s="219"/>
      <c r="T107" s="220"/>
      <c r="U107" s="220"/>
      <c r="V107" s="220"/>
      <c r="W107" s="220"/>
      <c r="X107" s="220"/>
      <c r="Y107" s="221"/>
    </row>
    <row r="108" spans="2:25" ht="21" customHeight="1" x14ac:dyDescent="0.25">
      <c r="B108" s="219"/>
      <c r="C108" s="220"/>
      <c r="D108" s="220"/>
      <c r="E108" s="220"/>
      <c r="F108" s="220"/>
      <c r="G108" s="220"/>
      <c r="H108" s="221"/>
      <c r="J108" s="219"/>
      <c r="K108" s="220"/>
      <c r="L108" s="220"/>
      <c r="M108" s="220"/>
      <c r="N108" s="220"/>
      <c r="O108" s="220"/>
      <c r="P108" s="220"/>
      <c r="Q108" s="221"/>
      <c r="S108" s="219"/>
      <c r="T108" s="220"/>
      <c r="U108" s="220"/>
      <c r="V108" s="220"/>
      <c r="W108" s="220"/>
      <c r="X108" s="220"/>
      <c r="Y108" s="221"/>
    </row>
    <row r="109" spans="2:25" ht="21" customHeight="1" x14ac:dyDescent="0.25">
      <c r="B109" s="219"/>
      <c r="C109" s="220"/>
      <c r="D109" s="220"/>
      <c r="E109" s="220"/>
      <c r="F109" s="220"/>
      <c r="G109" s="220"/>
      <c r="H109" s="221"/>
      <c r="J109" s="219"/>
      <c r="K109" s="220"/>
      <c r="L109" s="220"/>
      <c r="M109" s="220"/>
      <c r="N109" s="220"/>
      <c r="O109" s="220"/>
      <c r="P109" s="220"/>
      <c r="Q109" s="221"/>
      <c r="S109" s="219"/>
      <c r="T109" s="220"/>
      <c r="U109" s="220"/>
      <c r="V109" s="220"/>
      <c r="W109" s="220"/>
      <c r="X109" s="220"/>
      <c r="Y109" s="221"/>
    </row>
    <row r="110" spans="2:25" ht="21" customHeight="1" x14ac:dyDescent="0.25">
      <c r="B110" s="219"/>
      <c r="C110" s="220"/>
      <c r="D110" s="220"/>
      <c r="E110" s="220"/>
      <c r="F110" s="220"/>
      <c r="G110" s="220"/>
      <c r="H110" s="221"/>
      <c r="J110" s="219"/>
      <c r="K110" s="220"/>
      <c r="L110" s="220"/>
      <c r="M110" s="220"/>
      <c r="N110" s="220"/>
      <c r="O110" s="220"/>
      <c r="P110" s="220"/>
      <c r="Q110" s="221"/>
      <c r="S110" s="219"/>
      <c r="T110" s="220"/>
      <c r="U110" s="220"/>
      <c r="V110" s="220"/>
      <c r="W110" s="220"/>
      <c r="X110" s="220"/>
      <c r="Y110" s="221"/>
    </row>
    <row r="111" spans="2:25" ht="21" customHeight="1" x14ac:dyDescent="0.25">
      <c r="B111" s="222"/>
      <c r="C111" s="223"/>
      <c r="D111" s="223"/>
      <c r="E111" s="223"/>
      <c r="F111" s="223"/>
      <c r="G111" s="223"/>
      <c r="H111" s="224"/>
      <c r="J111" s="222"/>
      <c r="K111" s="223"/>
      <c r="L111" s="223"/>
      <c r="M111" s="223"/>
      <c r="N111" s="223"/>
      <c r="O111" s="223"/>
      <c r="P111" s="223"/>
      <c r="Q111" s="224"/>
      <c r="S111" s="222"/>
      <c r="T111" s="223"/>
      <c r="U111" s="223"/>
      <c r="V111" s="223"/>
      <c r="W111" s="223"/>
      <c r="X111" s="223"/>
      <c r="Y111" s="224"/>
    </row>
    <row r="112" spans="2:25" ht="48" customHeight="1" x14ac:dyDescent="0.25">
      <c r="B112" s="247"/>
      <c r="C112" s="248"/>
      <c r="D112" s="248"/>
      <c r="E112" s="248"/>
      <c r="F112" s="248"/>
      <c r="G112" s="248"/>
      <c r="H112" s="249"/>
      <c r="J112" s="253"/>
      <c r="K112" s="254"/>
      <c r="L112" s="254"/>
      <c r="M112" s="254"/>
      <c r="N112" s="254"/>
      <c r="O112" s="254"/>
      <c r="P112" s="254"/>
      <c r="Q112" s="255"/>
      <c r="S112" s="247"/>
      <c r="T112" s="248"/>
      <c r="U112" s="248"/>
      <c r="V112" s="248"/>
      <c r="W112" s="248"/>
      <c r="X112" s="248"/>
      <c r="Y112" s="249"/>
    </row>
    <row r="113" spans="2:25" ht="48" customHeight="1" x14ac:dyDescent="0.25">
      <c r="B113" s="250"/>
      <c r="C113" s="251"/>
      <c r="D113" s="251"/>
      <c r="E113" s="251"/>
      <c r="F113" s="251"/>
      <c r="G113" s="251"/>
      <c r="H113" s="252"/>
      <c r="J113" s="256"/>
      <c r="K113" s="257"/>
      <c r="L113" s="257"/>
      <c r="M113" s="257"/>
      <c r="N113" s="257"/>
      <c r="O113" s="257"/>
      <c r="P113" s="257"/>
      <c r="Q113" s="258"/>
      <c r="S113" s="250"/>
      <c r="T113" s="251"/>
      <c r="U113" s="251"/>
      <c r="V113" s="251"/>
      <c r="W113" s="251"/>
      <c r="X113" s="251"/>
      <c r="Y113" s="252"/>
    </row>
    <row r="116" spans="2:25" ht="21" customHeight="1" x14ac:dyDescent="0.25">
      <c r="E116" s="13" t="s">
        <v>57</v>
      </c>
      <c r="F116" s="243"/>
      <c r="G116" s="243"/>
      <c r="H116" s="243"/>
      <c r="I116" s="243"/>
      <c r="J116" s="243"/>
      <c r="Q116" s="13" t="s">
        <v>58</v>
      </c>
      <c r="R116" s="243"/>
      <c r="S116" s="243"/>
      <c r="T116" s="243"/>
      <c r="U116" s="243"/>
      <c r="V116" s="243"/>
      <c r="W116" s="243"/>
    </row>
    <row r="117" spans="2:25" ht="21" customHeight="1" x14ac:dyDescent="0.25">
      <c r="E117" s="13" t="s">
        <v>59</v>
      </c>
      <c r="F117" s="244"/>
      <c r="G117" s="244"/>
      <c r="H117" s="244"/>
      <c r="I117" s="244"/>
      <c r="J117" s="244"/>
      <c r="K117" s="2" t="s">
        <v>60</v>
      </c>
      <c r="Q117" s="13" t="s">
        <v>59</v>
      </c>
      <c r="R117" s="245"/>
      <c r="S117" s="245"/>
      <c r="T117" s="245"/>
      <c r="U117" s="245"/>
      <c r="V117" s="245"/>
      <c r="W117" s="245"/>
      <c r="X117" s="2" t="s">
        <v>60</v>
      </c>
    </row>
    <row r="118" spans="2:25" ht="21" customHeight="1" x14ac:dyDescent="0.25">
      <c r="E118" s="13" t="s">
        <v>61</v>
      </c>
      <c r="F118" s="244"/>
      <c r="G118" s="244"/>
      <c r="H118" s="244"/>
      <c r="I118" s="244"/>
      <c r="J118" s="244"/>
      <c r="Q118" s="246"/>
      <c r="R118" s="246"/>
      <c r="S118" s="246"/>
      <c r="T118" s="246"/>
      <c r="U118" s="246"/>
      <c r="V118" s="246"/>
      <c r="W118" s="246"/>
      <c r="X118" s="246"/>
    </row>
    <row r="119" spans="2:25" ht="24" customHeight="1" x14ac:dyDescent="0.25">
      <c r="E119" s="13" t="s">
        <v>62</v>
      </c>
      <c r="F119" s="240"/>
      <c r="G119" s="240"/>
      <c r="H119" s="240"/>
      <c r="I119" s="240"/>
      <c r="J119" s="240"/>
      <c r="Q119" s="13" t="s">
        <v>62</v>
      </c>
      <c r="R119" s="241"/>
      <c r="S119" s="241"/>
      <c r="T119" s="241"/>
      <c r="U119" s="241"/>
      <c r="V119" s="241"/>
      <c r="W119" s="241"/>
    </row>
    <row r="120" spans="2:25" ht="24" customHeight="1" x14ac:dyDescent="0.25">
      <c r="E120" s="13" t="s">
        <v>63</v>
      </c>
      <c r="F120" s="242"/>
      <c r="G120" s="242"/>
      <c r="H120" s="242"/>
      <c r="I120" s="242"/>
      <c r="J120" s="242"/>
    </row>
    <row r="121" spans="2:25" ht="24" customHeight="1" x14ac:dyDescent="0.25"/>
  </sheetData>
  <protectedRanges>
    <protectedRange sqref="V13 X24 B38:Z42 B44:Z48 B50:Z54 B59:Z64 B68 B76 B86 J76 J86 S76 S86 B89 B99 J89 J99 S89 S99 B102 B112 J102 J112 S102 S112 R116:R117 Q118 R119 F116:F120 K24:S25 K27:S32 M7 H8" name="ช่วง1"/>
  </protectedRanges>
  <mergeCells count="231">
    <mergeCell ref="A2:Z2"/>
    <mergeCell ref="M7:P7"/>
    <mergeCell ref="K26:M26"/>
    <mergeCell ref="F119:J119"/>
    <mergeCell ref="R119:W119"/>
    <mergeCell ref="F120:J120"/>
    <mergeCell ref="F116:J116"/>
    <mergeCell ref="R116:W116"/>
    <mergeCell ref="F117:J117"/>
    <mergeCell ref="R117:W117"/>
    <mergeCell ref="F118:J118"/>
    <mergeCell ref="Q118:X118"/>
    <mergeCell ref="B102:H111"/>
    <mergeCell ref="J102:Q111"/>
    <mergeCell ref="S102:Y111"/>
    <mergeCell ref="B112:H113"/>
    <mergeCell ref="J112:Q113"/>
    <mergeCell ref="S112:Y113"/>
    <mergeCell ref="B89:H98"/>
    <mergeCell ref="J89:Q98"/>
    <mergeCell ref="S89:Y98"/>
    <mergeCell ref="B99:H100"/>
    <mergeCell ref="J99:Q100"/>
    <mergeCell ref="S99:Y100"/>
    <mergeCell ref="B63:G63"/>
    <mergeCell ref="H63:P63"/>
    <mergeCell ref="Q63:X63"/>
    <mergeCell ref="Y63:Z63"/>
    <mergeCell ref="B68:Y72"/>
    <mergeCell ref="B76:H85"/>
    <mergeCell ref="J76:Q85"/>
    <mergeCell ref="S76:Y85"/>
    <mergeCell ref="B86:H87"/>
    <mergeCell ref="J86:Q87"/>
    <mergeCell ref="S86:Y87"/>
    <mergeCell ref="B64:G64"/>
    <mergeCell ref="H64:P64"/>
    <mergeCell ref="Q64:X64"/>
    <mergeCell ref="Y64:Z64"/>
    <mergeCell ref="B61:G61"/>
    <mergeCell ref="H61:P61"/>
    <mergeCell ref="Q61:X61"/>
    <mergeCell ref="Y61:Z61"/>
    <mergeCell ref="B62:G62"/>
    <mergeCell ref="H62:P62"/>
    <mergeCell ref="Q62:X62"/>
    <mergeCell ref="Y62:Z62"/>
    <mergeCell ref="B59:G59"/>
    <mergeCell ref="H59:P59"/>
    <mergeCell ref="Q59:X59"/>
    <mergeCell ref="Y59:Z59"/>
    <mergeCell ref="B60:G60"/>
    <mergeCell ref="H60:P60"/>
    <mergeCell ref="Q60:X60"/>
    <mergeCell ref="Y60:Z60"/>
    <mergeCell ref="B54:L54"/>
    <mergeCell ref="M54:X54"/>
    <mergeCell ref="Y54:Z54"/>
    <mergeCell ref="B58:G58"/>
    <mergeCell ref="H58:P58"/>
    <mergeCell ref="Q58:X58"/>
    <mergeCell ref="Y58:Z58"/>
    <mergeCell ref="B52:L52"/>
    <mergeCell ref="M52:X52"/>
    <mergeCell ref="Y52:Z52"/>
    <mergeCell ref="B53:L53"/>
    <mergeCell ref="M53:X53"/>
    <mergeCell ref="Y53:Z53"/>
    <mergeCell ref="A49:Z49"/>
    <mergeCell ref="B50:L50"/>
    <mergeCell ref="M50:X50"/>
    <mergeCell ref="Y50:Z50"/>
    <mergeCell ref="B51:L51"/>
    <mergeCell ref="M51:X51"/>
    <mergeCell ref="Y51:Z51"/>
    <mergeCell ref="B47:L47"/>
    <mergeCell ref="M47:X47"/>
    <mergeCell ref="Y47:Z47"/>
    <mergeCell ref="B48:L48"/>
    <mergeCell ref="M48:X48"/>
    <mergeCell ref="Y48:Z48"/>
    <mergeCell ref="B45:L45"/>
    <mergeCell ref="M45:X45"/>
    <mergeCell ref="Y45:Z45"/>
    <mergeCell ref="B46:L46"/>
    <mergeCell ref="M46:X46"/>
    <mergeCell ref="Y46:Z46"/>
    <mergeCell ref="B42:L42"/>
    <mergeCell ref="Y42:Z42"/>
    <mergeCell ref="A43:Z43"/>
    <mergeCell ref="B44:L44"/>
    <mergeCell ref="M44:X44"/>
    <mergeCell ref="Y44:Z44"/>
    <mergeCell ref="M42:X42"/>
    <mergeCell ref="B40:L40"/>
    <mergeCell ref="M40:X40"/>
    <mergeCell ref="Y40:Z40"/>
    <mergeCell ref="B41:L41"/>
    <mergeCell ref="M41:X41"/>
    <mergeCell ref="Y41:Z41"/>
    <mergeCell ref="A37:Z37"/>
    <mergeCell ref="B38:L38"/>
    <mergeCell ref="M38:X38"/>
    <mergeCell ref="Y38:Z38"/>
    <mergeCell ref="B39:L39"/>
    <mergeCell ref="M39:X39"/>
    <mergeCell ref="Y39:Z39"/>
    <mergeCell ref="X33:Z33"/>
    <mergeCell ref="A34:Z34"/>
    <mergeCell ref="B36:L36"/>
    <mergeCell ref="M36:X36"/>
    <mergeCell ref="Y36:Z36"/>
    <mergeCell ref="T32:U32"/>
    <mergeCell ref="V32:W32"/>
    <mergeCell ref="A33:S33"/>
    <mergeCell ref="T33:U33"/>
    <mergeCell ref="V33:W33"/>
    <mergeCell ref="B32:G32"/>
    <mergeCell ref="H32:J32"/>
    <mergeCell ref="K32:M32"/>
    <mergeCell ref="N32:P32"/>
    <mergeCell ref="Q32:S32"/>
    <mergeCell ref="H31:J31"/>
    <mergeCell ref="K31:M31"/>
    <mergeCell ref="N31:P31"/>
    <mergeCell ref="Q31:S31"/>
    <mergeCell ref="T31:U31"/>
    <mergeCell ref="V31:W31"/>
    <mergeCell ref="B30:G30"/>
    <mergeCell ref="H30:J30"/>
    <mergeCell ref="K30:M30"/>
    <mergeCell ref="N30:P30"/>
    <mergeCell ref="Q30:S30"/>
    <mergeCell ref="V24:W24"/>
    <mergeCell ref="X24:Z32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7:M27"/>
    <mergeCell ref="N26:P26"/>
    <mergeCell ref="Q26:S26"/>
    <mergeCell ref="T26:U26"/>
    <mergeCell ref="V26:W26"/>
    <mergeCell ref="H24:J24"/>
    <mergeCell ref="K24:M24"/>
    <mergeCell ref="N24:P24"/>
    <mergeCell ref="Q24:S24"/>
    <mergeCell ref="T24:U24"/>
    <mergeCell ref="T30:U30"/>
    <mergeCell ref="V30:W30"/>
    <mergeCell ref="B31:G31"/>
    <mergeCell ref="A19:Z19"/>
    <mergeCell ref="B22:G22"/>
    <mergeCell ref="H22:J22"/>
    <mergeCell ref="K22:M22"/>
    <mergeCell ref="N22:P22"/>
    <mergeCell ref="Q22:S22"/>
    <mergeCell ref="T22:U22"/>
    <mergeCell ref="V22:W22"/>
    <mergeCell ref="X22:Z22"/>
    <mergeCell ref="S18:U18"/>
    <mergeCell ref="V18:X18"/>
    <mergeCell ref="Y18:Z18"/>
    <mergeCell ref="B16:J16"/>
    <mergeCell ref="K16:M16"/>
    <mergeCell ref="N16:P16"/>
    <mergeCell ref="Q16:R16"/>
    <mergeCell ref="B17:J17"/>
    <mergeCell ref="K17:M17"/>
    <mergeCell ref="N17:P17"/>
    <mergeCell ref="Q17:R17"/>
    <mergeCell ref="V13:X17"/>
    <mergeCell ref="Y13:Z17"/>
    <mergeCell ref="B14:J14"/>
    <mergeCell ref="K14:M14"/>
    <mergeCell ref="N14:P14"/>
    <mergeCell ref="Q14:R14"/>
    <mergeCell ref="B15:J15"/>
    <mergeCell ref="K15:M15"/>
    <mergeCell ref="N15:P15"/>
    <mergeCell ref="Q15:R15"/>
    <mergeCell ref="A1:Z1"/>
    <mergeCell ref="A3:Z3"/>
    <mergeCell ref="A4:Z4"/>
    <mergeCell ref="A10:A11"/>
    <mergeCell ref="A23:Z23"/>
    <mergeCell ref="B24:G24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S13:U17"/>
    <mergeCell ref="A18:P18"/>
    <mergeCell ref="Q18:R18"/>
    <mergeCell ref="B29:G29"/>
    <mergeCell ref="H29:J29"/>
    <mergeCell ref="K29:M29"/>
    <mergeCell ref="N29:P29"/>
    <mergeCell ref="Q29:S29"/>
    <mergeCell ref="T29:U29"/>
    <mergeCell ref="V29:W29"/>
    <mergeCell ref="B27:G27"/>
    <mergeCell ref="H27:J27"/>
    <mergeCell ref="N27:P27"/>
    <mergeCell ref="Q27:S27"/>
    <mergeCell ref="T27:U27"/>
    <mergeCell ref="V27:W27"/>
    <mergeCell ref="B28:G28"/>
    <mergeCell ref="H28:J28"/>
    <mergeCell ref="K28:M28"/>
    <mergeCell ref="N28:P28"/>
    <mergeCell ref="Q28:S28"/>
    <mergeCell ref="T28:U28"/>
    <mergeCell ref="V28:W28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4:Z48 Y50:Z54 Y38:Y42 Z38:Z41 Y59:Y64 Z59:Z62 Z64" xr:uid="{7CC82D82-C607-43E2-B3CA-2C474EEA7982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8D7AA229-C843-4397-9FEE-2AE8834E1E63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4:S24 N27:N32 L31:M32 R31:S32 O31:P32 Q27:Q32 K27:K32" xr:uid="{31592391-F748-4C93-9010-F5BC1FF9949D}">
      <formula1>0</formula1>
    </dataValidation>
    <dataValidation type="decimal" operator="greaterThanOrEqual" allowBlank="1" showInputMessage="1" showErrorMessage="1" error="กรุณากรอกข้อมูลเป็นตัวเลข" sqref="K25:S25" xr:uid="{EC42304B-A1BE-47A3-BEE9-3E79D0443B51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4" orientation="landscape" r:id="rId1"/>
  <rowBreaks count="4" manualBreakCount="4">
    <brk id="34" max="16383" man="1"/>
    <brk id="55" max="16383" man="1"/>
    <brk id="73" max="16383" man="1"/>
    <brk id="100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FCD9F00F-3F0A-47D2-A87F-60DDD28FC986}">
          <x14:formula1>
            <xm:f>LIST!$G$2:$G$10</xm:f>
          </x14:formula1>
          <xm:sqref>B59:B64 C59:G62 C64:G64</xm:sqref>
        </x14:dataValidation>
        <x14:dataValidation type="list" allowBlank="1" showInputMessage="1" showErrorMessage="1" error="กรุณาเลือกข้อมูลตามที่กำหนดให้" xr:uid="{0CB69051-3795-447F-AF0F-77DB2ADF9603}">
          <x14:formula1>
            <xm:f>LIST!$A$2:$A$6</xm:f>
          </x14:formula1>
          <xm:sqref>B38:L42</xm:sqref>
        </x14:dataValidation>
        <x14:dataValidation type="list" allowBlank="1" showInputMessage="1" showErrorMessage="1" error="กรุณาเลือกข้อมูลตามที่กำหนดให้" xr:uid="{2C056588-B08E-4BFC-8B8B-C57DA45BB1A9}">
          <x14:formula1>
            <xm:f>LIST!$C$2:$C$10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963C5AE7-8372-4757-94BA-597161565335}">
          <x14:formula1>
            <xm:f>LIST!$E$2:$E$9</xm:f>
          </x14:formula1>
          <xm:sqref>B50:L54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rgb="FF00B0F0"/>
  </sheetPr>
  <dimension ref="A1:Z121"/>
  <sheetViews>
    <sheetView view="pageBreakPreview" topLeftCell="F12" zoomScale="80" zoomScaleNormal="85" zoomScaleSheetLayoutView="80" workbookViewId="0">
      <selection activeCell="U8" sqref="U8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78" t="s">
        <v>102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</row>
    <row r="2" spans="1:26" ht="21" customHeight="1" x14ac:dyDescent="0.25">
      <c r="A2" s="78" t="s">
        <v>103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</row>
    <row r="3" spans="1:26" ht="21" customHeight="1" x14ac:dyDescent="0.25">
      <c r="A3" s="78" t="s">
        <v>13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</row>
    <row r="4" spans="1:26" ht="21" customHeight="1" x14ac:dyDescent="0.25">
      <c r="A4" s="78" t="s">
        <v>1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</row>
    <row r="5" spans="1:26" ht="10.15" customHeight="1" x14ac:dyDescent="0.25"/>
    <row r="6" spans="1:26" ht="21" customHeight="1" x14ac:dyDescent="0.25">
      <c r="A6" s="4" t="s">
        <v>2</v>
      </c>
    </row>
    <row r="7" spans="1:26" ht="21" customHeight="1" x14ac:dyDescent="0.25">
      <c r="A7" s="5" t="s">
        <v>104</v>
      </c>
      <c r="L7" s="6"/>
      <c r="M7" s="113"/>
      <c r="N7" s="114"/>
      <c r="O7" s="114"/>
      <c r="P7" s="115"/>
    </row>
    <row r="8" spans="1:26" ht="21" customHeight="1" x14ac:dyDescent="0.25">
      <c r="A8" s="5" t="s">
        <v>41</v>
      </c>
      <c r="G8" s="6"/>
      <c r="H8" s="113"/>
      <c r="I8" s="114"/>
      <c r="J8" s="115"/>
    </row>
    <row r="9" spans="1:26" ht="10.15" customHeight="1" x14ac:dyDescent="0.25"/>
    <row r="10" spans="1:26" s="4" customFormat="1" ht="30" customHeight="1" x14ac:dyDescent="0.25">
      <c r="A10" s="79" t="s">
        <v>7</v>
      </c>
      <c r="B10" s="116" t="s">
        <v>32</v>
      </c>
      <c r="C10" s="117"/>
      <c r="D10" s="117"/>
      <c r="E10" s="117"/>
      <c r="F10" s="117"/>
      <c r="G10" s="117"/>
      <c r="H10" s="117"/>
      <c r="I10" s="117"/>
      <c r="J10" s="118"/>
      <c r="K10" s="122" t="s">
        <v>33</v>
      </c>
      <c r="L10" s="123"/>
      <c r="M10" s="123"/>
      <c r="N10" s="123"/>
      <c r="O10" s="123"/>
      <c r="P10" s="123"/>
      <c r="Q10" s="123"/>
      <c r="R10" s="124"/>
      <c r="S10" s="122" t="s">
        <v>6</v>
      </c>
      <c r="T10" s="123"/>
      <c r="U10" s="123"/>
      <c r="V10" s="123"/>
      <c r="W10" s="123"/>
      <c r="X10" s="123"/>
      <c r="Y10" s="123"/>
      <c r="Z10" s="124"/>
    </row>
    <row r="11" spans="1:26" s="4" customFormat="1" ht="30" customHeight="1" x14ac:dyDescent="0.25">
      <c r="A11" s="80"/>
      <c r="B11" s="119"/>
      <c r="C11" s="120"/>
      <c r="D11" s="120"/>
      <c r="E11" s="120"/>
      <c r="F11" s="120"/>
      <c r="G11" s="120"/>
      <c r="H11" s="120"/>
      <c r="I11" s="120"/>
      <c r="J11" s="121"/>
      <c r="K11" s="122" t="s">
        <v>3</v>
      </c>
      <c r="L11" s="123"/>
      <c r="M11" s="124"/>
      <c r="N11" s="122" t="s">
        <v>4</v>
      </c>
      <c r="O11" s="123"/>
      <c r="P11" s="124"/>
      <c r="Q11" s="122" t="s">
        <v>5</v>
      </c>
      <c r="R11" s="124"/>
      <c r="S11" s="122" t="s">
        <v>3</v>
      </c>
      <c r="T11" s="123"/>
      <c r="U11" s="124"/>
      <c r="V11" s="122" t="s">
        <v>4</v>
      </c>
      <c r="W11" s="123"/>
      <c r="X11" s="124"/>
      <c r="Y11" s="122" t="s">
        <v>5</v>
      </c>
      <c r="Z11" s="124"/>
    </row>
    <row r="12" spans="1:26" ht="24" customHeight="1" x14ac:dyDescent="0.25">
      <c r="A12" s="81" t="s">
        <v>42</v>
      </c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3"/>
    </row>
    <row r="13" spans="1:26" ht="24" customHeight="1" x14ac:dyDescent="0.25">
      <c r="A13" s="16">
        <v>1</v>
      </c>
      <c r="B13" s="293" t="s">
        <v>35</v>
      </c>
      <c r="C13" s="294"/>
      <c r="D13" s="294"/>
      <c r="E13" s="294"/>
      <c r="F13" s="294"/>
      <c r="G13" s="294"/>
      <c r="H13" s="294"/>
      <c r="I13" s="294"/>
      <c r="J13" s="295"/>
      <c r="K13" s="87">
        <v>8</v>
      </c>
      <c r="L13" s="88"/>
      <c r="M13" s="89"/>
      <c r="N13" s="90">
        <f>Q25</f>
        <v>0</v>
      </c>
      <c r="O13" s="91"/>
      <c r="P13" s="92"/>
      <c r="Q13" s="93">
        <f>V24/T24*100</f>
        <v>0</v>
      </c>
      <c r="R13" s="94"/>
      <c r="S13" s="95">
        <v>7212800</v>
      </c>
      <c r="T13" s="96"/>
      <c r="U13" s="97"/>
      <c r="V13" s="104"/>
      <c r="W13" s="105"/>
      <c r="X13" s="106"/>
      <c r="Y13" s="133">
        <f>V13/S13*100</f>
        <v>0</v>
      </c>
      <c r="Z13" s="134"/>
    </row>
    <row r="14" spans="1:26" ht="24" customHeight="1" x14ac:dyDescent="0.25">
      <c r="A14" s="16">
        <v>2</v>
      </c>
      <c r="B14" s="293" t="s">
        <v>36</v>
      </c>
      <c r="C14" s="294"/>
      <c r="D14" s="294"/>
      <c r="E14" s="294"/>
      <c r="F14" s="294"/>
      <c r="G14" s="294"/>
      <c r="H14" s="294"/>
      <c r="I14" s="294"/>
      <c r="J14" s="295"/>
      <c r="K14" s="139">
        <v>5257097.05</v>
      </c>
      <c r="L14" s="140"/>
      <c r="M14" s="141"/>
      <c r="N14" s="93">
        <f>Q26</f>
        <v>0</v>
      </c>
      <c r="O14" s="299"/>
      <c r="P14" s="94"/>
      <c r="Q14" s="93">
        <f>V26/T26*100</f>
        <v>0</v>
      </c>
      <c r="R14" s="94"/>
      <c r="S14" s="98"/>
      <c r="T14" s="99"/>
      <c r="U14" s="100"/>
      <c r="V14" s="107"/>
      <c r="W14" s="108"/>
      <c r="X14" s="109"/>
      <c r="Y14" s="135"/>
      <c r="Z14" s="136"/>
    </row>
    <row r="15" spans="1:26" ht="24" customHeight="1" x14ac:dyDescent="0.25">
      <c r="A15" s="16">
        <v>3</v>
      </c>
      <c r="B15" s="293" t="s">
        <v>37</v>
      </c>
      <c r="C15" s="294"/>
      <c r="D15" s="294"/>
      <c r="E15" s="294"/>
      <c r="F15" s="294"/>
      <c r="G15" s="294"/>
      <c r="H15" s="294"/>
      <c r="I15" s="294"/>
      <c r="J15" s="295"/>
      <c r="K15" s="145">
        <v>8</v>
      </c>
      <c r="L15" s="146"/>
      <c r="M15" s="147"/>
      <c r="N15" s="90">
        <f>Q28</f>
        <v>0</v>
      </c>
      <c r="O15" s="91"/>
      <c r="P15" s="92"/>
      <c r="Q15" s="93">
        <f>V27/T27*100</f>
        <v>0</v>
      </c>
      <c r="R15" s="94"/>
      <c r="S15" s="98"/>
      <c r="T15" s="99"/>
      <c r="U15" s="100"/>
      <c r="V15" s="107"/>
      <c r="W15" s="108"/>
      <c r="X15" s="109"/>
      <c r="Y15" s="135"/>
      <c r="Z15" s="136"/>
    </row>
    <row r="16" spans="1:26" ht="24" customHeight="1" x14ac:dyDescent="0.25">
      <c r="A16" s="16">
        <v>4</v>
      </c>
      <c r="B16" s="293" t="s">
        <v>38</v>
      </c>
      <c r="C16" s="294"/>
      <c r="D16" s="294"/>
      <c r="E16" s="294"/>
      <c r="F16" s="294"/>
      <c r="G16" s="294"/>
      <c r="H16" s="294"/>
      <c r="I16" s="294"/>
      <c r="J16" s="295"/>
      <c r="K16" s="145">
        <v>8</v>
      </c>
      <c r="L16" s="146"/>
      <c r="M16" s="147"/>
      <c r="N16" s="90">
        <f>Q30</f>
        <v>0</v>
      </c>
      <c r="O16" s="91"/>
      <c r="P16" s="92"/>
      <c r="Q16" s="93">
        <f>V29/T29*100</f>
        <v>0</v>
      </c>
      <c r="R16" s="94"/>
      <c r="S16" s="98"/>
      <c r="T16" s="99"/>
      <c r="U16" s="100"/>
      <c r="V16" s="107"/>
      <c r="W16" s="108"/>
      <c r="X16" s="109"/>
      <c r="Y16" s="135"/>
      <c r="Z16" s="136"/>
    </row>
    <row r="17" spans="1:26" s="7" customFormat="1" ht="48" customHeight="1" x14ac:dyDescent="0.25">
      <c r="A17" s="17">
        <v>5</v>
      </c>
      <c r="B17" s="296" t="s">
        <v>43</v>
      </c>
      <c r="C17" s="297"/>
      <c r="D17" s="297"/>
      <c r="E17" s="297"/>
      <c r="F17" s="297"/>
      <c r="G17" s="297"/>
      <c r="H17" s="297"/>
      <c r="I17" s="297"/>
      <c r="J17" s="298"/>
      <c r="K17" s="148">
        <v>8</v>
      </c>
      <c r="L17" s="149"/>
      <c r="M17" s="150"/>
      <c r="N17" s="90">
        <f>Q32</f>
        <v>0</v>
      </c>
      <c r="O17" s="91"/>
      <c r="P17" s="92"/>
      <c r="Q17" s="93">
        <f>V31/T31*100</f>
        <v>0</v>
      </c>
      <c r="R17" s="94"/>
      <c r="S17" s="101"/>
      <c r="T17" s="102"/>
      <c r="U17" s="103"/>
      <c r="V17" s="110"/>
      <c r="W17" s="111"/>
      <c r="X17" s="112"/>
      <c r="Y17" s="137"/>
      <c r="Z17" s="138"/>
    </row>
    <row r="18" spans="1:26" s="4" customFormat="1" ht="24" customHeight="1" x14ac:dyDescent="0.25">
      <c r="A18" s="125" t="s">
        <v>44</v>
      </c>
      <c r="B18" s="126"/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7"/>
      <c r="Q18" s="128">
        <f>V33</f>
        <v>0</v>
      </c>
      <c r="R18" s="129"/>
      <c r="S18" s="130">
        <f>SUM(S13)</f>
        <v>7212800</v>
      </c>
      <c r="T18" s="131"/>
      <c r="U18" s="132"/>
      <c r="V18" s="130">
        <f>SUM(V13)</f>
        <v>0</v>
      </c>
      <c r="W18" s="131"/>
      <c r="X18" s="132"/>
      <c r="Y18" s="151">
        <f>SUM(Y13)</f>
        <v>0</v>
      </c>
      <c r="Z18" s="152"/>
    </row>
    <row r="19" spans="1:26" ht="9.9499999999999993" customHeight="1" x14ac:dyDescent="0.25">
      <c r="A19" s="153"/>
      <c r="B19" s="153"/>
      <c r="C19" s="153"/>
      <c r="D19" s="153"/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</row>
    <row r="20" spans="1:26" ht="24" customHeight="1" x14ac:dyDescent="0.25">
      <c r="A20" s="8" t="s">
        <v>8</v>
      </c>
      <c r="H20" s="9"/>
      <c r="I20" s="10"/>
      <c r="J20" s="10"/>
      <c r="K20" s="10"/>
      <c r="L20" s="10"/>
      <c r="M20" s="10"/>
    </row>
    <row r="21" spans="1:26" ht="9.9499999999999993" customHeight="1" x14ac:dyDescent="0.25">
      <c r="A21" s="2"/>
      <c r="H21" s="11"/>
      <c r="I21" s="11"/>
      <c r="J21" s="11"/>
      <c r="K21" s="11"/>
      <c r="L21" s="11"/>
      <c r="M21" s="11"/>
    </row>
    <row r="22" spans="1:26" ht="72" customHeight="1" x14ac:dyDescent="0.25">
      <c r="A22" s="14" t="s">
        <v>7</v>
      </c>
      <c r="B22" s="122" t="s">
        <v>39</v>
      </c>
      <c r="C22" s="123"/>
      <c r="D22" s="123"/>
      <c r="E22" s="123"/>
      <c r="F22" s="123"/>
      <c r="G22" s="124"/>
      <c r="H22" s="122" t="s">
        <v>45</v>
      </c>
      <c r="I22" s="123"/>
      <c r="J22" s="124"/>
      <c r="K22" s="122" t="s">
        <v>40</v>
      </c>
      <c r="L22" s="123"/>
      <c r="M22" s="124"/>
      <c r="N22" s="122" t="s">
        <v>46</v>
      </c>
      <c r="O22" s="123"/>
      <c r="P22" s="124"/>
      <c r="Q22" s="122" t="s">
        <v>47</v>
      </c>
      <c r="R22" s="123"/>
      <c r="S22" s="124"/>
      <c r="T22" s="122" t="s">
        <v>48</v>
      </c>
      <c r="U22" s="124"/>
      <c r="V22" s="154" t="s">
        <v>9</v>
      </c>
      <c r="W22" s="155"/>
      <c r="X22" s="122" t="s">
        <v>10</v>
      </c>
      <c r="Y22" s="123"/>
      <c r="Z22" s="124"/>
    </row>
    <row r="23" spans="1:26" ht="24" customHeight="1" x14ac:dyDescent="0.25">
      <c r="A23" s="156" t="s">
        <v>42</v>
      </c>
      <c r="B23" s="157"/>
      <c r="C23" s="157"/>
      <c r="D23" s="157"/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8"/>
    </row>
    <row r="24" spans="1:26" s="44" customFormat="1" ht="24" customHeight="1" x14ac:dyDescent="0.25">
      <c r="A24" s="28">
        <v>1</v>
      </c>
      <c r="B24" s="290" t="s">
        <v>35</v>
      </c>
      <c r="C24" s="291"/>
      <c r="D24" s="291"/>
      <c r="E24" s="291"/>
      <c r="F24" s="291"/>
      <c r="G24" s="292"/>
      <c r="H24" s="324">
        <v>8</v>
      </c>
      <c r="I24" s="325"/>
      <c r="J24" s="326"/>
      <c r="K24" s="265">
        <f>K25</f>
        <v>0</v>
      </c>
      <c r="L24" s="266"/>
      <c r="M24" s="267"/>
      <c r="N24" s="265">
        <f>N25</f>
        <v>0</v>
      </c>
      <c r="O24" s="266"/>
      <c r="P24" s="267"/>
      <c r="Q24" s="265">
        <f>Q25</f>
        <v>0</v>
      </c>
      <c r="R24" s="266"/>
      <c r="S24" s="268"/>
      <c r="T24" s="269">
        <v>10</v>
      </c>
      <c r="U24" s="270"/>
      <c r="V24" s="271">
        <f>SUM(V25)</f>
        <v>0</v>
      </c>
      <c r="W24" s="272"/>
      <c r="X24" s="165"/>
      <c r="Y24" s="153"/>
      <c r="Z24" s="166"/>
    </row>
    <row r="25" spans="1:26" s="34" customFormat="1" ht="24" customHeight="1" x14ac:dyDescent="0.25">
      <c r="A25" s="42">
        <v>1.1000000000000001</v>
      </c>
      <c r="B25" s="300" t="s">
        <v>93</v>
      </c>
      <c r="C25" s="301"/>
      <c r="D25" s="301"/>
      <c r="E25" s="301"/>
      <c r="F25" s="301"/>
      <c r="G25" s="302"/>
      <c r="H25" s="303">
        <v>8</v>
      </c>
      <c r="I25" s="304"/>
      <c r="J25" s="305"/>
      <c r="K25" s="306"/>
      <c r="L25" s="307"/>
      <c r="M25" s="308"/>
      <c r="N25" s="306"/>
      <c r="O25" s="307"/>
      <c r="P25" s="308"/>
      <c r="Q25" s="306"/>
      <c r="R25" s="307"/>
      <c r="S25" s="309"/>
      <c r="T25" s="310">
        <v>10</v>
      </c>
      <c r="U25" s="311"/>
      <c r="V25" s="312">
        <f>(T25*((K25*0)+(N25*50)+(Q25*100)))/(H25*100)</f>
        <v>0</v>
      </c>
      <c r="W25" s="313"/>
      <c r="X25" s="167"/>
      <c r="Y25" s="168"/>
      <c r="Z25" s="169"/>
    </row>
    <row r="26" spans="1:26" s="40" customFormat="1" ht="24" customHeight="1" x14ac:dyDescent="0.25">
      <c r="A26" s="39">
        <v>2</v>
      </c>
      <c r="B26" s="314" t="s">
        <v>36</v>
      </c>
      <c r="C26" s="315"/>
      <c r="D26" s="315"/>
      <c r="E26" s="315"/>
      <c r="F26" s="315"/>
      <c r="G26" s="316"/>
      <c r="H26" s="317">
        <v>5257097.05</v>
      </c>
      <c r="I26" s="318"/>
      <c r="J26" s="319"/>
      <c r="K26" s="317"/>
      <c r="L26" s="318"/>
      <c r="M26" s="319"/>
      <c r="N26" s="317"/>
      <c r="O26" s="318"/>
      <c r="P26" s="319"/>
      <c r="Q26" s="317"/>
      <c r="R26" s="318"/>
      <c r="S26" s="319"/>
      <c r="T26" s="320">
        <v>40</v>
      </c>
      <c r="U26" s="321"/>
      <c r="V26" s="322">
        <f>(T26*((K26*0)+(N26*50)+(Q26*100)))/(H26*100)</f>
        <v>0</v>
      </c>
      <c r="W26" s="323"/>
      <c r="X26" s="167"/>
      <c r="Y26" s="168"/>
      <c r="Z26" s="169"/>
    </row>
    <row r="27" spans="1:26" s="36" customFormat="1" ht="24" customHeight="1" x14ac:dyDescent="0.25">
      <c r="A27" s="28">
        <v>3</v>
      </c>
      <c r="B27" s="273" t="s">
        <v>37</v>
      </c>
      <c r="C27" s="274"/>
      <c r="D27" s="274"/>
      <c r="E27" s="274"/>
      <c r="F27" s="274"/>
      <c r="G27" s="275"/>
      <c r="H27" s="262">
        <v>8</v>
      </c>
      <c r="I27" s="263"/>
      <c r="J27" s="264"/>
      <c r="K27" s="265">
        <f>K28</f>
        <v>0</v>
      </c>
      <c r="L27" s="266"/>
      <c r="M27" s="267"/>
      <c r="N27" s="265">
        <f>N28</f>
        <v>0</v>
      </c>
      <c r="O27" s="266"/>
      <c r="P27" s="267"/>
      <c r="Q27" s="265">
        <f>Q28</f>
        <v>0</v>
      </c>
      <c r="R27" s="266"/>
      <c r="S27" s="268"/>
      <c r="T27" s="269">
        <v>20</v>
      </c>
      <c r="U27" s="270"/>
      <c r="V27" s="271">
        <f>SUM(V28)</f>
        <v>0</v>
      </c>
      <c r="W27" s="272"/>
      <c r="X27" s="167"/>
      <c r="Y27" s="168"/>
      <c r="Z27" s="169"/>
    </row>
    <row r="28" spans="1:26" s="32" customFormat="1" ht="48" customHeight="1" x14ac:dyDescent="0.25">
      <c r="A28" s="31">
        <v>3.1</v>
      </c>
      <c r="B28" s="276" t="s">
        <v>101</v>
      </c>
      <c r="C28" s="277"/>
      <c r="D28" s="277"/>
      <c r="E28" s="277"/>
      <c r="F28" s="277"/>
      <c r="G28" s="278"/>
      <c r="H28" s="279">
        <v>8</v>
      </c>
      <c r="I28" s="280"/>
      <c r="J28" s="281"/>
      <c r="K28" s="282"/>
      <c r="L28" s="283"/>
      <c r="M28" s="284"/>
      <c r="N28" s="282"/>
      <c r="O28" s="283"/>
      <c r="P28" s="284"/>
      <c r="Q28" s="282"/>
      <c r="R28" s="283"/>
      <c r="S28" s="285"/>
      <c r="T28" s="286">
        <v>20</v>
      </c>
      <c r="U28" s="287"/>
      <c r="V28" s="288">
        <f>(T28*((K28*0)+(N28*50)+(Q28*100)))/(H28*100)</f>
        <v>0</v>
      </c>
      <c r="W28" s="289"/>
      <c r="X28" s="167"/>
      <c r="Y28" s="168"/>
      <c r="Z28" s="169"/>
    </row>
    <row r="29" spans="1:26" s="27" customFormat="1" ht="48" customHeight="1" x14ac:dyDescent="0.25">
      <c r="A29" s="28">
        <v>4</v>
      </c>
      <c r="B29" s="273" t="s">
        <v>38</v>
      </c>
      <c r="C29" s="274"/>
      <c r="D29" s="274"/>
      <c r="E29" s="274"/>
      <c r="F29" s="274"/>
      <c r="G29" s="275"/>
      <c r="H29" s="262">
        <v>8</v>
      </c>
      <c r="I29" s="263"/>
      <c r="J29" s="264"/>
      <c r="K29" s="265">
        <f>K30</f>
        <v>0</v>
      </c>
      <c r="L29" s="266"/>
      <c r="M29" s="267"/>
      <c r="N29" s="265">
        <f>N30</f>
        <v>0</v>
      </c>
      <c r="O29" s="266"/>
      <c r="P29" s="267"/>
      <c r="Q29" s="265">
        <f>Q30</f>
        <v>0</v>
      </c>
      <c r="R29" s="266"/>
      <c r="S29" s="268"/>
      <c r="T29" s="269">
        <v>15</v>
      </c>
      <c r="U29" s="270"/>
      <c r="V29" s="271">
        <f>SUM(V30)</f>
        <v>0</v>
      </c>
      <c r="W29" s="272"/>
      <c r="X29" s="167"/>
      <c r="Y29" s="168"/>
      <c r="Z29" s="169"/>
    </row>
    <row r="30" spans="1:26" ht="48" customHeight="1" x14ac:dyDescent="0.25">
      <c r="A30" s="16">
        <v>4.0999999999999996</v>
      </c>
      <c r="B30" s="84" t="s">
        <v>94</v>
      </c>
      <c r="C30" s="85"/>
      <c r="D30" s="85"/>
      <c r="E30" s="85"/>
      <c r="F30" s="85"/>
      <c r="G30" s="86"/>
      <c r="H30" s="191">
        <v>8</v>
      </c>
      <c r="I30" s="192"/>
      <c r="J30" s="193"/>
      <c r="K30" s="330"/>
      <c r="L30" s="331"/>
      <c r="M30" s="332"/>
      <c r="N30" s="330"/>
      <c r="O30" s="331"/>
      <c r="P30" s="332"/>
      <c r="Q30" s="330"/>
      <c r="R30" s="331"/>
      <c r="S30" s="333"/>
      <c r="T30" s="194">
        <v>15</v>
      </c>
      <c r="U30" s="195"/>
      <c r="V30" s="185">
        <f>(T30*((K30*0)+(N30*50)+(Q30*100)))/(H30*100)</f>
        <v>0</v>
      </c>
      <c r="W30" s="186"/>
      <c r="X30" s="167"/>
      <c r="Y30" s="168"/>
      <c r="Z30" s="169"/>
    </row>
    <row r="31" spans="1:26" s="44" customFormat="1" ht="48" customHeight="1" x14ac:dyDescent="0.25">
      <c r="A31" s="28">
        <v>5</v>
      </c>
      <c r="B31" s="327" t="s">
        <v>100</v>
      </c>
      <c r="C31" s="328"/>
      <c r="D31" s="328"/>
      <c r="E31" s="328"/>
      <c r="F31" s="328"/>
      <c r="G31" s="329"/>
      <c r="H31" s="262">
        <v>8</v>
      </c>
      <c r="I31" s="263"/>
      <c r="J31" s="264"/>
      <c r="K31" s="265">
        <f>K32</f>
        <v>0</v>
      </c>
      <c r="L31" s="266"/>
      <c r="M31" s="267"/>
      <c r="N31" s="265">
        <f>N32</f>
        <v>0</v>
      </c>
      <c r="O31" s="266"/>
      <c r="P31" s="267"/>
      <c r="Q31" s="265">
        <f>Q32</f>
        <v>0</v>
      </c>
      <c r="R31" s="266"/>
      <c r="S31" s="268"/>
      <c r="T31" s="269">
        <v>15</v>
      </c>
      <c r="U31" s="270"/>
      <c r="V31" s="271">
        <f>SUM(V32)</f>
        <v>0</v>
      </c>
      <c r="W31" s="272"/>
      <c r="X31" s="167"/>
      <c r="Y31" s="168"/>
      <c r="Z31" s="169"/>
    </row>
    <row r="32" spans="1:26" s="26" customFormat="1" ht="48" customHeight="1" x14ac:dyDescent="0.25">
      <c r="A32" s="25">
        <v>5.0999999999999996</v>
      </c>
      <c r="B32" s="336" t="s">
        <v>95</v>
      </c>
      <c r="C32" s="337"/>
      <c r="D32" s="337"/>
      <c r="E32" s="337"/>
      <c r="F32" s="337"/>
      <c r="G32" s="338"/>
      <c r="H32" s="339">
        <v>8</v>
      </c>
      <c r="I32" s="340"/>
      <c r="J32" s="341"/>
      <c r="K32" s="342"/>
      <c r="L32" s="343"/>
      <c r="M32" s="344"/>
      <c r="N32" s="342"/>
      <c r="O32" s="343"/>
      <c r="P32" s="344"/>
      <c r="Q32" s="342"/>
      <c r="R32" s="343"/>
      <c r="S32" s="345"/>
      <c r="T32" s="334">
        <v>15</v>
      </c>
      <c r="U32" s="335"/>
      <c r="V32" s="312">
        <f>(T32*((K32*0)+(N32*50)+(Q32*100)))/(H32*100)</f>
        <v>0</v>
      </c>
      <c r="W32" s="313"/>
      <c r="X32" s="170"/>
      <c r="Y32" s="171"/>
      <c r="Z32" s="172"/>
    </row>
    <row r="33" spans="1:26" ht="24" customHeight="1" x14ac:dyDescent="0.25">
      <c r="A33" s="125" t="s">
        <v>11</v>
      </c>
      <c r="B33" s="126"/>
      <c r="C33" s="126"/>
      <c r="D33" s="126"/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27"/>
      <c r="T33" s="211">
        <f>SUM(T24,T26,T27,T29,T31)</f>
        <v>100</v>
      </c>
      <c r="U33" s="212"/>
      <c r="V33" s="128">
        <f>SUM(V24,V26:W27,V29,V31)</f>
        <v>0</v>
      </c>
      <c r="W33" s="129"/>
      <c r="X33" s="213"/>
      <c r="Y33" s="214"/>
      <c r="Z33" s="215"/>
    </row>
    <row r="34" spans="1:26" ht="9.9499999999999993" customHeight="1" x14ac:dyDescent="0.25">
      <c r="A34" s="153"/>
      <c r="B34" s="153"/>
      <c r="C34" s="153"/>
      <c r="D34" s="153"/>
      <c r="E34" s="153"/>
      <c r="F34" s="153"/>
      <c r="G34" s="153"/>
      <c r="H34" s="153"/>
      <c r="I34" s="153"/>
      <c r="J34" s="153"/>
      <c r="K34" s="153"/>
      <c r="L34" s="153"/>
      <c r="M34" s="153"/>
      <c r="N34" s="153"/>
      <c r="O34" s="153"/>
      <c r="P34" s="153"/>
      <c r="Q34" s="153"/>
      <c r="R34" s="153"/>
      <c r="S34" s="153"/>
      <c r="T34" s="153"/>
      <c r="U34" s="153"/>
      <c r="V34" s="153"/>
      <c r="W34" s="153"/>
      <c r="X34" s="153"/>
      <c r="Y34" s="153"/>
      <c r="Z34" s="153"/>
    </row>
    <row r="35" spans="1:26" ht="24" customHeight="1" x14ac:dyDescent="0.25">
      <c r="A35" s="1" t="s">
        <v>96</v>
      </c>
    </row>
    <row r="36" spans="1:26" ht="60" customHeight="1" x14ac:dyDescent="0.25">
      <c r="A36" s="14" t="s">
        <v>7</v>
      </c>
      <c r="B36" s="122" t="s">
        <v>49</v>
      </c>
      <c r="C36" s="123"/>
      <c r="D36" s="123"/>
      <c r="E36" s="123"/>
      <c r="F36" s="123"/>
      <c r="G36" s="123"/>
      <c r="H36" s="123"/>
      <c r="I36" s="123"/>
      <c r="J36" s="123"/>
      <c r="K36" s="123"/>
      <c r="L36" s="124"/>
      <c r="M36" s="122" t="s">
        <v>50</v>
      </c>
      <c r="N36" s="123"/>
      <c r="O36" s="123"/>
      <c r="P36" s="123"/>
      <c r="Q36" s="123"/>
      <c r="R36" s="123"/>
      <c r="S36" s="123"/>
      <c r="T36" s="123"/>
      <c r="U36" s="123"/>
      <c r="V36" s="123"/>
      <c r="W36" s="123"/>
      <c r="X36" s="124"/>
      <c r="Y36" s="154" t="s">
        <v>51</v>
      </c>
      <c r="Z36" s="155"/>
    </row>
    <row r="37" spans="1:26" ht="24" customHeight="1" x14ac:dyDescent="0.25">
      <c r="A37" s="208" t="s">
        <v>52</v>
      </c>
      <c r="B37" s="209"/>
      <c r="C37" s="209"/>
      <c r="D37" s="209"/>
      <c r="E37" s="209"/>
      <c r="F37" s="209"/>
      <c r="G37" s="209"/>
      <c r="H37" s="209"/>
      <c r="I37" s="209"/>
      <c r="J37" s="209"/>
      <c r="K37" s="209"/>
      <c r="L37" s="209"/>
      <c r="M37" s="209"/>
      <c r="N37" s="209"/>
      <c r="O37" s="209"/>
      <c r="P37" s="209"/>
      <c r="Q37" s="209"/>
      <c r="R37" s="209"/>
      <c r="S37" s="209"/>
      <c r="T37" s="209"/>
      <c r="U37" s="209"/>
      <c r="V37" s="209"/>
      <c r="W37" s="209"/>
      <c r="X37" s="209"/>
      <c r="Y37" s="209"/>
      <c r="Z37" s="210"/>
    </row>
    <row r="38" spans="1:26" ht="48" customHeight="1" x14ac:dyDescent="0.25">
      <c r="A38" s="15" t="str">
        <f>IF(B38&lt;&gt;"","2.1.1","")</f>
        <v/>
      </c>
      <c r="B38" s="73"/>
      <c r="C38" s="74"/>
      <c r="D38" s="74"/>
      <c r="E38" s="74"/>
      <c r="F38" s="74"/>
      <c r="G38" s="74"/>
      <c r="H38" s="74"/>
      <c r="I38" s="74"/>
      <c r="J38" s="74"/>
      <c r="K38" s="74"/>
      <c r="L38" s="75"/>
      <c r="M38" s="73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5"/>
      <c r="Y38" s="76"/>
      <c r="Z38" s="77"/>
    </row>
    <row r="39" spans="1:26" ht="48" customHeight="1" x14ac:dyDescent="0.25">
      <c r="A39" s="15" t="str">
        <f>IF(B39&lt;&gt;"","2.1.2","")</f>
        <v/>
      </c>
      <c r="B39" s="73"/>
      <c r="C39" s="74"/>
      <c r="D39" s="74"/>
      <c r="E39" s="74"/>
      <c r="F39" s="74"/>
      <c r="G39" s="74"/>
      <c r="H39" s="74"/>
      <c r="I39" s="74"/>
      <c r="J39" s="74"/>
      <c r="K39" s="74"/>
      <c r="L39" s="75"/>
      <c r="M39" s="73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5"/>
      <c r="Y39" s="76"/>
      <c r="Z39" s="77"/>
    </row>
    <row r="40" spans="1:26" ht="48" customHeight="1" x14ac:dyDescent="0.25">
      <c r="A40" s="15" t="str">
        <f>IF(B40&lt;&gt;"","2.1.3","")</f>
        <v/>
      </c>
      <c r="B40" s="73"/>
      <c r="C40" s="74"/>
      <c r="D40" s="74"/>
      <c r="E40" s="74"/>
      <c r="F40" s="74"/>
      <c r="G40" s="74"/>
      <c r="H40" s="74"/>
      <c r="I40" s="74"/>
      <c r="J40" s="74"/>
      <c r="K40" s="74"/>
      <c r="L40" s="75"/>
      <c r="M40" s="73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5"/>
      <c r="Y40" s="76"/>
      <c r="Z40" s="77"/>
    </row>
    <row r="41" spans="1:26" ht="48" customHeight="1" x14ac:dyDescent="0.25">
      <c r="A41" s="15" t="str">
        <f>IF(B41&lt;&gt;"","2.1.4","")</f>
        <v/>
      </c>
      <c r="B41" s="73"/>
      <c r="C41" s="74"/>
      <c r="D41" s="74"/>
      <c r="E41" s="74"/>
      <c r="F41" s="74"/>
      <c r="G41" s="74"/>
      <c r="H41" s="74"/>
      <c r="I41" s="74"/>
      <c r="J41" s="74"/>
      <c r="K41" s="74"/>
      <c r="L41" s="75"/>
      <c r="M41" s="73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5"/>
      <c r="Y41" s="76"/>
      <c r="Z41" s="77"/>
    </row>
    <row r="42" spans="1:26" ht="48" customHeight="1" x14ac:dyDescent="0.25">
      <c r="A42" s="15" t="str">
        <f>IF(B42&lt;&gt;"","2.1.5","")</f>
        <v/>
      </c>
      <c r="B42" s="73"/>
      <c r="C42" s="74"/>
      <c r="D42" s="74"/>
      <c r="E42" s="74"/>
      <c r="F42" s="74"/>
      <c r="G42" s="74"/>
      <c r="H42" s="74"/>
      <c r="I42" s="74"/>
      <c r="J42" s="74"/>
      <c r="K42" s="74"/>
      <c r="L42" s="75"/>
      <c r="M42" s="73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5"/>
      <c r="Y42" s="76"/>
      <c r="Z42" s="77"/>
    </row>
    <row r="43" spans="1:26" ht="24" customHeight="1" x14ac:dyDescent="0.25">
      <c r="A43" s="208" t="s">
        <v>53</v>
      </c>
      <c r="B43" s="209"/>
      <c r="C43" s="209"/>
      <c r="D43" s="209"/>
      <c r="E43" s="209"/>
      <c r="F43" s="209"/>
      <c r="G43" s="209"/>
      <c r="H43" s="209"/>
      <c r="I43" s="209"/>
      <c r="J43" s="209"/>
      <c r="K43" s="209"/>
      <c r="L43" s="209"/>
      <c r="M43" s="209"/>
      <c r="N43" s="209"/>
      <c r="O43" s="209"/>
      <c r="P43" s="209"/>
      <c r="Q43" s="209"/>
      <c r="R43" s="209"/>
      <c r="S43" s="209"/>
      <c r="T43" s="209"/>
      <c r="U43" s="209"/>
      <c r="V43" s="209"/>
      <c r="W43" s="209"/>
      <c r="X43" s="209"/>
      <c r="Y43" s="209"/>
      <c r="Z43" s="210"/>
    </row>
    <row r="44" spans="1:26" ht="48" customHeight="1" x14ac:dyDescent="0.25">
      <c r="A44" s="15" t="str">
        <f>IF(B44&lt;&gt;"","2.2.1","")</f>
        <v/>
      </c>
      <c r="B44" s="73"/>
      <c r="C44" s="74"/>
      <c r="D44" s="74"/>
      <c r="E44" s="74"/>
      <c r="F44" s="74"/>
      <c r="G44" s="74"/>
      <c r="H44" s="74"/>
      <c r="I44" s="74"/>
      <c r="J44" s="74"/>
      <c r="K44" s="74"/>
      <c r="L44" s="75"/>
      <c r="M44" s="73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5"/>
      <c r="Y44" s="76"/>
      <c r="Z44" s="77"/>
    </row>
    <row r="45" spans="1:26" ht="48" customHeight="1" x14ac:dyDescent="0.25">
      <c r="A45" s="15" t="str">
        <f>IF(B45&lt;&gt;"","2.2.2","")</f>
        <v/>
      </c>
      <c r="B45" s="73"/>
      <c r="C45" s="74"/>
      <c r="D45" s="74"/>
      <c r="E45" s="74"/>
      <c r="F45" s="74"/>
      <c r="G45" s="74"/>
      <c r="H45" s="74"/>
      <c r="I45" s="74"/>
      <c r="J45" s="74"/>
      <c r="K45" s="74"/>
      <c r="L45" s="75"/>
      <c r="M45" s="73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5"/>
      <c r="Y45" s="76"/>
      <c r="Z45" s="77"/>
    </row>
    <row r="46" spans="1:26" ht="48" customHeight="1" x14ac:dyDescent="0.25">
      <c r="A46" s="15" t="str">
        <f>IF(B46&lt;&gt;"","2.2.3","")</f>
        <v/>
      </c>
      <c r="B46" s="73"/>
      <c r="C46" s="74"/>
      <c r="D46" s="74"/>
      <c r="E46" s="74"/>
      <c r="F46" s="74"/>
      <c r="G46" s="74"/>
      <c r="H46" s="74"/>
      <c r="I46" s="74"/>
      <c r="J46" s="74"/>
      <c r="K46" s="74"/>
      <c r="L46" s="75"/>
      <c r="M46" s="73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5"/>
      <c r="Y46" s="76"/>
      <c r="Z46" s="77"/>
    </row>
    <row r="47" spans="1:26" ht="48" customHeight="1" x14ac:dyDescent="0.25">
      <c r="A47" s="15" t="str">
        <f>IF(B47&lt;&gt;"","2.2.4","")</f>
        <v/>
      </c>
      <c r="B47" s="73"/>
      <c r="C47" s="74"/>
      <c r="D47" s="74"/>
      <c r="E47" s="74"/>
      <c r="F47" s="74"/>
      <c r="G47" s="74"/>
      <c r="H47" s="74"/>
      <c r="I47" s="74"/>
      <c r="J47" s="74"/>
      <c r="K47" s="74"/>
      <c r="L47" s="75"/>
      <c r="M47" s="73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5"/>
      <c r="Y47" s="76"/>
      <c r="Z47" s="77"/>
    </row>
    <row r="48" spans="1:26" ht="48" customHeight="1" x14ac:dyDescent="0.25">
      <c r="A48" s="15" t="str">
        <f>IF(B48&lt;&gt;"","2.2.5","")</f>
        <v/>
      </c>
      <c r="B48" s="73"/>
      <c r="C48" s="74"/>
      <c r="D48" s="74"/>
      <c r="E48" s="74"/>
      <c r="F48" s="74"/>
      <c r="G48" s="74"/>
      <c r="H48" s="74"/>
      <c r="I48" s="74"/>
      <c r="J48" s="74"/>
      <c r="K48" s="74"/>
      <c r="L48" s="75"/>
      <c r="M48" s="73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5"/>
      <c r="Y48" s="76"/>
      <c r="Z48" s="77"/>
    </row>
    <row r="49" spans="1:26" ht="24" customHeight="1" x14ac:dyDescent="0.25">
      <c r="A49" s="208" t="s">
        <v>54</v>
      </c>
      <c r="B49" s="209"/>
      <c r="C49" s="209"/>
      <c r="D49" s="209"/>
      <c r="E49" s="209"/>
      <c r="F49" s="209"/>
      <c r="G49" s="209"/>
      <c r="H49" s="209"/>
      <c r="I49" s="209"/>
      <c r="J49" s="209"/>
      <c r="K49" s="209"/>
      <c r="L49" s="209"/>
      <c r="M49" s="209"/>
      <c r="N49" s="209"/>
      <c r="O49" s="209"/>
      <c r="P49" s="209"/>
      <c r="Q49" s="209"/>
      <c r="R49" s="209"/>
      <c r="S49" s="209"/>
      <c r="T49" s="209"/>
      <c r="U49" s="209"/>
      <c r="V49" s="209"/>
      <c r="W49" s="209"/>
      <c r="X49" s="209"/>
      <c r="Y49" s="209"/>
      <c r="Z49" s="210"/>
    </row>
    <row r="50" spans="1:26" ht="48" customHeight="1" x14ac:dyDescent="0.25">
      <c r="A50" s="15" t="str">
        <f>IF(B50&lt;&gt;"","2.3.1","")</f>
        <v/>
      </c>
      <c r="B50" s="73"/>
      <c r="C50" s="74"/>
      <c r="D50" s="74"/>
      <c r="E50" s="74"/>
      <c r="F50" s="74"/>
      <c r="G50" s="74"/>
      <c r="H50" s="74"/>
      <c r="I50" s="74"/>
      <c r="J50" s="74"/>
      <c r="K50" s="74"/>
      <c r="L50" s="75"/>
      <c r="M50" s="73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5"/>
      <c r="Y50" s="76"/>
      <c r="Z50" s="77"/>
    </row>
    <row r="51" spans="1:26" ht="48" customHeight="1" x14ac:dyDescent="0.25">
      <c r="A51" s="15" t="str">
        <f>IF(B51&lt;&gt;"","2.3.2","")</f>
        <v/>
      </c>
      <c r="B51" s="73"/>
      <c r="C51" s="74"/>
      <c r="D51" s="74"/>
      <c r="E51" s="74"/>
      <c r="F51" s="74"/>
      <c r="G51" s="74"/>
      <c r="H51" s="74"/>
      <c r="I51" s="74"/>
      <c r="J51" s="74"/>
      <c r="K51" s="74"/>
      <c r="L51" s="75"/>
      <c r="M51" s="73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5"/>
      <c r="Y51" s="76"/>
      <c r="Z51" s="77"/>
    </row>
    <row r="52" spans="1:26" ht="48" customHeight="1" x14ac:dyDescent="0.25">
      <c r="A52" s="15" t="str">
        <f>IF(B52&lt;&gt;"","2.3.3","")</f>
        <v/>
      </c>
      <c r="B52" s="73"/>
      <c r="C52" s="74"/>
      <c r="D52" s="74"/>
      <c r="E52" s="74"/>
      <c r="F52" s="74"/>
      <c r="G52" s="74"/>
      <c r="H52" s="74"/>
      <c r="I52" s="74"/>
      <c r="J52" s="74"/>
      <c r="K52" s="74"/>
      <c r="L52" s="75"/>
      <c r="M52" s="73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5"/>
      <c r="Y52" s="76"/>
      <c r="Z52" s="77"/>
    </row>
    <row r="53" spans="1:26" ht="48" customHeight="1" x14ac:dyDescent="0.25">
      <c r="A53" s="15" t="str">
        <f>IF(B53&lt;&gt;"","2.3.4","")</f>
        <v/>
      </c>
      <c r="B53" s="73"/>
      <c r="C53" s="74"/>
      <c r="D53" s="74"/>
      <c r="E53" s="74"/>
      <c r="F53" s="74"/>
      <c r="G53" s="74"/>
      <c r="H53" s="74"/>
      <c r="I53" s="74"/>
      <c r="J53" s="74"/>
      <c r="K53" s="74"/>
      <c r="L53" s="75"/>
      <c r="M53" s="73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5"/>
      <c r="Y53" s="76"/>
      <c r="Z53" s="77"/>
    </row>
    <row r="54" spans="1:26" ht="48" customHeight="1" x14ac:dyDescent="0.25">
      <c r="A54" s="15" t="str">
        <f>IF(B54&lt;&gt;"","2.3.5","")</f>
        <v/>
      </c>
      <c r="B54" s="73"/>
      <c r="C54" s="74"/>
      <c r="D54" s="74"/>
      <c r="E54" s="74"/>
      <c r="F54" s="74"/>
      <c r="G54" s="74"/>
      <c r="H54" s="74"/>
      <c r="I54" s="74"/>
      <c r="J54" s="74"/>
      <c r="K54" s="74"/>
      <c r="L54" s="75"/>
      <c r="M54" s="73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5"/>
      <c r="Y54" s="76"/>
      <c r="Z54" s="77"/>
    </row>
    <row r="55" spans="1:26" ht="15.75" customHeight="1" x14ac:dyDescent="0.25"/>
    <row r="56" spans="1:26" ht="24" customHeight="1" x14ac:dyDescent="0.25">
      <c r="A56" s="2" t="s">
        <v>97</v>
      </c>
    </row>
    <row r="57" spans="1:26" ht="9.9499999999999993" customHeight="1" x14ac:dyDescent="0.25"/>
    <row r="58" spans="1:26" ht="60" customHeight="1" x14ac:dyDescent="0.25">
      <c r="A58" s="14" t="s">
        <v>7</v>
      </c>
      <c r="B58" s="122" t="s">
        <v>55</v>
      </c>
      <c r="C58" s="123"/>
      <c r="D58" s="123"/>
      <c r="E58" s="123"/>
      <c r="F58" s="123"/>
      <c r="G58" s="124"/>
      <c r="H58" s="122" t="s">
        <v>50</v>
      </c>
      <c r="I58" s="123"/>
      <c r="J58" s="123"/>
      <c r="K58" s="123"/>
      <c r="L58" s="123"/>
      <c r="M58" s="123"/>
      <c r="N58" s="123"/>
      <c r="O58" s="123"/>
      <c r="P58" s="124"/>
      <c r="Q58" s="122" t="s">
        <v>56</v>
      </c>
      <c r="R58" s="123"/>
      <c r="S58" s="123"/>
      <c r="T58" s="123"/>
      <c r="U58" s="123"/>
      <c r="V58" s="123"/>
      <c r="W58" s="123"/>
      <c r="X58" s="124"/>
      <c r="Y58" s="154" t="s">
        <v>51</v>
      </c>
      <c r="Z58" s="155"/>
    </row>
    <row r="59" spans="1:26" ht="72" customHeight="1" x14ac:dyDescent="0.25">
      <c r="A59" s="15" t="str">
        <f>IF(B59&lt;&gt;"","3.1","")</f>
        <v/>
      </c>
      <c r="B59" s="73"/>
      <c r="C59" s="74"/>
      <c r="D59" s="74"/>
      <c r="E59" s="74"/>
      <c r="F59" s="74"/>
      <c r="G59" s="75"/>
      <c r="H59" s="73"/>
      <c r="I59" s="74"/>
      <c r="J59" s="74"/>
      <c r="K59" s="74"/>
      <c r="L59" s="74"/>
      <c r="M59" s="74"/>
      <c r="N59" s="74"/>
      <c r="O59" s="74"/>
      <c r="P59" s="75"/>
      <c r="Q59" s="73"/>
      <c r="R59" s="74"/>
      <c r="S59" s="74"/>
      <c r="T59" s="74"/>
      <c r="U59" s="74"/>
      <c r="V59" s="74"/>
      <c r="W59" s="74"/>
      <c r="X59" s="75"/>
      <c r="Y59" s="76"/>
      <c r="Z59" s="77"/>
    </row>
    <row r="60" spans="1:26" ht="72" customHeight="1" x14ac:dyDescent="0.25">
      <c r="A60" s="15" t="str">
        <f>IF(B60&lt;&gt;"","3.2","")</f>
        <v/>
      </c>
      <c r="B60" s="73"/>
      <c r="C60" s="74"/>
      <c r="D60" s="74"/>
      <c r="E60" s="74"/>
      <c r="F60" s="74"/>
      <c r="G60" s="75"/>
      <c r="H60" s="73"/>
      <c r="I60" s="74"/>
      <c r="J60" s="74"/>
      <c r="K60" s="74"/>
      <c r="L60" s="74"/>
      <c r="M60" s="74"/>
      <c r="N60" s="74"/>
      <c r="O60" s="74"/>
      <c r="P60" s="75"/>
      <c r="Q60" s="73"/>
      <c r="R60" s="74"/>
      <c r="S60" s="74"/>
      <c r="T60" s="74"/>
      <c r="U60" s="74"/>
      <c r="V60" s="74"/>
      <c r="W60" s="74"/>
      <c r="X60" s="75"/>
      <c r="Y60" s="76"/>
      <c r="Z60" s="77"/>
    </row>
    <row r="61" spans="1:26" ht="72" customHeight="1" x14ac:dyDescent="0.25">
      <c r="A61" s="15" t="str">
        <f>IF(B61&lt;&gt;"","3.3","")</f>
        <v/>
      </c>
      <c r="B61" s="73"/>
      <c r="C61" s="74"/>
      <c r="D61" s="74"/>
      <c r="E61" s="74"/>
      <c r="F61" s="74"/>
      <c r="G61" s="75"/>
      <c r="H61" s="73"/>
      <c r="I61" s="74"/>
      <c r="J61" s="74"/>
      <c r="K61" s="74"/>
      <c r="L61" s="74"/>
      <c r="M61" s="74"/>
      <c r="N61" s="74"/>
      <c r="O61" s="74"/>
      <c r="P61" s="75"/>
      <c r="Q61" s="73"/>
      <c r="R61" s="74"/>
      <c r="S61" s="74"/>
      <c r="T61" s="74"/>
      <c r="U61" s="74"/>
      <c r="V61" s="74"/>
      <c r="W61" s="74"/>
      <c r="X61" s="75"/>
      <c r="Y61" s="76"/>
      <c r="Z61" s="77"/>
    </row>
    <row r="62" spans="1:26" ht="72" customHeight="1" x14ac:dyDescent="0.25">
      <c r="A62" s="15" t="str">
        <f>IF(B62&lt;&gt;"","3.4","")</f>
        <v/>
      </c>
      <c r="B62" s="73"/>
      <c r="C62" s="74"/>
      <c r="D62" s="74"/>
      <c r="E62" s="74"/>
      <c r="F62" s="74"/>
      <c r="G62" s="75"/>
      <c r="H62" s="73"/>
      <c r="I62" s="74"/>
      <c r="J62" s="74"/>
      <c r="K62" s="74"/>
      <c r="L62" s="74"/>
      <c r="M62" s="74"/>
      <c r="N62" s="74"/>
      <c r="O62" s="74"/>
      <c r="P62" s="75"/>
      <c r="Q62" s="73"/>
      <c r="R62" s="74"/>
      <c r="S62" s="74"/>
      <c r="T62" s="74"/>
      <c r="U62" s="74"/>
      <c r="V62" s="74"/>
      <c r="W62" s="74"/>
      <c r="X62" s="75"/>
      <c r="Y62" s="76"/>
      <c r="Z62" s="77"/>
    </row>
    <row r="63" spans="1:26" ht="72" customHeight="1" x14ac:dyDescent="0.25">
      <c r="A63" s="15" t="str">
        <f>IF(B63&lt;&gt;"","3.5","")</f>
        <v/>
      </c>
      <c r="B63" s="73"/>
      <c r="C63" s="74"/>
      <c r="D63" s="74"/>
      <c r="E63" s="74"/>
      <c r="F63" s="74"/>
      <c r="G63" s="75"/>
      <c r="H63" s="73"/>
      <c r="I63" s="74"/>
      <c r="J63" s="74"/>
      <c r="K63" s="74"/>
      <c r="L63" s="74"/>
      <c r="M63" s="74"/>
      <c r="N63" s="74"/>
      <c r="O63" s="74"/>
      <c r="P63" s="75"/>
      <c r="Q63" s="73"/>
      <c r="R63" s="74"/>
      <c r="S63" s="74"/>
      <c r="T63" s="74"/>
      <c r="U63" s="74"/>
      <c r="V63" s="74"/>
      <c r="W63" s="74"/>
      <c r="X63" s="75"/>
      <c r="Y63" s="76"/>
      <c r="Z63" s="77"/>
    </row>
    <row r="64" spans="1:26" ht="72" customHeight="1" x14ac:dyDescent="0.25">
      <c r="A64" s="15" t="str">
        <f>IF(B64&lt;&gt;"","3.6","")</f>
        <v/>
      </c>
      <c r="B64" s="73"/>
      <c r="C64" s="74"/>
      <c r="D64" s="74"/>
      <c r="E64" s="74"/>
      <c r="F64" s="74"/>
      <c r="G64" s="75"/>
      <c r="H64" s="73"/>
      <c r="I64" s="74"/>
      <c r="J64" s="74"/>
      <c r="K64" s="74"/>
      <c r="L64" s="74"/>
      <c r="M64" s="74"/>
      <c r="N64" s="74"/>
      <c r="O64" s="74"/>
      <c r="P64" s="75"/>
      <c r="Q64" s="73"/>
      <c r="R64" s="74"/>
      <c r="S64" s="74"/>
      <c r="T64" s="74"/>
      <c r="U64" s="74"/>
      <c r="V64" s="74"/>
      <c r="W64" s="74"/>
      <c r="X64" s="75"/>
      <c r="Y64" s="76"/>
      <c r="Z64" s="77"/>
    </row>
    <row r="65" spans="1:26" s="12" customFormat="1" ht="9.9499999999999993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.75" customHeight="1" x14ac:dyDescent="0.25">
      <c r="A66" s="2" t="s">
        <v>98</v>
      </c>
    </row>
    <row r="67" spans="1:26" ht="9.9499999999999993" customHeight="1" x14ac:dyDescent="0.25">
      <c r="A67" s="2"/>
    </row>
    <row r="68" spans="1:26" ht="48" customHeight="1" x14ac:dyDescent="0.25">
      <c r="B68" s="231"/>
      <c r="C68" s="232"/>
      <c r="D68" s="232"/>
      <c r="E68" s="232"/>
      <c r="F68" s="232"/>
      <c r="G68" s="232"/>
      <c r="H68" s="232"/>
      <c r="I68" s="232"/>
      <c r="J68" s="232"/>
      <c r="K68" s="232"/>
      <c r="L68" s="232"/>
      <c r="M68" s="232"/>
      <c r="N68" s="232"/>
      <c r="O68" s="232"/>
      <c r="P68" s="232"/>
      <c r="Q68" s="232"/>
      <c r="R68" s="232"/>
      <c r="S68" s="232"/>
      <c r="T68" s="232"/>
      <c r="U68" s="232"/>
      <c r="V68" s="232"/>
      <c r="W68" s="232"/>
      <c r="X68" s="232"/>
      <c r="Y68" s="233"/>
    </row>
    <row r="69" spans="1:26" ht="48" customHeight="1" x14ac:dyDescent="0.25">
      <c r="B69" s="234"/>
      <c r="C69" s="235"/>
      <c r="D69" s="235"/>
      <c r="E69" s="235"/>
      <c r="F69" s="235"/>
      <c r="G69" s="235"/>
      <c r="H69" s="235"/>
      <c r="I69" s="235"/>
      <c r="J69" s="235"/>
      <c r="K69" s="235"/>
      <c r="L69" s="235"/>
      <c r="M69" s="235"/>
      <c r="N69" s="235"/>
      <c r="O69" s="235"/>
      <c r="P69" s="235"/>
      <c r="Q69" s="235"/>
      <c r="R69" s="235"/>
      <c r="S69" s="235"/>
      <c r="T69" s="235"/>
      <c r="U69" s="235"/>
      <c r="V69" s="235"/>
      <c r="W69" s="235"/>
      <c r="X69" s="235"/>
      <c r="Y69" s="236"/>
    </row>
    <row r="70" spans="1:26" ht="48" customHeight="1" x14ac:dyDescent="0.25">
      <c r="B70" s="234"/>
      <c r="C70" s="235"/>
      <c r="D70" s="235"/>
      <c r="E70" s="235"/>
      <c r="F70" s="235"/>
      <c r="G70" s="235"/>
      <c r="H70" s="235"/>
      <c r="I70" s="235"/>
      <c r="J70" s="235"/>
      <c r="K70" s="235"/>
      <c r="L70" s="235"/>
      <c r="M70" s="235"/>
      <c r="N70" s="235"/>
      <c r="O70" s="235"/>
      <c r="P70" s="235"/>
      <c r="Q70" s="235"/>
      <c r="R70" s="235"/>
      <c r="S70" s="235"/>
      <c r="T70" s="235"/>
      <c r="U70" s="235"/>
      <c r="V70" s="235"/>
      <c r="W70" s="235"/>
      <c r="X70" s="235"/>
      <c r="Y70" s="236"/>
    </row>
    <row r="71" spans="1:26" ht="48" customHeight="1" x14ac:dyDescent="0.25">
      <c r="B71" s="234"/>
      <c r="C71" s="235"/>
      <c r="D71" s="235"/>
      <c r="E71" s="235"/>
      <c r="F71" s="235"/>
      <c r="G71" s="235"/>
      <c r="H71" s="235"/>
      <c r="I71" s="235"/>
      <c r="J71" s="235"/>
      <c r="K71" s="235"/>
      <c r="L71" s="235"/>
      <c r="M71" s="235"/>
      <c r="N71" s="235"/>
      <c r="O71" s="235"/>
      <c r="P71" s="235"/>
      <c r="Q71" s="235"/>
      <c r="R71" s="235"/>
      <c r="S71" s="235"/>
      <c r="T71" s="235"/>
      <c r="U71" s="235"/>
      <c r="V71" s="235"/>
      <c r="W71" s="235"/>
      <c r="X71" s="235"/>
      <c r="Y71" s="236"/>
    </row>
    <row r="72" spans="1:26" ht="48" customHeight="1" x14ac:dyDescent="0.25">
      <c r="B72" s="237"/>
      <c r="C72" s="238"/>
      <c r="D72" s="238"/>
      <c r="E72" s="238"/>
      <c r="F72" s="238"/>
      <c r="G72" s="238"/>
      <c r="H72" s="238"/>
      <c r="I72" s="238"/>
      <c r="J72" s="238"/>
      <c r="K72" s="238"/>
      <c r="L72" s="238"/>
      <c r="M72" s="238"/>
      <c r="N72" s="238"/>
      <c r="O72" s="238"/>
      <c r="P72" s="238"/>
      <c r="Q72" s="238"/>
      <c r="R72" s="238"/>
      <c r="S72" s="238"/>
      <c r="T72" s="238"/>
      <c r="U72" s="238"/>
      <c r="V72" s="238"/>
      <c r="W72" s="238"/>
      <c r="X72" s="238"/>
      <c r="Y72" s="239"/>
    </row>
    <row r="73" spans="1:26" ht="21" customHeight="1" x14ac:dyDescent="0.25">
      <c r="A73" s="2"/>
    </row>
    <row r="74" spans="1:26" ht="21" customHeight="1" x14ac:dyDescent="0.25">
      <c r="A74" s="2" t="s">
        <v>99</v>
      </c>
    </row>
    <row r="76" spans="1:26" ht="21" customHeight="1" x14ac:dyDescent="0.25">
      <c r="B76" s="216"/>
      <c r="C76" s="217"/>
      <c r="D76" s="217"/>
      <c r="E76" s="217"/>
      <c r="F76" s="217"/>
      <c r="G76" s="217"/>
      <c r="H76" s="218"/>
      <c r="J76" s="216"/>
      <c r="K76" s="217"/>
      <c r="L76" s="217"/>
      <c r="M76" s="217"/>
      <c r="N76" s="217"/>
      <c r="O76" s="217"/>
      <c r="P76" s="217"/>
      <c r="Q76" s="218"/>
      <c r="S76" s="216"/>
      <c r="T76" s="217"/>
      <c r="U76" s="217"/>
      <c r="V76" s="217"/>
      <c r="W76" s="217"/>
      <c r="X76" s="217"/>
      <c r="Y76" s="218"/>
    </row>
    <row r="77" spans="1:26" ht="10.15" customHeight="1" x14ac:dyDescent="0.25">
      <c r="B77" s="219"/>
      <c r="C77" s="220"/>
      <c r="D77" s="220"/>
      <c r="E77" s="220"/>
      <c r="F77" s="220"/>
      <c r="G77" s="220"/>
      <c r="H77" s="221"/>
      <c r="J77" s="219"/>
      <c r="K77" s="220"/>
      <c r="L77" s="220"/>
      <c r="M77" s="220"/>
      <c r="N77" s="220"/>
      <c r="O77" s="220"/>
      <c r="P77" s="220"/>
      <c r="Q77" s="221"/>
      <c r="S77" s="219"/>
      <c r="T77" s="220"/>
      <c r="U77" s="220"/>
      <c r="V77" s="220"/>
      <c r="W77" s="220"/>
      <c r="X77" s="220"/>
      <c r="Y77" s="221"/>
    </row>
    <row r="78" spans="1:26" ht="10.15" customHeight="1" x14ac:dyDescent="0.25">
      <c r="B78" s="219"/>
      <c r="C78" s="220"/>
      <c r="D78" s="220"/>
      <c r="E78" s="220"/>
      <c r="F78" s="220"/>
      <c r="G78" s="220"/>
      <c r="H78" s="221"/>
      <c r="J78" s="219"/>
      <c r="K78" s="220"/>
      <c r="L78" s="220"/>
      <c r="M78" s="220"/>
      <c r="N78" s="220"/>
      <c r="O78" s="220"/>
      <c r="P78" s="220"/>
      <c r="Q78" s="221"/>
      <c r="S78" s="219"/>
      <c r="T78" s="220"/>
      <c r="U78" s="220"/>
      <c r="V78" s="220"/>
      <c r="W78" s="220"/>
      <c r="X78" s="220"/>
      <c r="Y78" s="221"/>
    </row>
    <row r="79" spans="1:26" ht="21" customHeight="1" x14ac:dyDescent="0.25">
      <c r="B79" s="219"/>
      <c r="C79" s="220"/>
      <c r="D79" s="220"/>
      <c r="E79" s="220"/>
      <c r="F79" s="220"/>
      <c r="G79" s="220"/>
      <c r="H79" s="221"/>
      <c r="J79" s="219"/>
      <c r="K79" s="220"/>
      <c r="L79" s="220"/>
      <c r="M79" s="220"/>
      <c r="N79" s="220"/>
      <c r="O79" s="220"/>
      <c r="P79" s="220"/>
      <c r="Q79" s="221"/>
      <c r="S79" s="219"/>
      <c r="T79" s="220"/>
      <c r="U79" s="220"/>
      <c r="V79" s="220"/>
      <c r="W79" s="220"/>
      <c r="X79" s="220"/>
      <c r="Y79" s="221"/>
    </row>
    <row r="80" spans="1:26" ht="35.25" customHeight="1" x14ac:dyDescent="0.25">
      <c r="B80" s="219"/>
      <c r="C80" s="220"/>
      <c r="D80" s="220"/>
      <c r="E80" s="220"/>
      <c r="F80" s="220"/>
      <c r="G80" s="220"/>
      <c r="H80" s="221"/>
      <c r="J80" s="219"/>
      <c r="K80" s="220"/>
      <c r="L80" s="220"/>
      <c r="M80" s="220"/>
      <c r="N80" s="220"/>
      <c r="O80" s="220"/>
      <c r="P80" s="220"/>
      <c r="Q80" s="221"/>
      <c r="S80" s="219"/>
      <c r="T80" s="220"/>
      <c r="U80" s="220"/>
      <c r="V80" s="220"/>
      <c r="W80" s="220"/>
      <c r="X80" s="220"/>
      <c r="Y80" s="221"/>
    </row>
    <row r="81" spans="2:25" ht="21" customHeight="1" x14ac:dyDescent="0.25">
      <c r="B81" s="219"/>
      <c r="C81" s="220"/>
      <c r="D81" s="220"/>
      <c r="E81" s="220"/>
      <c r="F81" s="220"/>
      <c r="G81" s="220"/>
      <c r="H81" s="221"/>
      <c r="J81" s="219"/>
      <c r="K81" s="220"/>
      <c r="L81" s="220"/>
      <c r="M81" s="220"/>
      <c r="N81" s="220"/>
      <c r="O81" s="220"/>
      <c r="P81" s="220"/>
      <c r="Q81" s="221"/>
      <c r="S81" s="219"/>
      <c r="T81" s="220"/>
      <c r="U81" s="220"/>
      <c r="V81" s="220"/>
      <c r="W81" s="220"/>
      <c r="X81" s="220"/>
      <c r="Y81" s="221"/>
    </row>
    <row r="82" spans="2:25" ht="21" customHeight="1" x14ac:dyDescent="0.25">
      <c r="B82" s="219"/>
      <c r="C82" s="220"/>
      <c r="D82" s="220"/>
      <c r="E82" s="220"/>
      <c r="F82" s="220"/>
      <c r="G82" s="220"/>
      <c r="H82" s="221"/>
      <c r="J82" s="219"/>
      <c r="K82" s="220"/>
      <c r="L82" s="220"/>
      <c r="M82" s="220"/>
      <c r="N82" s="220"/>
      <c r="O82" s="220"/>
      <c r="P82" s="220"/>
      <c r="Q82" s="221"/>
      <c r="S82" s="219"/>
      <c r="T82" s="220"/>
      <c r="U82" s="220"/>
      <c r="V82" s="220"/>
      <c r="W82" s="220"/>
      <c r="X82" s="220"/>
      <c r="Y82" s="221"/>
    </row>
    <row r="83" spans="2:25" ht="21" customHeight="1" x14ac:dyDescent="0.25">
      <c r="B83" s="219"/>
      <c r="C83" s="220"/>
      <c r="D83" s="220"/>
      <c r="E83" s="220"/>
      <c r="F83" s="220"/>
      <c r="G83" s="220"/>
      <c r="H83" s="221"/>
      <c r="J83" s="219"/>
      <c r="K83" s="220"/>
      <c r="L83" s="220"/>
      <c r="M83" s="220"/>
      <c r="N83" s="220"/>
      <c r="O83" s="220"/>
      <c r="P83" s="220"/>
      <c r="Q83" s="221"/>
      <c r="S83" s="219"/>
      <c r="T83" s="220"/>
      <c r="U83" s="220"/>
      <c r="V83" s="220"/>
      <c r="W83" s="220"/>
      <c r="X83" s="220"/>
      <c r="Y83" s="221"/>
    </row>
    <row r="84" spans="2:25" ht="21" customHeight="1" x14ac:dyDescent="0.25">
      <c r="B84" s="219"/>
      <c r="C84" s="220"/>
      <c r="D84" s="220"/>
      <c r="E84" s="220"/>
      <c r="F84" s="220"/>
      <c r="G84" s="220"/>
      <c r="H84" s="221"/>
      <c r="J84" s="219"/>
      <c r="K84" s="220"/>
      <c r="L84" s="220"/>
      <c r="M84" s="220"/>
      <c r="N84" s="220"/>
      <c r="O84" s="220"/>
      <c r="P84" s="220"/>
      <c r="Q84" s="221"/>
      <c r="S84" s="219"/>
      <c r="T84" s="220"/>
      <c r="U84" s="220"/>
      <c r="V84" s="220"/>
      <c r="W84" s="220"/>
      <c r="X84" s="220"/>
      <c r="Y84" s="221"/>
    </row>
    <row r="85" spans="2:25" ht="21" customHeight="1" x14ac:dyDescent="0.25">
      <c r="B85" s="222"/>
      <c r="C85" s="223"/>
      <c r="D85" s="223"/>
      <c r="E85" s="223"/>
      <c r="F85" s="223"/>
      <c r="G85" s="223"/>
      <c r="H85" s="224"/>
      <c r="J85" s="222"/>
      <c r="K85" s="223"/>
      <c r="L85" s="223"/>
      <c r="M85" s="223"/>
      <c r="N85" s="223"/>
      <c r="O85" s="223"/>
      <c r="P85" s="223"/>
      <c r="Q85" s="224"/>
      <c r="S85" s="222"/>
      <c r="T85" s="223"/>
      <c r="U85" s="223"/>
      <c r="V85" s="223"/>
      <c r="W85" s="223"/>
      <c r="X85" s="223"/>
      <c r="Y85" s="224"/>
    </row>
    <row r="86" spans="2:25" ht="48" customHeight="1" x14ac:dyDescent="0.25">
      <c r="B86" s="225"/>
      <c r="C86" s="226"/>
      <c r="D86" s="226"/>
      <c r="E86" s="226"/>
      <c r="F86" s="226"/>
      <c r="G86" s="226"/>
      <c r="H86" s="227"/>
      <c r="J86" s="225"/>
      <c r="K86" s="226"/>
      <c r="L86" s="226"/>
      <c r="M86" s="226"/>
      <c r="N86" s="226"/>
      <c r="O86" s="226"/>
      <c r="P86" s="226"/>
      <c r="Q86" s="227"/>
      <c r="S86" s="225"/>
      <c r="T86" s="226"/>
      <c r="U86" s="226"/>
      <c r="V86" s="226"/>
      <c r="W86" s="226"/>
      <c r="X86" s="226"/>
      <c r="Y86" s="227"/>
    </row>
    <row r="87" spans="2:25" ht="48" customHeight="1" x14ac:dyDescent="0.25">
      <c r="B87" s="228"/>
      <c r="C87" s="229"/>
      <c r="D87" s="229"/>
      <c r="E87" s="229"/>
      <c r="F87" s="229"/>
      <c r="G87" s="229"/>
      <c r="H87" s="230"/>
      <c r="J87" s="228"/>
      <c r="K87" s="229"/>
      <c r="L87" s="229"/>
      <c r="M87" s="229"/>
      <c r="N87" s="229"/>
      <c r="O87" s="229"/>
      <c r="P87" s="229"/>
      <c r="Q87" s="230"/>
      <c r="S87" s="228"/>
      <c r="T87" s="229"/>
      <c r="U87" s="229"/>
      <c r="V87" s="229"/>
      <c r="W87" s="229"/>
      <c r="X87" s="229"/>
      <c r="Y87" s="230"/>
    </row>
    <row r="89" spans="2:25" ht="21" customHeight="1" x14ac:dyDescent="0.25">
      <c r="B89" s="216"/>
      <c r="C89" s="217"/>
      <c r="D89" s="217"/>
      <c r="E89" s="217"/>
      <c r="F89" s="217"/>
      <c r="G89" s="217"/>
      <c r="H89" s="218"/>
      <c r="J89" s="216"/>
      <c r="K89" s="217"/>
      <c r="L89" s="217"/>
      <c r="M89" s="217"/>
      <c r="N89" s="217"/>
      <c r="O89" s="217"/>
      <c r="P89" s="217"/>
      <c r="Q89" s="218"/>
      <c r="S89" s="216"/>
      <c r="T89" s="217"/>
      <c r="U89" s="217"/>
      <c r="V89" s="217"/>
      <c r="W89" s="217"/>
      <c r="X89" s="217"/>
      <c r="Y89" s="218"/>
    </row>
    <row r="90" spans="2:25" ht="21" customHeight="1" x14ac:dyDescent="0.25">
      <c r="B90" s="219"/>
      <c r="C90" s="220"/>
      <c r="D90" s="220"/>
      <c r="E90" s="220"/>
      <c r="F90" s="220"/>
      <c r="G90" s="220"/>
      <c r="H90" s="221"/>
      <c r="J90" s="219"/>
      <c r="K90" s="220"/>
      <c r="L90" s="220"/>
      <c r="M90" s="220"/>
      <c r="N90" s="220"/>
      <c r="O90" s="220"/>
      <c r="P90" s="220"/>
      <c r="Q90" s="221"/>
      <c r="S90" s="219"/>
      <c r="T90" s="220"/>
      <c r="U90" s="220"/>
      <c r="V90" s="220"/>
      <c r="W90" s="220"/>
      <c r="X90" s="220"/>
      <c r="Y90" s="221"/>
    </row>
    <row r="91" spans="2:25" ht="21" customHeight="1" x14ac:dyDescent="0.25">
      <c r="B91" s="219"/>
      <c r="C91" s="220"/>
      <c r="D91" s="220"/>
      <c r="E91" s="220"/>
      <c r="F91" s="220"/>
      <c r="G91" s="220"/>
      <c r="H91" s="221"/>
      <c r="J91" s="219"/>
      <c r="K91" s="220"/>
      <c r="L91" s="220"/>
      <c r="M91" s="220"/>
      <c r="N91" s="220"/>
      <c r="O91" s="220"/>
      <c r="P91" s="220"/>
      <c r="Q91" s="221"/>
      <c r="S91" s="219"/>
      <c r="T91" s="220"/>
      <c r="U91" s="220"/>
      <c r="V91" s="220"/>
      <c r="W91" s="220"/>
      <c r="X91" s="220"/>
      <c r="Y91" s="221"/>
    </row>
    <row r="92" spans="2:25" ht="21" customHeight="1" x14ac:dyDescent="0.25">
      <c r="B92" s="219"/>
      <c r="C92" s="220"/>
      <c r="D92" s="220"/>
      <c r="E92" s="220"/>
      <c r="F92" s="220"/>
      <c r="G92" s="220"/>
      <c r="H92" s="221"/>
      <c r="J92" s="219"/>
      <c r="K92" s="220"/>
      <c r="L92" s="220"/>
      <c r="M92" s="220"/>
      <c r="N92" s="220"/>
      <c r="O92" s="220"/>
      <c r="P92" s="220"/>
      <c r="Q92" s="221"/>
      <c r="S92" s="219"/>
      <c r="T92" s="220"/>
      <c r="U92" s="220"/>
      <c r="V92" s="220"/>
      <c r="W92" s="220"/>
      <c r="X92" s="220"/>
      <c r="Y92" s="221"/>
    </row>
    <row r="93" spans="2:25" ht="21" customHeight="1" x14ac:dyDescent="0.25">
      <c r="B93" s="219"/>
      <c r="C93" s="220"/>
      <c r="D93" s="220"/>
      <c r="E93" s="220"/>
      <c r="F93" s="220"/>
      <c r="G93" s="220"/>
      <c r="H93" s="221"/>
      <c r="J93" s="219"/>
      <c r="K93" s="220"/>
      <c r="L93" s="220"/>
      <c r="M93" s="220"/>
      <c r="N93" s="220"/>
      <c r="O93" s="220"/>
      <c r="P93" s="220"/>
      <c r="Q93" s="221"/>
      <c r="S93" s="219"/>
      <c r="T93" s="220"/>
      <c r="U93" s="220"/>
      <c r="V93" s="220"/>
      <c r="W93" s="220"/>
      <c r="X93" s="220"/>
      <c r="Y93" s="221"/>
    </row>
    <row r="94" spans="2:25" ht="21" customHeight="1" x14ac:dyDescent="0.25">
      <c r="B94" s="219"/>
      <c r="C94" s="220"/>
      <c r="D94" s="220"/>
      <c r="E94" s="220"/>
      <c r="F94" s="220"/>
      <c r="G94" s="220"/>
      <c r="H94" s="221"/>
      <c r="J94" s="219"/>
      <c r="K94" s="220"/>
      <c r="L94" s="220"/>
      <c r="M94" s="220"/>
      <c r="N94" s="220"/>
      <c r="O94" s="220"/>
      <c r="P94" s="220"/>
      <c r="Q94" s="221"/>
      <c r="S94" s="219"/>
      <c r="T94" s="220"/>
      <c r="U94" s="220"/>
      <c r="V94" s="220"/>
      <c r="W94" s="220"/>
      <c r="X94" s="220"/>
      <c r="Y94" s="221"/>
    </row>
    <row r="95" spans="2:25" ht="21" customHeight="1" x14ac:dyDescent="0.25">
      <c r="B95" s="219"/>
      <c r="C95" s="220"/>
      <c r="D95" s="220"/>
      <c r="E95" s="220"/>
      <c r="F95" s="220"/>
      <c r="G95" s="220"/>
      <c r="H95" s="221"/>
      <c r="J95" s="219"/>
      <c r="K95" s="220"/>
      <c r="L95" s="220"/>
      <c r="M95" s="220"/>
      <c r="N95" s="220"/>
      <c r="O95" s="220"/>
      <c r="P95" s="220"/>
      <c r="Q95" s="221"/>
      <c r="S95" s="219"/>
      <c r="T95" s="220"/>
      <c r="U95" s="220"/>
      <c r="V95" s="220"/>
      <c r="W95" s="220"/>
      <c r="X95" s="220"/>
      <c r="Y95" s="221"/>
    </row>
    <row r="96" spans="2:25" ht="21" customHeight="1" x14ac:dyDescent="0.25">
      <c r="B96" s="219"/>
      <c r="C96" s="220"/>
      <c r="D96" s="220"/>
      <c r="E96" s="220"/>
      <c r="F96" s="220"/>
      <c r="G96" s="220"/>
      <c r="H96" s="221"/>
      <c r="J96" s="219"/>
      <c r="K96" s="220"/>
      <c r="L96" s="220"/>
      <c r="M96" s="220"/>
      <c r="N96" s="220"/>
      <c r="O96" s="220"/>
      <c r="P96" s="220"/>
      <c r="Q96" s="221"/>
      <c r="S96" s="219"/>
      <c r="T96" s="220"/>
      <c r="U96" s="220"/>
      <c r="V96" s="220"/>
      <c r="W96" s="220"/>
      <c r="X96" s="220"/>
      <c r="Y96" s="221"/>
    </row>
    <row r="97" spans="2:25" ht="21" customHeight="1" x14ac:dyDescent="0.25">
      <c r="B97" s="219"/>
      <c r="C97" s="220"/>
      <c r="D97" s="220"/>
      <c r="E97" s="220"/>
      <c r="F97" s="220"/>
      <c r="G97" s="220"/>
      <c r="H97" s="221"/>
      <c r="J97" s="219"/>
      <c r="K97" s="220"/>
      <c r="L97" s="220"/>
      <c r="M97" s="220"/>
      <c r="N97" s="220"/>
      <c r="O97" s="220"/>
      <c r="P97" s="220"/>
      <c r="Q97" s="221"/>
      <c r="S97" s="219"/>
      <c r="T97" s="220"/>
      <c r="U97" s="220"/>
      <c r="V97" s="220"/>
      <c r="W97" s="220"/>
      <c r="X97" s="220"/>
      <c r="Y97" s="221"/>
    </row>
    <row r="98" spans="2:25" ht="21" customHeight="1" x14ac:dyDescent="0.25">
      <c r="B98" s="222"/>
      <c r="C98" s="223"/>
      <c r="D98" s="223"/>
      <c r="E98" s="223"/>
      <c r="F98" s="223"/>
      <c r="G98" s="223"/>
      <c r="H98" s="224"/>
      <c r="J98" s="222"/>
      <c r="K98" s="223"/>
      <c r="L98" s="223"/>
      <c r="M98" s="223"/>
      <c r="N98" s="223"/>
      <c r="O98" s="223"/>
      <c r="P98" s="223"/>
      <c r="Q98" s="224"/>
      <c r="S98" s="222"/>
      <c r="T98" s="223"/>
      <c r="U98" s="223"/>
      <c r="V98" s="223"/>
      <c r="W98" s="223"/>
      <c r="X98" s="223"/>
      <c r="Y98" s="224"/>
    </row>
    <row r="99" spans="2:25" ht="48" customHeight="1" x14ac:dyDescent="0.25">
      <c r="B99" s="247"/>
      <c r="C99" s="248"/>
      <c r="D99" s="248"/>
      <c r="E99" s="248"/>
      <c r="F99" s="248"/>
      <c r="G99" s="248"/>
      <c r="H99" s="249"/>
      <c r="J99" s="225"/>
      <c r="K99" s="226"/>
      <c r="L99" s="226"/>
      <c r="M99" s="226"/>
      <c r="N99" s="226"/>
      <c r="O99" s="226"/>
      <c r="P99" s="226"/>
      <c r="Q99" s="227"/>
      <c r="S99" s="247"/>
      <c r="T99" s="248"/>
      <c r="U99" s="248"/>
      <c r="V99" s="248"/>
      <c r="W99" s="248"/>
      <c r="X99" s="248"/>
      <c r="Y99" s="249"/>
    </row>
    <row r="100" spans="2:25" ht="48" customHeight="1" x14ac:dyDescent="0.25">
      <c r="B100" s="250"/>
      <c r="C100" s="251"/>
      <c r="D100" s="251"/>
      <c r="E100" s="251"/>
      <c r="F100" s="251"/>
      <c r="G100" s="251"/>
      <c r="H100" s="252"/>
      <c r="J100" s="228"/>
      <c r="K100" s="229"/>
      <c r="L100" s="229"/>
      <c r="M100" s="229"/>
      <c r="N100" s="229"/>
      <c r="O100" s="229"/>
      <c r="P100" s="229"/>
      <c r="Q100" s="230"/>
      <c r="S100" s="250"/>
      <c r="T100" s="251"/>
      <c r="U100" s="251"/>
      <c r="V100" s="251"/>
      <c r="W100" s="251"/>
      <c r="X100" s="251"/>
      <c r="Y100" s="252"/>
    </row>
    <row r="102" spans="2:25" ht="21" customHeight="1" x14ac:dyDescent="0.25">
      <c r="B102" s="216"/>
      <c r="C102" s="217"/>
      <c r="D102" s="217"/>
      <c r="E102" s="217"/>
      <c r="F102" s="217"/>
      <c r="G102" s="217"/>
      <c r="H102" s="218"/>
      <c r="J102" s="216"/>
      <c r="K102" s="217"/>
      <c r="L102" s="217"/>
      <c r="M102" s="217"/>
      <c r="N102" s="217"/>
      <c r="O102" s="217"/>
      <c r="P102" s="217"/>
      <c r="Q102" s="218"/>
      <c r="S102" s="216"/>
      <c r="T102" s="217"/>
      <c r="U102" s="217"/>
      <c r="V102" s="217"/>
      <c r="W102" s="217"/>
      <c r="X102" s="217"/>
      <c r="Y102" s="218"/>
    </row>
    <row r="103" spans="2:25" ht="21" customHeight="1" x14ac:dyDescent="0.25">
      <c r="B103" s="219"/>
      <c r="C103" s="220"/>
      <c r="D103" s="220"/>
      <c r="E103" s="220"/>
      <c r="F103" s="220"/>
      <c r="G103" s="220"/>
      <c r="H103" s="221"/>
      <c r="J103" s="219"/>
      <c r="K103" s="220"/>
      <c r="L103" s="220"/>
      <c r="M103" s="220"/>
      <c r="N103" s="220"/>
      <c r="O103" s="220"/>
      <c r="P103" s="220"/>
      <c r="Q103" s="221"/>
      <c r="S103" s="219"/>
      <c r="T103" s="220"/>
      <c r="U103" s="220"/>
      <c r="V103" s="220"/>
      <c r="W103" s="220"/>
      <c r="X103" s="220"/>
      <c r="Y103" s="221"/>
    </row>
    <row r="104" spans="2:25" ht="21" customHeight="1" x14ac:dyDescent="0.25">
      <c r="B104" s="219"/>
      <c r="C104" s="220"/>
      <c r="D104" s="220"/>
      <c r="E104" s="220"/>
      <c r="F104" s="220"/>
      <c r="G104" s="220"/>
      <c r="H104" s="221"/>
      <c r="J104" s="219"/>
      <c r="K104" s="220"/>
      <c r="L104" s="220"/>
      <c r="M104" s="220"/>
      <c r="N104" s="220"/>
      <c r="O104" s="220"/>
      <c r="P104" s="220"/>
      <c r="Q104" s="221"/>
      <c r="S104" s="219"/>
      <c r="T104" s="220"/>
      <c r="U104" s="220"/>
      <c r="V104" s="220"/>
      <c r="W104" s="220"/>
      <c r="X104" s="220"/>
      <c r="Y104" s="221"/>
    </row>
    <row r="105" spans="2:25" ht="21" customHeight="1" x14ac:dyDescent="0.25">
      <c r="B105" s="219"/>
      <c r="C105" s="220"/>
      <c r="D105" s="220"/>
      <c r="E105" s="220"/>
      <c r="F105" s="220"/>
      <c r="G105" s="220"/>
      <c r="H105" s="221"/>
      <c r="J105" s="219"/>
      <c r="K105" s="220"/>
      <c r="L105" s="220"/>
      <c r="M105" s="220"/>
      <c r="N105" s="220"/>
      <c r="O105" s="220"/>
      <c r="P105" s="220"/>
      <c r="Q105" s="221"/>
      <c r="S105" s="219"/>
      <c r="T105" s="220"/>
      <c r="U105" s="220"/>
      <c r="V105" s="220"/>
      <c r="W105" s="220"/>
      <c r="X105" s="220"/>
      <c r="Y105" s="221"/>
    </row>
    <row r="106" spans="2:25" ht="21" customHeight="1" x14ac:dyDescent="0.25">
      <c r="B106" s="219"/>
      <c r="C106" s="220"/>
      <c r="D106" s="220"/>
      <c r="E106" s="220"/>
      <c r="F106" s="220"/>
      <c r="G106" s="220"/>
      <c r="H106" s="221"/>
      <c r="J106" s="219"/>
      <c r="K106" s="220"/>
      <c r="L106" s="220"/>
      <c r="M106" s="220"/>
      <c r="N106" s="220"/>
      <c r="O106" s="220"/>
      <c r="P106" s="220"/>
      <c r="Q106" s="221"/>
      <c r="S106" s="219"/>
      <c r="T106" s="220"/>
      <c r="U106" s="220"/>
      <c r="V106" s="220"/>
      <c r="W106" s="220"/>
      <c r="X106" s="220"/>
      <c r="Y106" s="221"/>
    </row>
    <row r="107" spans="2:25" ht="21" customHeight="1" x14ac:dyDescent="0.25">
      <c r="B107" s="219"/>
      <c r="C107" s="220"/>
      <c r="D107" s="220"/>
      <c r="E107" s="220"/>
      <c r="F107" s="220"/>
      <c r="G107" s="220"/>
      <c r="H107" s="221"/>
      <c r="J107" s="219"/>
      <c r="K107" s="220"/>
      <c r="L107" s="220"/>
      <c r="M107" s="220"/>
      <c r="N107" s="220"/>
      <c r="O107" s="220"/>
      <c r="P107" s="220"/>
      <c r="Q107" s="221"/>
      <c r="S107" s="219"/>
      <c r="T107" s="220"/>
      <c r="U107" s="220"/>
      <c r="V107" s="220"/>
      <c r="W107" s="220"/>
      <c r="X107" s="220"/>
      <c r="Y107" s="221"/>
    </row>
    <row r="108" spans="2:25" ht="21" customHeight="1" x14ac:dyDescent="0.25">
      <c r="B108" s="219"/>
      <c r="C108" s="220"/>
      <c r="D108" s="220"/>
      <c r="E108" s="220"/>
      <c r="F108" s="220"/>
      <c r="G108" s="220"/>
      <c r="H108" s="221"/>
      <c r="J108" s="219"/>
      <c r="K108" s="220"/>
      <c r="L108" s="220"/>
      <c r="M108" s="220"/>
      <c r="N108" s="220"/>
      <c r="O108" s="220"/>
      <c r="P108" s="220"/>
      <c r="Q108" s="221"/>
      <c r="S108" s="219"/>
      <c r="T108" s="220"/>
      <c r="U108" s="220"/>
      <c r="V108" s="220"/>
      <c r="W108" s="220"/>
      <c r="X108" s="220"/>
      <c r="Y108" s="221"/>
    </row>
    <row r="109" spans="2:25" ht="21" customHeight="1" x14ac:dyDescent="0.25">
      <c r="B109" s="219"/>
      <c r="C109" s="220"/>
      <c r="D109" s="220"/>
      <c r="E109" s="220"/>
      <c r="F109" s="220"/>
      <c r="G109" s="220"/>
      <c r="H109" s="221"/>
      <c r="J109" s="219"/>
      <c r="K109" s="220"/>
      <c r="L109" s="220"/>
      <c r="M109" s="220"/>
      <c r="N109" s="220"/>
      <c r="O109" s="220"/>
      <c r="P109" s="220"/>
      <c r="Q109" s="221"/>
      <c r="S109" s="219"/>
      <c r="T109" s="220"/>
      <c r="U109" s="220"/>
      <c r="V109" s="220"/>
      <c r="W109" s="220"/>
      <c r="X109" s="220"/>
      <c r="Y109" s="221"/>
    </row>
    <row r="110" spans="2:25" ht="21" customHeight="1" x14ac:dyDescent="0.25">
      <c r="B110" s="219"/>
      <c r="C110" s="220"/>
      <c r="D110" s="220"/>
      <c r="E110" s="220"/>
      <c r="F110" s="220"/>
      <c r="G110" s="220"/>
      <c r="H110" s="221"/>
      <c r="J110" s="219"/>
      <c r="K110" s="220"/>
      <c r="L110" s="220"/>
      <c r="M110" s="220"/>
      <c r="N110" s="220"/>
      <c r="O110" s="220"/>
      <c r="P110" s="220"/>
      <c r="Q110" s="221"/>
      <c r="S110" s="219"/>
      <c r="T110" s="220"/>
      <c r="U110" s="220"/>
      <c r="V110" s="220"/>
      <c r="W110" s="220"/>
      <c r="X110" s="220"/>
      <c r="Y110" s="221"/>
    </row>
    <row r="111" spans="2:25" ht="21" customHeight="1" x14ac:dyDescent="0.25">
      <c r="B111" s="222"/>
      <c r="C111" s="223"/>
      <c r="D111" s="223"/>
      <c r="E111" s="223"/>
      <c r="F111" s="223"/>
      <c r="G111" s="223"/>
      <c r="H111" s="224"/>
      <c r="J111" s="222"/>
      <c r="K111" s="223"/>
      <c r="L111" s="223"/>
      <c r="M111" s="223"/>
      <c r="N111" s="223"/>
      <c r="O111" s="223"/>
      <c r="P111" s="223"/>
      <c r="Q111" s="224"/>
      <c r="S111" s="222"/>
      <c r="T111" s="223"/>
      <c r="U111" s="223"/>
      <c r="V111" s="223"/>
      <c r="W111" s="223"/>
      <c r="X111" s="223"/>
      <c r="Y111" s="224"/>
    </row>
    <row r="112" spans="2:25" ht="48" customHeight="1" x14ac:dyDescent="0.25">
      <c r="B112" s="247"/>
      <c r="C112" s="248"/>
      <c r="D112" s="248"/>
      <c r="E112" s="248"/>
      <c r="F112" s="248"/>
      <c r="G112" s="248"/>
      <c r="H112" s="249"/>
      <c r="J112" s="253"/>
      <c r="K112" s="254"/>
      <c r="L112" s="254"/>
      <c r="M112" s="254"/>
      <c r="N112" s="254"/>
      <c r="O112" s="254"/>
      <c r="P112" s="254"/>
      <c r="Q112" s="255"/>
      <c r="S112" s="247"/>
      <c r="T112" s="248"/>
      <c r="U112" s="248"/>
      <c r="V112" s="248"/>
      <c r="W112" s="248"/>
      <c r="X112" s="248"/>
      <c r="Y112" s="249"/>
    </row>
    <row r="113" spans="2:25" ht="48" customHeight="1" x14ac:dyDescent="0.25">
      <c r="B113" s="250"/>
      <c r="C113" s="251"/>
      <c r="D113" s="251"/>
      <c r="E113" s="251"/>
      <c r="F113" s="251"/>
      <c r="G113" s="251"/>
      <c r="H113" s="252"/>
      <c r="J113" s="256"/>
      <c r="K113" s="257"/>
      <c r="L113" s="257"/>
      <c r="M113" s="257"/>
      <c r="N113" s="257"/>
      <c r="O113" s="257"/>
      <c r="P113" s="257"/>
      <c r="Q113" s="258"/>
      <c r="S113" s="250"/>
      <c r="T113" s="251"/>
      <c r="U113" s="251"/>
      <c r="V113" s="251"/>
      <c r="W113" s="251"/>
      <c r="X113" s="251"/>
      <c r="Y113" s="252"/>
    </row>
    <row r="116" spans="2:25" ht="21" customHeight="1" x14ac:dyDescent="0.25">
      <c r="E116" s="13" t="s">
        <v>57</v>
      </c>
      <c r="F116" s="243"/>
      <c r="G116" s="243"/>
      <c r="H116" s="243"/>
      <c r="I116" s="243"/>
      <c r="J116" s="243"/>
      <c r="Q116" s="13" t="s">
        <v>58</v>
      </c>
      <c r="R116" s="243"/>
      <c r="S116" s="243"/>
      <c r="T116" s="243"/>
      <c r="U116" s="243"/>
      <c r="V116" s="243"/>
      <c r="W116" s="243"/>
    </row>
    <row r="117" spans="2:25" ht="21" customHeight="1" x14ac:dyDescent="0.25">
      <c r="E117" s="13" t="s">
        <v>59</v>
      </c>
      <c r="F117" s="244"/>
      <c r="G117" s="244"/>
      <c r="H117" s="244"/>
      <c r="I117" s="244"/>
      <c r="J117" s="244"/>
      <c r="K117" s="2" t="s">
        <v>60</v>
      </c>
      <c r="Q117" s="13" t="s">
        <v>59</v>
      </c>
      <c r="R117" s="245"/>
      <c r="S117" s="245"/>
      <c r="T117" s="245"/>
      <c r="U117" s="245"/>
      <c r="V117" s="245"/>
      <c r="W117" s="245"/>
      <c r="X117" s="2" t="s">
        <v>60</v>
      </c>
    </row>
    <row r="118" spans="2:25" ht="21" customHeight="1" x14ac:dyDescent="0.25">
      <c r="E118" s="13" t="s">
        <v>61</v>
      </c>
      <c r="F118" s="244"/>
      <c r="G118" s="244"/>
      <c r="H118" s="244"/>
      <c r="I118" s="244"/>
      <c r="J118" s="244"/>
      <c r="Q118" s="246"/>
      <c r="R118" s="246"/>
      <c r="S118" s="246"/>
      <c r="T118" s="246"/>
      <c r="U118" s="246"/>
      <c r="V118" s="246"/>
      <c r="W118" s="246"/>
      <c r="X118" s="246"/>
    </row>
    <row r="119" spans="2:25" ht="24" customHeight="1" x14ac:dyDescent="0.25">
      <c r="E119" s="13" t="s">
        <v>62</v>
      </c>
      <c r="F119" s="346"/>
      <c r="G119" s="346"/>
      <c r="H119" s="346"/>
      <c r="I119" s="346"/>
      <c r="J119" s="346"/>
      <c r="Q119" s="13" t="s">
        <v>62</v>
      </c>
      <c r="R119" s="241"/>
      <c r="S119" s="241"/>
      <c r="T119" s="241"/>
      <c r="U119" s="241"/>
      <c r="V119" s="241"/>
      <c r="W119" s="241"/>
    </row>
    <row r="120" spans="2:25" ht="24" customHeight="1" x14ac:dyDescent="0.25">
      <c r="E120" s="13" t="s">
        <v>63</v>
      </c>
      <c r="F120" s="242"/>
      <c r="G120" s="242"/>
      <c r="H120" s="242"/>
      <c r="I120" s="242"/>
      <c r="J120" s="242"/>
    </row>
    <row r="121" spans="2:25" ht="24" customHeight="1" x14ac:dyDescent="0.25"/>
  </sheetData>
  <protectedRanges>
    <protectedRange sqref="V13 X24 B38:Z42 B44:Z48 B50:Z54 B59:Z64 B68 B76 B86 J76 J86 S76 S86 B89 B99 J89 J99 S89 S99 B102 B112 J102 J112 S102 S112 R116:R117 Q118 R119 F116:F120 K24:S25 K27:S32 M7 H8" name="ช่วง1"/>
  </protectedRanges>
  <mergeCells count="231">
    <mergeCell ref="A2:Z2"/>
    <mergeCell ref="M7:P7"/>
    <mergeCell ref="K26:M26"/>
    <mergeCell ref="F119:J119"/>
    <mergeCell ref="R119:W119"/>
    <mergeCell ref="F120:J120"/>
    <mergeCell ref="F116:J116"/>
    <mergeCell ref="R116:W116"/>
    <mergeCell ref="F117:J117"/>
    <mergeCell ref="R117:W117"/>
    <mergeCell ref="F118:J118"/>
    <mergeCell ref="Q118:X118"/>
    <mergeCell ref="B102:H111"/>
    <mergeCell ref="J102:Q111"/>
    <mergeCell ref="S102:Y111"/>
    <mergeCell ref="B112:H113"/>
    <mergeCell ref="J112:Q113"/>
    <mergeCell ref="S112:Y113"/>
    <mergeCell ref="B89:H98"/>
    <mergeCell ref="J89:Q98"/>
    <mergeCell ref="S89:Y98"/>
    <mergeCell ref="B99:H100"/>
    <mergeCell ref="J99:Q100"/>
    <mergeCell ref="S99:Y100"/>
    <mergeCell ref="B76:H85"/>
    <mergeCell ref="J76:Q85"/>
    <mergeCell ref="S76:Y85"/>
    <mergeCell ref="B86:H87"/>
    <mergeCell ref="J86:Q87"/>
    <mergeCell ref="S86:Y87"/>
    <mergeCell ref="B64:G64"/>
    <mergeCell ref="H64:P64"/>
    <mergeCell ref="Q64:X64"/>
    <mergeCell ref="Y64:Z64"/>
    <mergeCell ref="B68:Y72"/>
    <mergeCell ref="B62:G62"/>
    <mergeCell ref="H62:P62"/>
    <mergeCell ref="Q62:X62"/>
    <mergeCell ref="Y62:Z62"/>
    <mergeCell ref="B60:G60"/>
    <mergeCell ref="H60:P60"/>
    <mergeCell ref="Q60:X60"/>
    <mergeCell ref="Y60:Z60"/>
    <mergeCell ref="B61:G61"/>
    <mergeCell ref="H61:P61"/>
    <mergeCell ref="Q61:X61"/>
    <mergeCell ref="Y61:Z61"/>
    <mergeCell ref="B58:G58"/>
    <mergeCell ref="H58:P58"/>
    <mergeCell ref="Q58:X58"/>
    <mergeCell ref="Y58:Z58"/>
    <mergeCell ref="B59:G59"/>
    <mergeCell ref="H59:P59"/>
    <mergeCell ref="Q59:X59"/>
    <mergeCell ref="Y59:Z59"/>
    <mergeCell ref="B53:L53"/>
    <mergeCell ref="M53:X53"/>
    <mergeCell ref="Y53:Z53"/>
    <mergeCell ref="B54:L54"/>
    <mergeCell ref="M54:X54"/>
    <mergeCell ref="Y54:Z54"/>
    <mergeCell ref="B51:L51"/>
    <mergeCell ref="M51:X51"/>
    <mergeCell ref="Y51:Z51"/>
    <mergeCell ref="B52:L52"/>
    <mergeCell ref="M52:X52"/>
    <mergeCell ref="Y52:Z52"/>
    <mergeCell ref="B48:L48"/>
    <mergeCell ref="M48:X48"/>
    <mergeCell ref="Y48:Z48"/>
    <mergeCell ref="A49:Z49"/>
    <mergeCell ref="B50:L50"/>
    <mergeCell ref="M50:X50"/>
    <mergeCell ref="Y50:Z50"/>
    <mergeCell ref="B46:L46"/>
    <mergeCell ref="M46:X46"/>
    <mergeCell ref="Y46:Z46"/>
    <mergeCell ref="B47:L47"/>
    <mergeCell ref="M47:X47"/>
    <mergeCell ref="Y47:Z47"/>
    <mergeCell ref="A43:Z43"/>
    <mergeCell ref="B44:L44"/>
    <mergeCell ref="M44:X44"/>
    <mergeCell ref="Y44:Z44"/>
    <mergeCell ref="B45:L45"/>
    <mergeCell ref="M45:X45"/>
    <mergeCell ref="Y45:Z45"/>
    <mergeCell ref="B41:L41"/>
    <mergeCell ref="M41:X41"/>
    <mergeCell ref="Y41:Z41"/>
    <mergeCell ref="B42:L42"/>
    <mergeCell ref="Y42:Z42"/>
    <mergeCell ref="Y38:Z38"/>
    <mergeCell ref="B39:L39"/>
    <mergeCell ref="M39:X39"/>
    <mergeCell ref="Y39:Z39"/>
    <mergeCell ref="B40:L40"/>
    <mergeCell ref="M40:X40"/>
    <mergeCell ref="Y40:Z40"/>
    <mergeCell ref="M42:X42"/>
    <mergeCell ref="K32:M32"/>
    <mergeCell ref="N32:P32"/>
    <mergeCell ref="Q32:S32"/>
    <mergeCell ref="T32:U32"/>
    <mergeCell ref="V32:W32"/>
    <mergeCell ref="A33:S33"/>
    <mergeCell ref="B31:G31"/>
    <mergeCell ref="H31:J31"/>
    <mergeCell ref="K31:M31"/>
    <mergeCell ref="T26:U26"/>
    <mergeCell ref="V26:W26"/>
    <mergeCell ref="B30:G30"/>
    <mergeCell ref="H30:J30"/>
    <mergeCell ref="K30:M30"/>
    <mergeCell ref="N30:P30"/>
    <mergeCell ref="Q30:S30"/>
    <mergeCell ref="T30:U30"/>
    <mergeCell ref="V30:W30"/>
    <mergeCell ref="B26:G26"/>
    <mergeCell ref="H26:J26"/>
    <mergeCell ref="K27:M27"/>
    <mergeCell ref="N26:P26"/>
    <mergeCell ref="Q26:S26"/>
    <mergeCell ref="B29:G29"/>
    <mergeCell ref="H29:J29"/>
    <mergeCell ref="K29:M29"/>
    <mergeCell ref="N29:P29"/>
    <mergeCell ref="Q29:S29"/>
    <mergeCell ref="T29:U29"/>
    <mergeCell ref="V29:W29"/>
    <mergeCell ref="B27:G27"/>
    <mergeCell ref="H27:J27"/>
    <mergeCell ref="N27:P27"/>
    <mergeCell ref="K25:M25"/>
    <mergeCell ref="N25:P25"/>
    <mergeCell ref="Q25:S25"/>
    <mergeCell ref="T25:U25"/>
    <mergeCell ref="V25:W25"/>
    <mergeCell ref="A19:Z19"/>
    <mergeCell ref="B22:G22"/>
    <mergeCell ref="H22:J22"/>
    <mergeCell ref="K22:M22"/>
    <mergeCell ref="N22:P22"/>
    <mergeCell ref="Q22:S22"/>
    <mergeCell ref="T22:U22"/>
    <mergeCell ref="V22:W22"/>
    <mergeCell ref="X22:Z22"/>
    <mergeCell ref="A18:P18"/>
    <mergeCell ref="Q18:R18"/>
    <mergeCell ref="S18:U18"/>
    <mergeCell ref="V18:X18"/>
    <mergeCell ref="Y18:Z18"/>
    <mergeCell ref="B16:J16"/>
    <mergeCell ref="K16:M16"/>
    <mergeCell ref="N16:P16"/>
    <mergeCell ref="Q16:R16"/>
    <mergeCell ref="B17:J17"/>
    <mergeCell ref="K17:M17"/>
    <mergeCell ref="N17:P17"/>
    <mergeCell ref="Q17:R17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N13:P13"/>
    <mergeCell ref="Q13:R13"/>
    <mergeCell ref="S13:U17"/>
    <mergeCell ref="V13:X17"/>
    <mergeCell ref="Y13:Z17"/>
    <mergeCell ref="B14:J14"/>
    <mergeCell ref="K14:M14"/>
    <mergeCell ref="N14:P14"/>
    <mergeCell ref="Q14:R14"/>
    <mergeCell ref="B15:J15"/>
    <mergeCell ref="K15:M15"/>
    <mergeCell ref="N15:P15"/>
    <mergeCell ref="Q15:R15"/>
    <mergeCell ref="Y63:Z63"/>
    <mergeCell ref="A37:Z37"/>
    <mergeCell ref="B38:L38"/>
    <mergeCell ref="M38:X38"/>
    <mergeCell ref="A1:Z1"/>
    <mergeCell ref="A3:Z3"/>
    <mergeCell ref="A4:Z4"/>
    <mergeCell ref="A10:A11"/>
    <mergeCell ref="A23:Z23"/>
    <mergeCell ref="B24:G24"/>
    <mergeCell ref="H24:J24"/>
    <mergeCell ref="K24:M24"/>
    <mergeCell ref="N24:P24"/>
    <mergeCell ref="Q24:S24"/>
    <mergeCell ref="T24:U24"/>
    <mergeCell ref="V24:W24"/>
    <mergeCell ref="X24:Z32"/>
    <mergeCell ref="B25:G25"/>
    <mergeCell ref="H25:J25"/>
    <mergeCell ref="Q27:S27"/>
    <mergeCell ref="T27:U27"/>
    <mergeCell ref="A12:Z12"/>
    <mergeCell ref="B13:J13"/>
    <mergeCell ref="K13:M13"/>
    <mergeCell ref="V27:W27"/>
    <mergeCell ref="B28:G28"/>
    <mergeCell ref="H28:J28"/>
    <mergeCell ref="K28:M28"/>
    <mergeCell ref="N28:P28"/>
    <mergeCell ref="Q28:S28"/>
    <mergeCell ref="T28:U28"/>
    <mergeCell ref="V28:W28"/>
    <mergeCell ref="B63:G63"/>
    <mergeCell ref="H63:P63"/>
    <mergeCell ref="Q63:X63"/>
    <mergeCell ref="T33:U33"/>
    <mergeCell ref="V33:W33"/>
    <mergeCell ref="X33:Z33"/>
    <mergeCell ref="A34:Z34"/>
    <mergeCell ref="B36:L36"/>
    <mergeCell ref="M36:X36"/>
    <mergeCell ref="Y36:Z36"/>
    <mergeCell ref="N31:P31"/>
    <mergeCell ref="Q31:S31"/>
    <mergeCell ref="T31:U31"/>
    <mergeCell ref="V31:W31"/>
    <mergeCell ref="B32:G32"/>
    <mergeCell ref="H32:J32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4:Z48 Y50:Z54 Y38:Y42 Z38:Z41 Y59:Y64 Z59:Z62 Z64" xr:uid="{044893F1-6360-4EFE-80B1-E88473694CBA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117EDB09-3ECD-4085-BB8C-ED0A9F0072A5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4:S24 N27:N32 L31:M32 R31:S32 O31:P32 Q27:Q32 K27:K32" xr:uid="{627DB265-B612-444B-8FD0-255DA289205E}">
      <formula1>0</formula1>
    </dataValidation>
    <dataValidation type="decimal" operator="greaterThanOrEqual" allowBlank="1" showInputMessage="1" showErrorMessage="1" error="กรุณากรอกข้อมูลเป็นตัวเลข" sqref="K25:S25" xr:uid="{2834B7EF-C58D-4015-B556-BA89B9FA8391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4" orientation="landscape" r:id="rId1"/>
  <rowBreaks count="4" manualBreakCount="4">
    <brk id="34" max="16383" man="1"/>
    <brk id="55" max="16383" man="1"/>
    <brk id="73" max="16383" man="1"/>
    <brk id="100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328EB1E0-07E8-4E31-9AA4-D96B71DCA7CD}">
          <x14:formula1>
            <xm:f>LIST!$G$2:$G$10</xm:f>
          </x14:formula1>
          <xm:sqref>B59:B64 C59:G62 C64:G64</xm:sqref>
        </x14:dataValidation>
        <x14:dataValidation type="list" allowBlank="1" showInputMessage="1" showErrorMessage="1" error="กรุณาเลือกข้อมูลตามที่กำหนดให้" xr:uid="{BE94EDE9-E275-45A3-AEC5-661786EE6B98}">
          <x14:formula1>
            <xm:f>LIST!$A$2:$A$6</xm:f>
          </x14:formula1>
          <xm:sqref>B38:L42</xm:sqref>
        </x14:dataValidation>
        <x14:dataValidation type="list" allowBlank="1" showInputMessage="1" showErrorMessage="1" error="กรุณาเลือกข้อมูลตามที่กำหนดให้" xr:uid="{7808447B-D614-4FF0-B385-FF42450ED02F}">
          <x14:formula1>
            <xm:f>LIST!$C$2:$C$10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95043E99-225F-4C42-AFFF-27ADB51D4093}">
          <x14:formula1>
            <xm:f>LIST!$E$2:$E$9</xm:f>
          </x14:formula1>
          <xm:sqref>B50:L54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rgb="FF00B0F0"/>
  </sheetPr>
  <dimension ref="A1:Z121"/>
  <sheetViews>
    <sheetView tabSelected="1" view="pageBreakPreview" topLeftCell="A62" zoomScale="85" zoomScaleNormal="85" zoomScaleSheetLayoutView="85" workbookViewId="0">
      <selection activeCell="M75" sqref="M75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78" t="s">
        <v>102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</row>
    <row r="2" spans="1:26" ht="21" customHeight="1" x14ac:dyDescent="0.25">
      <c r="A2" s="78" t="s">
        <v>103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</row>
    <row r="3" spans="1:26" ht="21" customHeight="1" x14ac:dyDescent="0.25">
      <c r="A3" s="78" t="s">
        <v>25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</row>
    <row r="4" spans="1:26" ht="21" customHeight="1" x14ac:dyDescent="0.25">
      <c r="A4" s="78" t="s">
        <v>1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</row>
    <row r="5" spans="1:26" ht="10.15" customHeight="1" x14ac:dyDescent="0.25"/>
    <row r="6" spans="1:26" ht="21" customHeight="1" x14ac:dyDescent="0.25">
      <c r="A6" s="4" t="s">
        <v>2</v>
      </c>
    </row>
    <row r="7" spans="1:26" ht="21" customHeight="1" x14ac:dyDescent="0.25">
      <c r="A7" s="5" t="s">
        <v>104</v>
      </c>
      <c r="L7" s="6"/>
      <c r="M7" s="113"/>
      <c r="N7" s="114"/>
      <c r="O7" s="114"/>
      <c r="P7" s="115"/>
    </row>
    <row r="8" spans="1:26" ht="21" customHeight="1" x14ac:dyDescent="0.25">
      <c r="A8" s="5" t="s">
        <v>41</v>
      </c>
      <c r="G8" s="6"/>
      <c r="H8" s="113"/>
      <c r="I8" s="114"/>
      <c r="J8" s="115"/>
    </row>
    <row r="9" spans="1:26" ht="9" customHeight="1" x14ac:dyDescent="0.25"/>
    <row r="10" spans="1:26" s="4" customFormat="1" ht="30" customHeight="1" x14ac:dyDescent="0.25">
      <c r="A10" s="79" t="s">
        <v>7</v>
      </c>
      <c r="B10" s="116" t="s">
        <v>32</v>
      </c>
      <c r="C10" s="117"/>
      <c r="D10" s="117"/>
      <c r="E10" s="117"/>
      <c r="F10" s="117"/>
      <c r="G10" s="117"/>
      <c r="H10" s="117"/>
      <c r="I10" s="117"/>
      <c r="J10" s="118"/>
      <c r="K10" s="122" t="s">
        <v>33</v>
      </c>
      <c r="L10" s="123"/>
      <c r="M10" s="123"/>
      <c r="N10" s="123"/>
      <c r="O10" s="123"/>
      <c r="P10" s="123"/>
      <c r="Q10" s="123"/>
      <c r="R10" s="124"/>
      <c r="S10" s="122" t="s">
        <v>6</v>
      </c>
      <c r="T10" s="123"/>
      <c r="U10" s="123"/>
      <c r="V10" s="123"/>
      <c r="W10" s="123"/>
      <c r="X10" s="123"/>
      <c r="Y10" s="123"/>
      <c r="Z10" s="124"/>
    </row>
    <row r="11" spans="1:26" s="4" customFormat="1" ht="30" customHeight="1" x14ac:dyDescent="0.25">
      <c r="A11" s="80"/>
      <c r="B11" s="119"/>
      <c r="C11" s="120"/>
      <c r="D11" s="120"/>
      <c r="E11" s="120"/>
      <c r="F11" s="120"/>
      <c r="G11" s="120"/>
      <c r="H11" s="120"/>
      <c r="I11" s="120"/>
      <c r="J11" s="121"/>
      <c r="K11" s="122" t="s">
        <v>3</v>
      </c>
      <c r="L11" s="123"/>
      <c r="M11" s="124"/>
      <c r="N11" s="122" t="s">
        <v>4</v>
      </c>
      <c r="O11" s="123"/>
      <c r="P11" s="124"/>
      <c r="Q11" s="122" t="s">
        <v>5</v>
      </c>
      <c r="R11" s="124"/>
      <c r="S11" s="122" t="s">
        <v>3</v>
      </c>
      <c r="T11" s="123"/>
      <c r="U11" s="124"/>
      <c r="V11" s="122" t="s">
        <v>4</v>
      </c>
      <c r="W11" s="123"/>
      <c r="X11" s="124"/>
      <c r="Y11" s="122" t="s">
        <v>5</v>
      </c>
      <c r="Z11" s="124"/>
    </row>
    <row r="12" spans="1:26" ht="24" customHeight="1" x14ac:dyDescent="0.25">
      <c r="A12" s="81" t="s">
        <v>42</v>
      </c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3"/>
    </row>
    <row r="13" spans="1:26" ht="24" customHeight="1" x14ac:dyDescent="0.25">
      <c r="A13" s="16">
        <v>1</v>
      </c>
      <c r="B13" s="293" t="s">
        <v>35</v>
      </c>
      <c r="C13" s="294"/>
      <c r="D13" s="294"/>
      <c r="E13" s="294"/>
      <c r="F13" s="294"/>
      <c r="G13" s="294"/>
      <c r="H13" s="294"/>
      <c r="I13" s="294"/>
      <c r="J13" s="295"/>
      <c r="K13" s="87">
        <v>12</v>
      </c>
      <c r="L13" s="88"/>
      <c r="M13" s="89"/>
      <c r="N13" s="90">
        <f>Q25</f>
        <v>0</v>
      </c>
      <c r="O13" s="91"/>
      <c r="P13" s="92"/>
      <c r="Q13" s="93">
        <f>V24/T24*100</f>
        <v>0</v>
      </c>
      <c r="R13" s="94"/>
      <c r="S13" s="347">
        <v>13343380</v>
      </c>
      <c r="T13" s="348"/>
      <c r="U13" s="349"/>
      <c r="V13" s="104"/>
      <c r="W13" s="105"/>
      <c r="X13" s="106"/>
      <c r="Y13" s="133">
        <f>V13/S13*100</f>
        <v>0</v>
      </c>
      <c r="Z13" s="134"/>
    </row>
    <row r="14" spans="1:26" ht="24" customHeight="1" x14ac:dyDescent="0.25">
      <c r="A14" s="16">
        <v>2</v>
      </c>
      <c r="B14" s="293" t="s">
        <v>36</v>
      </c>
      <c r="C14" s="294"/>
      <c r="D14" s="294"/>
      <c r="E14" s="294"/>
      <c r="F14" s="294"/>
      <c r="G14" s="294"/>
      <c r="H14" s="294"/>
      <c r="I14" s="294"/>
      <c r="J14" s="295"/>
      <c r="K14" s="356">
        <v>1239403.07</v>
      </c>
      <c r="L14" s="357"/>
      <c r="M14" s="358"/>
      <c r="N14" s="142">
        <f>Q26</f>
        <v>0</v>
      </c>
      <c r="O14" s="143"/>
      <c r="P14" s="144"/>
      <c r="Q14" s="93">
        <f>V26/T26*100</f>
        <v>0</v>
      </c>
      <c r="R14" s="94"/>
      <c r="S14" s="350"/>
      <c r="T14" s="351"/>
      <c r="U14" s="352"/>
      <c r="V14" s="107"/>
      <c r="W14" s="108"/>
      <c r="X14" s="109"/>
      <c r="Y14" s="135"/>
      <c r="Z14" s="136"/>
    </row>
    <row r="15" spans="1:26" ht="24" customHeight="1" x14ac:dyDescent="0.25">
      <c r="A15" s="16">
        <v>3</v>
      </c>
      <c r="B15" s="293" t="s">
        <v>37</v>
      </c>
      <c r="C15" s="294"/>
      <c r="D15" s="294"/>
      <c r="E15" s="294"/>
      <c r="F15" s="294"/>
      <c r="G15" s="294"/>
      <c r="H15" s="294"/>
      <c r="I15" s="294"/>
      <c r="J15" s="295"/>
      <c r="K15" s="145">
        <v>12</v>
      </c>
      <c r="L15" s="146"/>
      <c r="M15" s="147"/>
      <c r="N15" s="90">
        <f>Q28</f>
        <v>0</v>
      </c>
      <c r="O15" s="91"/>
      <c r="P15" s="92"/>
      <c r="Q15" s="93">
        <f>V27/T27*100</f>
        <v>0</v>
      </c>
      <c r="R15" s="94"/>
      <c r="S15" s="350"/>
      <c r="T15" s="351"/>
      <c r="U15" s="352"/>
      <c r="V15" s="107"/>
      <c r="W15" s="108"/>
      <c r="X15" s="109"/>
      <c r="Y15" s="135"/>
      <c r="Z15" s="136"/>
    </row>
    <row r="16" spans="1:26" ht="24" customHeight="1" x14ac:dyDescent="0.25">
      <c r="A16" s="16">
        <v>4</v>
      </c>
      <c r="B16" s="293" t="s">
        <v>38</v>
      </c>
      <c r="C16" s="294"/>
      <c r="D16" s="294"/>
      <c r="E16" s="294"/>
      <c r="F16" s="294"/>
      <c r="G16" s="294"/>
      <c r="H16" s="294"/>
      <c r="I16" s="294"/>
      <c r="J16" s="295"/>
      <c r="K16" s="145">
        <v>12</v>
      </c>
      <c r="L16" s="146"/>
      <c r="M16" s="147"/>
      <c r="N16" s="90">
        <f>Q30</f>
        <v>0</v>
      </c>
      <c r="O16" s="91"/>
      <c r="P16" s="92"/>
      <c r="Q16" s="93">
        <f>V29/T29*100</f>
        <v>0</v>
      </c>
      <c r="R16" s="94"/>
      <c r="S16" s="350"/>
      <c r="T16" s="351"/>
      <c r="U16" s="352"/>
      <c r="V16" s="107"/>
      <c r="W16" s="108"/>
      <c r="X16" s="109"/>
      <c r="Y16" s="135"/>
      <c r="Z16" s="136"/>
    </row>
    <row r="17" spans="1:26" s="7" customFormat="1" ht="48" customHeight="1" x14ac:dyDescent="0.25">
      <c r="A17" s="17">
        <v>5</v>
      </c>
      <c r="B17" s="296" t="s">
        <v>43</v>
      </c>
      <c r="C17" s="297"/>
      <c r="D17" s="297"/>
      <c r="E17" s="297"/>
      <c r="F17" s="297"/>
      <c r="G17" s="297"/>
      <c r="H17" s="297"/>
      <c r="I17" s="297"/>
      <c r="J17" s="298"/>
      <c r="K17" s="148">
        <v>12</v>
      </c>
      <c r="L17" s="149"/>
      <c r="M17" s="150"/>
      <c r="N17" s="90">
        <f>Q32</f>
        <v>0</v>
      </c>
      <c r="O17" s="91"/>
      <c r="P17" s="92"/>
      <c r="Q17" s="93">
        <f>V31/T31*100</f>
        <v>0</v>
      </c>
      <c r="R17" s="94"/>
      <c r="S17" s="353"/>
      <c r="T17" s="354"/>
      <c r="U17" s="355"/>
      <c r="V17" s="110"/>
      <c r="W17" s="111"/>
      <c r="X17" s="112"/>
      <c r="Y17" s="137"/>
      <c r="Z17" s="138"/>
    </row>
    <row r="18" spans="1:26" s="4" customFormat="1" ht="24" customHeight="1" x14ac:dyDescent="0.25">
      <c r="A18" s="125" t="s">
        <v>44</v>
      </c>
      <c r="B18" s="126"/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7"/>
      <c r="Q18" s="128">
        <f>V33</f>
        <v>0</v>
      </c>
      <c r="R18" s="129"/>
      <c r="S18" s="130">
        <f>SUM(S13)</f>
        <v>13343380</v>
      </c>
      <c r="T18" s="131"/>
      <c r="U18" s="132"/>
      <c r="V18" s="130">
        <f>SUM(V13)</f>
        <v>0</v>
      </c>
      <c r="W18" s="131"/>
      <c r="X18" s="132"/>
      <c r="Y18" s="151">
        <f>SUM(Y13)</f>
        <v>0</v>
      </c>
      <c r="Z18" s="152"/>
    </row>
    <row r="19" spans="1:26" ht="9.9499999999999993" customHeight="1" x14ac:dyDescent="0.25">
      <c r="A19" s="153"/>
      <c r="B19" s="153"/>
      <c r="C19" s="153"/>
      <c r="D19" s="153"/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</row>
    <row r="20" spans="1:26" ht="24" customHeight="1" x14ac:dyDescent="0.25">
      <c r="A20" s="8" t="s">
        <v>8</v>
      </c>
      <c r="H20" s="9"/>
      <c r="I20" s="10"/>
      <c r="J20" s="10"/>
      <c r="K20" s="10"/>
      <c r="L20" s="10"/>
      <c r="M20" s="10"/>
    </row>
    <row r="21" spans="1:26" ht="9.9499999999999993" customHeight="1" x14ac:dyDescent="0.25">
      <c r="A21" s="2"/>
      <c r="H21" s="11"/>
      <c r="I21" s="11"/>
      <c r="J21" s="11"/>
      <c r="K21" s="11"/>
      <c r="L21" s="11"/>
      <c r="M21" s="11"/>
    </row>
    <row r="22" spans="1:26" ht="72" customHeight="1" x14ac:dyDescent="0.25">
      <c r="A22" s="14" t="s">
        <v>7</v>
      </c>
      <c r="B22" s="122" t="s">
        <v>39</v>
      </c>
      <c r="C22" s="123"/>
      <c r="D22" s="123"/>
      <c r="E22" s="123"/>
      <c r="F22" s="123"/>
      <c r="G22" s="124"/>
      <c r="H22" s="122" t="s">
        <v>45</v>
      </c>
      <c r="I22" s="123"/>
      <c r="J22" s="124"/>
      <c r="K22" s="122" t="s">
        <v>40</v>
      </c>
      <c r="L22" s="123"/>
      <c r="M22" s="124"/>
      <c r="N22" s="122" t="s">
        <v>46</v>
      </c>
      <c r="O22" s="123"/>
      <c r="P22" s="124"/>
      <c r="Q22" s="122" t="s">
        <v>47</v>
      </c>
      <c r="R22" s="123"/>
      <c r="S22" s="124"/>
      <c r="T22" s="122" t="s">
        <v>48</v>
      </c>
      <c r="U22" s="124"/>
      <c r="V22" s="154" t="s">
        <v>9</v>
      </c>
      <c r="W22" s="155"/>
      <c r="X22" s="122" t="s">
        <v>10</v>
      </c>
      <c r="Y22" s="123"/>
      <c r="Z22" s="124"/>
    </row>
    <row r="23" spans="1:26" ht="24" customHeight="1" x14ac:dyDescent="0.25">
      <c r="A23" s="156" t="s">
        <v>42</v>
      </c>
      <c r="B23" s="157"/>
      <c r="C23" s="157"/>
      <c r="D23" s="157"/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8"/>
    </row>
    <row r="24" spans="1:26" s="44" customFormat="1" ht="24" customHeight="1" x14ac:dyDescent="0.25">
      <c r="A24" s="28">
        <v>1</v>
      </c>
      <c r="B24" s="290" t="s">
        <v>35</v>
      </c>
      <c r="C24" s="291"/>
      <c r="D24" s="291"/>
      <c r="E24" s="291"/>
      <c r="F24" s="291"/>
      <c r="G24" s="292"/>
      <c r="H24" s="324">
        <v>12</v>
      </c>
      <c r="I24" s="325"/>
      <c r="J24" s="326"/>
      <c r="K24" s="265">
        <f>K25</f>
        <v>0</v>
      </c>
      <c r="L24" s="266"/>
      <c r="M24" s="267"/>
      <c r="N24" s="265">
        <f>N25</f>
        <v>0</v>
      </c>
      <c r="O24" s="266"/>
      <c r="P24" s="267"/>
      <c r="Q24" s="265">
        <f>Q25</f>
        <v>0</v>
      </c>
      <c r="R24" s="266"/>
      <c r="S24" s="268"/>
      <c r="T24" s="269">
        <v>10</v>
      </c>
      <c r="U24" s="270"/>
      <c r="V24" s="271">
        <f>SUM(V25)</f>
        <v>0</v>
      </c>
      <c r="W24" s="272"/>
      <c r="X24" s="165"/>
      <c r="Y24" s="153"/>
      <c r="Z24" s="166"/>
    </row>
    <row r="25" spans="1:26" s="34" customFormat="1" ht="24" customHeight="1" x14ac:dyDescent="0.25">
      <c r="A25" s="42">
        <v>1.1000000000000001</v>
      </c>
      <c r="B25" s="300" t="s">
        <v>93</v>
      </c>
      <c r="C25" s="301"/>
      <c r="D25" s="301"/>
      <c r="E25" s="301"/>
      <c r="F25" s="301"/>
      <c r="G25" s="302"/>
      <c r="H25" s="303">
        <v>12</v>
      </c>
      <c r="I25" s="304"/>
      <c r="J25" s="305"/>
      <c r="K25" s="306"/>
      <c r="L25" s="307"/>
      <c r="M25" s="308"/>
      <c r="N25" s="306"/>
      <c r="O25" s="307"/>
      <c r="P25" s="308"/>
      <c r="Q25" s="306"/>
      <c r="R25" s="307"/>
      <c r="S25" s="309"/>
      <c r="T25" s="310">
        <v>10</v>
      </c>
      <c r="U25" s="311"/>
      <c r="V25" s="312">
        <f>(T25*((K25*0)+(N25*50)+(Q25*100)))/(H25*100)</f>
        <v>0</v>
      </c>
      <c r="W25" s="313"/>
      <c r="X25" s="167"/>
      <c r="Y25" s="168"/>
      <c r="Z25" s="169"/>
    </row>
    <row r="26" spans="1:26" s="40" customFormat="1" ht="24" customHeight="1" x14ac:dyDescent="0.25">
      <c r="A26" s="39">
        <v>2</v>
      </c>
      <c r="B26" s="314" t="s">
        <v>36</v>
      </c>
      <c r="C26" s="315"/>
      <c r="D26" s="315"/>
      <c r="E26" s="315"/>
      <c r="F26" s="315"/>
      <c r="G26" s="316"/>
      <c r="H26" s="359">
        <v>1239403.07</v>
      </c>
      <c r="I26" s="360"/>
      <c r="J26" s="361"/>
      <c r="K26" s="317"/>
      <c r="L26" s="318"/>
      <c r="M26" s="319"/>
      <c r="N26" s="317"/>
      <c r="O26" s="318"/>
      <c r="P26" s="319"/>
      <c r="Q26" s="317"/>
      <c r="R26" s="318"/>
      <c r="S26" s="319"/>
      <c r="T26" s="320">
        <v>40</v>
      </c>
      <c r="U26" s="321"/>
      <c r="V26" s="322">
        <f>(T26*((K26*0)+(N26*50)+(Q26*100)))/(H26*100)</f>
        <v>0</v>
      </c>
      <c r="W26" s="323"/>
      <c r="X26" s="167"/>
      <c r="Y26" s="168"/>
      <c r="Z26" s="169"/>
    </row>
    <row r="27" spans="1:26" s="36" customFormat="1" ht="24" customHeight="1" x14ac:dyDescent="0.25">
      <c r="A27" s="28">
        <v>3</v>
      </c>
      <c r="B27" s="273" t="s">
        <v>37</v>
      </c>
      <c r="C27" s="274"/>
      <c r="D27" s="274"/>
      <c r="E27" s="274"/>
      <c r="F27" s="274"/>
      <c r="G27" s="275"/>
      <c r="H27" s="262">
        <v>12</v>
      </c>
      <c r="I27" s="263"/>
      <c r="J27" s="264"/>
      <c r="K27" s="265">
        <f>K28</f>
        <v>0</v>
      </c>
      <c r="L27" s="266"/>
      <c r="M27" s="267"/>
      <c r="N27" s="265">
        <f>N28</f>
        <v>0</v>
      </c>
      <c r="O27" s="266"/>
      <c r="P27" s="267"/>
      <c r="Q27" s="265">
        <f>Q28</f>
        <v>0</v>
      </c>
      <c r="R27" s="266"/>
      <c r="S27" s="268"/>
      <c r="T27" s="269">
        <v>20</v>
      </c>
      <c r="U27" s="270"/>
      <c r="V27" s="271">
        <f>SUM(V28)</f>
        <v>0</v>
      </c>
      <c r="W27" s="272"/>
      <c r="X27" s="167"/>
      <c r="Y27" s="168"/>
      <c r="Z27" s="169"/>
    </row>
    <row r="28" spans="1:26" s="32" customFormat="1" ht="48" customHeight="1" x14ac:dyDescent="0.25">
      <c r="A28" s="31">
        <v>3.1</v>
      </c>
      <c r="B28" s="276" t="s">
        <v>101</v>
      </c>
      <c r="C28" s="277"/>
      <c r="D28" s="277"/>
      <c r="E28" s="277"/>
      <c r="F28" s="277"/>
      <c r="G28" s="278"/>
      <c r="H28" s="279">
        <v>12</v>
      </c>
      <c r="I28" s="280"/>
      <c r="J28" s="281"/>
      <c r="K28" s="282"/>
      <c r="L28" s="283"/>
      <c r="M28" s="284"/>
      <c r="N28" s="282"/>
      <c r="O28" s="283"/>
      <c r="P28" s="284"/>
      <c r="Q28" s="282"/>
      <c r="R28" s="283"/>
      <c r="S28" s="285"/>
      <c r="T28" s="286">
        <v>20</v>
      </c>
      <c r="U28" s="287"/>
      <c r="V28" s="288">
        <f>(T28*((K28*0)+(N28*50)+(Q28*100)))/(H28*100)</f>
        <v>0</v>
      </c>
      <c r="W28" s="289"/>
      <c r="X28" s="167"/>
      <c r="Y28" s="168"/>
      <c r="Z28" s="169"/>
    </row>
    <row r="29" spans="1:26" s="27" customFormat="1" ht="48" customHeight="1" x14ac:dyDescent="0.25">
      <c r="A29" s="28">
        <v>4</v>
      </c>
      <c r="B29" s="259" t="s">
        <v>38</v>
      </c>
      <c r="C29" s="260"/>
      <c r="D29" s="260"/>
      <c r="E29" s="260"/>
      <c r="F29" s="260"/>
      <c r="G29" s="261"/>
      <c r="H29" s="262">
        <v>12</v>
      </c>
      <c r="I29" s="263"/>
      <c r="J29" s="264"/>
      <c r="K29" s="265">
        <f>K30</f>
        <v>0</v>
      </c>
      <c r="L29" s="266"/>
      <c r="M29" s="267"/>
      <c r="N29" s="265">
        <f>N30</f>
        <v>0</v>
      </c>
      <c r="O29" s="266"/>
      <c r="P29" s="267"/>
      <c r="Q29" s="265">
        <f>Q30</f>
        <v>0</v>
      </c>
      <c r="R29" s="266"/>
      <c r="S29" s="268"/>
      <c r="T29" s="269">
        <v>15</v>
      </c>
      <c r="U29" s="270"/>
      <c r="V29" s="271">
        <f>SUM(V30)</f>
        <v>0</v>
      </c>
      <c r="W29" s="272"/>
      <c r="X29" s="167"/>
      <c r="Y29" s="168"/>
      <c r="Z29" s="169"/>
    </row>
    <row r="30" spans="1:26" ht="48" customHeight="1" x14ac:dyDescent="0.25">
      <c r="A30" s="16">
        <v>4.0999999999999996</v>
      </c>
      <c r="B30" s="84" t="s">
        <v>94</v>
      </c>
      <c r="C30" s="85"/>
      <c r="D30" s="85"/>
      <c r="E30" s="85"/>
      <c r="F30" s="85"/>
      <c r="G30" s="86"/>
      <c r="H30" s="191">
        <v>12</v>
      </c>
      <c r="I30" s="192"/>
      <c r="J30" s="193"/>
      <c r="K30" s="330"/>
      <c r="L30" s="331"/>
      <c r="M30" s="332"/>
      <c r="N30" s="330"/>
      <c r="O30" s="331"/>
      <c r="P30" s="332"/>
      <c r="Q30" s="330"/>
      <c r="R30" s="331"/>
      <c r="S30" s="333"/>
      <c r="T30" s="194">
        <v>15</v>
      </c>
      <c r="U30" s="195"/>
      <c r="V30" s="185">
        <f>(T30*((K30*0)+(N30*50)+(Q30*100)))/(H30*100)</f>
        <v>0</v>
      </c>
      <c r="W30" s="186"/>
      <c r="X30" s="167"/>
      <c r="Y30" s="168"/>
      <c r="Z30" s="169"/>
    </row>
    <row r="31" spans="1:26" s="44" customFormat="1" ht="48" customHeight="1" x14ac:dyDescent="0.25">
      <c r="A31" s="28">
        <v>5</v>
      </c>
      <c r="B31" s="327" t="s">
        <v>100</v>
      </c>
      <c r="C31" s="328"/>
      <c r="D31" s="328"/>
      <c r="E31" s="328"/>
      <c r="F31" s="328"/>
      <c r="G31" s="329"/>
      <c r="H31" s="262">
        <v>12</v>
      </c>
      <c r="I31" s="263"/>
      <c r="J31" s="264"/>
      <c r="K31" s="265">
        <f>K32</f>
        <v>0</v>
      </c>
      <c r="L31" s="266"/>
      <c r="M31" s="267"/>
      <c r="N31" s="265">
        <f>N32</f>
        <v>0</v>
      </c>
      <c r="O31" s="266"/>
      <c r="P31" s="267"/>
      <c r="Q31" s="265">
        <f>Q32</f>
        <v>0</v>
      </c>
      <c r="R31" s="266"/>
      <c r="S31" s="268"/>
      <c r="T31" s="269">
        <v>15</v>
      </c>
      <c r="U31" s="270"/>
      <c r="V31" s="271">
        <f>SUM(V32)</f>
        <v>0</v>
      </c>
      <c r="W31" s="272"/>
      <c r="X31" s="167"/>
      <c r="Y31" s="168"/>
      <c r="Z31" s="169"/>
    </row>
    <row r="32" spans="1:26" s="26" customFormat="1" ht="48" customHeight="1" x14ac:dyDescent="0.25">
      <c r="A32" s="25">
        <v>5.0999999999999996</v>
      </c>
      <c r="B32" s="336" t="s">
        <v>95</v>
      </c>
      <c r="C32" s="337"/>
      <c r="D32" s="337"/>
      <c r="E32" s="337"/>
      <c r="F32" s="337"/>
      <c r="G32" s="338"/>
      <c r="H32" s="339">
        <v>12</v>
      </c>
      <c r="I32" s="340"/>
      <c r="J32" s="341"/>
      <c r="K32" s="342"/>
      <c r="L32" s="343"/>
      <c r="M32" s="344"/>
      <c r="N32" s="342"/>
      <c r="O32" s="343"/>
      <c r="P32" s="344"/>
      <c r="Q32" s="342"/>
      <c r="R32" s="343"/>
      <c r="S32" s="345"/>
      <c r="T32" s="334">
        <v>15</v>
      </c>
      <c r="U32" s="335"/>
      <c r="V32" s="312">
        <f>(T32*((K32*0)+(N32*50)+(Q32*100)))/(H32*100)</f>
        <v>0</v>
      </c>
      <c r="W32" s="313"/>
      <c r="X32" s="170"/>
      <c r="Y32" s="171"/>
      <c r="Z32" s="172"/>
    </row>
    <row r="33" spans="1:26" ht="24" customHeight="1" x14ac:dyDescent="0.25">
      <c r="A33" s="125" t="s">
        <v>11</v>
      </c>
      <c r="B33" s="126"/>
      <c r="C33" s="126"/>
      <c r="D33" s="126"/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27"/>
      <c r="T33" s="211">
        <f>SUM(T24,T26,T27,T29,T31)</f>
        <v>100</v>
      </c>
      <c r="U33" s="212"/>
      <c r="V33" s="128">
        <f>SUM(V24,V26:W27,V29,V31)</f>
        <v>0</v>
      </c>
      <c r="W33" s="129"/>
      <c r="X33" s="213"/>
      <c r="Y33" s="214"/>
      <c r="Z33" s="215"/>
    </row>
    <row r="34" spans="1:26" ht="9.9499999999999993" customHeight="1" x14ac:dyDescent="0.25">
      <c r="A34" s="153"/>
      <c r="B34" s="153"/>
      <c r="C34" s="153"/>
      <c r="D34" s="153"/>
      <c r="E34" s="153"/>
      <c r="F34" s="153"/>
      <c r="G34" s="153"/>
      <c r="H34" s="153"/>
      <c r="I34" s="153"/>
      <c r="J34" s="153"/>
      <c r="K34" s="153"/>
      <c r="L34" s="153"/>
      <c r="M34" s="153"/>
      <c r="N34" s="153"/>
      <c r="O34" s="153"/>
      <c r="P34" s="153"/>
      <c r="Q34" s="153"/>
      <c r="R34" s="153"/>
      <c r="S34" s="153"/>
      <c r="T34" s="153"/>
      <c r="U34" s="153"/>
      <c r="V34" s="153"/>
      <c r="W34" s="153"/>
      <c r="X34" s="153"/>
      <c r="Y34" s="153"/>
      <c r="Z34" s="153"/>
    </row>
    <row r="35" spans="1:26" ht="24" customHeight="1" x14ac:dyDescent="0.25">
      <c r="A35" s="1" t="s">
        <v>96</v>
      </c>
    </row>
    <row r="36" spans="1:26" ht="60" customHeight="1" x14ac:dyDescent="0.25">
      <c r="A36" s="14" t="s">
        <v>7</v>
      </c>
      <c r="B36" s="122" t="s">
        <v>49</v>
      </c>
      <c r="C36" s="123"/>
      <c r="D36" s="123"/>
      <c r="E36" s="123"/>
      <c r="F36" s="123"/>
      <c r="G36" s="123"/>
      <c r="H36" s="123"/>
      <c r="I36" s="123"/>
      <c r="J36" s="123"/>
      <c r="K36" s="123"/>
      <c r="L36" s="124"/>
      <c r="M36" s="122" t="s">
        <v>50</v>
      </c>
      <c r="N36" s="123"/>
      <c r="O36" s="123"/>
      <c r="P36" s="123"/>
      <c r="Q36" s="123"/>
      <c r="R36" s="123"/>
      <c r="S36" s="123"/>
      <c r="T36" s="123"/>
      <c r="U36" s="123"/>
      <c r="V36" s="123"/>
      <c r="W36" s="123"/>
      <c r="X36" s="124"/>
      <c r="Y36" s="154" t="s">
        <v>51</v>
      </c>
      <c r="Z36" s="155"/>
    </row>
    <row r="37" spans="1:26" ht="24" customHeight="1" x14ac:dyDescent="0.25">
      <c r="A37" s="208" t="s">
        <v>52</v>
      </c>
      <c r="B37" s="209"/>
      <c r="C37" s="209"/>
      <c r="D37" s="209"/>
      <c r="E37" s="209"/>
      <c r="F37" s="209"/>
      <c r="G37" s="209"/>
      <c r="H37" s="209"/>
      <c r="I37" s="209"/>
      <c r="J37" s="209"/>
      <c r="K37" s="209"/>
      <c r="L37" s="209"/>
      <c r="M37" s="209"/>
      <c r="N37" s="209"/>
      <c r="O37" s="209"/>
      <c r="P37" s="209"/>
      <c r="Q37" s="209"/>
      <c r="R37" s="209"/>
      <c r="S37" s="209"/>
      <c r="T37" s="209"/>
      <c r="U37" s="209"/>
      <c r="V37" s="209"/>
      <c r="W37" s="209"/>
      <c r="X37" s="209"/>
      <c r="Y37" s="209"/>
      <c r="Z37" s="210"/>
    </row>
    <row r="38" spans="1:26" ht="48" customHeight="1" x14ac:dyDescent="0.25">
      <c r="A38" s="15" t="str">
        <f>IF(B38&lt;&gt;"","2.1.1","")</f>
        <v/>
      </c>
      <c r="B38" s="73"/>
      <c r="C38" s="74"/>
      <c r="D38" s="74"/>
      <c r="E38" s="74"/>
      <c r="F38" s="74"/>
      <c r="G38" s="74"/>
      <c r="H38" s="74"/>
      <c r="I38" s="74"/>
      <c r="J38" s="74"/>
      <c r="K38" s="74"/>
      <c r="L38" s="75"/>
      <c r="M38" s="73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5"/>
      <c r="Y38" s="76"/>
      <c r="Z38" s="77"/>
    </row>
    <row r="39" spans="1:26" ht="48" customHeight="1" x14ac:dyDescent="0.25">
      <c r="A39" s="15" t="str">
        <f>IF(B39&lt;&gt;"","2.1.2","")</f>
        <v/>
      </c>
      <c r="B39" s="73"/>
      <c r="C39" s="74"/>
      <c r="D39" s="74"/>
      <c r="E39" s="74"/>
      <c r="F39" s="74"/>
      <c r="G39" s="74"/>
      <c r="H39" s="74"/>
      <c r="I39" s="74"/>
      <c r="J39" s="74"/>
      <c r="K39" s="74"/>
      <c r="L39" s="75"/>
      <c r="M39" s="73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5"/>
      <c r="Y39" s="76"/>
      <c r="Z39" s="77"/>
    </row>
    <row r="40" spans="1:26" ht="48" customHeight="1" x14ac:dyDescent="0.25">
      <c r="A40" s="15" t="str">
        <f>IF(B40&lt;&gt;"","2.1.3","")</f>
        <v/>
      </c>
      <c r="B40" s="73"/>
      <c r="C40" s="74"/>
      <c r="D40" s="74"/>
      <c r="E40" s="74"/>
      <c r="F40" s="74"/>
      <c r="G40" s="74"/>
      <c r="H40" s="74"/>
      <c r="I40" s="74"/>
      <c r="J40" s="74"/>
      <c r="K40" s="74"/>
      <c r="L40" s="75"/>
      <c r="M40" s="73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5"/>
      <c r="Y40" s="76"/>
      <c r="Z40" s="77"/>
    </row>
    <row r="41" spans="1:26" ht="48" customHeight="1" x14ac:dyDescent="0.25">
      <c r="A41" s="15" t="str">
        <f>IF(B41&lt;&gt;"","2.1.4","")</f>
        <v/>
      </c>
      <c r="B41" s="73"/>
      <c r="C41" s="74"/>
      <c r="D41" s="74"/>
      <c r="E41" s="74"/>
      <c r="F41" s="74"/>
      <c r="G41" s="74"/>
      <c r="H41" s="74"/>
      <c r="I41" s="74"/>
      <c r="J41" s="74"/>
      <c r="K41" s="74"/>
      <c r="L41" s="75"/>
      <c r="M41" s="73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5"/>
      <c r="Y41" s="76"/>
      <c r="Z41" s="77"/>
    </row>
    <row r="42" spans="1:26" ht="48" customHeight="1" x14ac:dyDescent="0.25">
      <c r="A42" s="15" t="str">
        <f>IF(B42&lt;&gt;"","2.1.5","")</f>
        <v/>
      </c>
      <c r="B42" s="73"/>
      <c r="C42" s="74"/>
      <c r="D42" s="74"/>
      <c r="E42" s="74"/>
      <c r="F42" s="74"/>
      <c r="G42" s="74"/>
      <c r="H42" s="74"/>
      <c r="I42" s="74"/>
      <c r="J42" s="74"/>
      <c r="K42" s="74"/>
      <c r="L42" s="75"/>
      <c r="M42" s="73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5"/>
      <c r="Y42" s="76"/>
      <c r="Z42" s="77"/>
    </row>
    <row r="43" spans="1:26" ht="24" customHeight="1" x14ac:dyDescent="0.25">
      <c r="A43" s="208" t="s">
        <v>53</v>
      </c>
      <c r="B43" s="209"/>
      <c r="C43" s="209"/>
      <c r="D43" s="209"/>
      <c r="E43" s="209"/>
      <c r="F43" s="209"/>
      <c r="G43" s="209"/>
      <c r="H43" s="209"/>
      <c r="I43" s="209"/>
      <c r="J43" s="209"/>
      <c r="K43" s="209"/>
      <c r="L43" s="209"/>
      <c r="M43" s="209"/>
      <c r="N43" s="209"/>
      <c r="O43" s="209"/>
      <c r="P43" s="209"/>
      <c r="Q43" s="209"/>
      <c r="R43" s="209"/>
      <c r="S43" s="209"/>
      <c r="T43" s="209"/>
      <c r="U43" s="209"/>
      <c r="V43" s="209"/>
      <c r="W43" s="209"/>
      <c r="X43" s="209"/>
      <c r="Y43" s="209"/>
      <c r="Z43" s="210"/>
    </row>
    <row r="44" spans="1:26" ht="48" customHeight="1" x14ac:dyDescent="0.25">
      <c r="A44" s="15" t="str">
        <f>IF(B44&lt;&gt;"","2.2.1","")</f>
        <v/>
      </c>
      <c r="B44" s="73"/>
      <c r="C44" s="74"/>
      <c r="D44" s="74"/>
      <c r="E44" s="74"/>
      <c r="F44" s="74"/>
      <c r="G44" s="74"/>
      <c r="H44" s="74"/>
      <c r="I44" s="74"/>
      <c r="J44" s="74"/>
      <c r="K44" s="74"/>
      <c r="L44" s="75"/>
      <c r="M44" s="73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5"/>
      <c r="Y44" s="76"/>
      <c r="Z44" s="77"/>
    </row>
    <row r="45" spans="1:26" ht="48" customHeight="1" x14ac:dyDescent="0.25">
      <c r="A45" s="15" t="str">
        <f>IF(B45&lt;&gt;"","2.2.2","")</f>
        <v/>
      </c>
      <c r="B45" s="73"/>
      <c r="C45" s="74"/>
      <c r="D45" s="74"/>
      <c r="E45" s="74"/>
      <c r="F45" s="74"/>
      <c r="G45" s="74"/>
      <c r="H45" s="74"/>
      <c r="I45" s="74"/>
      <c r="J45" s="74"/>
      <c r="K45" s="74"/>
      <c r="L45" s="75"/>
      <c r="M45" s="73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5"/>
      <c r="Y45" s="76"/>
      <c r="Z45" s="77"/>
    </row>
    <row r="46" spans="1:26" ht="48" customHeight="1" x14ac:dyDescent="0.25">
      <c r="A46" s="15" t="str">
        <f>IF(B46&lt;&gt;"","2.2.3","")</f>
        <v/>
      </c>
      <c r="B46" s="73"/>
      <c r="C46" s="74"/>
      <c r="D46" s="74"/>
      <c r="E46" s="74"/>
      <c r="F46" s="74"/>
      <c r="G46" s="74"/>
      <c r="H46" s="74"/>
      <c r="I46" s="74"/>
      <c r="J46" s="74"/>
      <c r="K46" s="74"/>
      <c r="L46" s="75"/>
      <c r="M46" s="73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5"/>
      <c r="Y46" s="76"/>
      <c r="Z46" s="77"/>
    </row>
    <row r="47" spans="1:26" ht="48" customHeight="1" x14ac:dyDescent="0.25">
      <c r="A47" s="15" t="str">
        <f>IF(B47&lt;&gt;"","2.2.4","")</f>
        <v/>
      </c>
      <c r="B47" s="73"/>
      <c r="C47" s="74"/>
      <c r="D47" s="74"/>
      <c r="E47" s="74"/>
      <c r="F47" s="74"/>
      <c r="G47" s="74"/>
      <c r="H47" s="74"/>
      <c r="I47" s="74"/>
      <c r="J47" s="74"/>
      <c r="K47" s="74"/>
      <c r="L47" s="75"/>
      <c r="M47" s="73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5"/>
      <c r="Y47" s="76"/>
      <c r="Z47" s="77"/>
    </row>
    <row r="48" spans="1:26" ht="48" customHeight="1" x14ac:dyDescent="0.25">
      <c r="A48" s="15" t="str">
        <f>IF(B48&lt;&gt;"","2.2.5","")</f>
        <v/>
      </c>
      <c r="B48" s="73"/>
      <c r="C48" s="74"/>
      <c r="D48" s="74"/>
      <c r="E48" s="74"/>
      <c r="F48" s="74"/>
      <c r="G48" s="74"/>
      <c r="H48" s="74"/>
      <c r="I48" s="74"/>
      <c r="J48" s="74"/>
      <c r="K48" s="74"/>
      <c r="L48" s="75"/>
      <c r="M48" s="73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5"/>
      <c r="Y48" s="76"/>
      <c r="Z48" s="77"/>
    </row>
    <row r="49" spans="1:26" ht="24" customHeight="1" x14ac:dyDescent="0.25">
      <c r="A49" s="208" t="s">
        <v>54</v>
      </c>
      <c r="B49" s="209"/>
      <c r="C49" s="209"/>
      <c r="D49" s="209"/>
      <c r="E49" s="209"/>
      <c r="F49" s="209"/>
      <c r="G49" s="209"/>
      <c r="H49" s="209"/>
      <c r="I49" s="209"/>
      <c r="J49" s="209"/>
      <c r="K49" s="209"/>
      <c r="L49" s="209"/>
      <c r="M49" s="209"/>
      <c r="N49" s="209"/>
      <c r="O49" s="209"/>
      <c r="P49" s="209"/>
      <c r="Q49" s="209"/>
      <c r="R49" s="209"/>
      <c r="S49" s="209"/>
      <c r="T49" s="209"/>
      <c r="U49" s="209"/>
      <c r="V49" s="209"/>
      <c r="W49" s="209"/>
      <c r="X49" s="209"/>
      <c r="Y49" s="209"/>
      <c r="Z49" s="210"/>
    </row>
    <row r="50" spans="1:26" ht="48" customHeight="1" x14ac:dyDescent="0.25">
      <c r="A50" s="15" t="str">
        <f>IF(B50&lt;&gt;"","2.3.1","")</f>
        <v/>
      </c>
      <c r="B50" s="73"/>
      <c r="C50" s="74"/>
      <c r="D50" s="74"/>
      <c r="E50" s="74"/>
      <c r="F50" s="74"/>
      <c r="G50" s="74"/>
      <c r="H50" s="74"/>
      <c r="I50" s="74"/>
      <c r="J50" s="74"/>
      <c r="K50" s="74"/>
      <c r="L50" s="75"/>
      <c r="M50" s="73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5"/>
      <c r="Y50" s="76"/>
      <c r="Z50" s="77"/>
    </row>
    <row r="51" spans="1:26" ht="48" customHeight="1" x14ac:dyDescent="0.25">
      <c r="A51" s="15" t="str">
        <f>IF(B51&lt;&gt;"","2.3.2","")</f>
        <v/>
      </c>
      <c r="B51" s="73"/>
      <c r="C51" s="74"/>
      <c r="D51" s="74"/>
      <c r="E51" s="74"/>
      <c r="F51" s="74"/>
      <c r="G51" s="74"/>
      <c r="H51" s="74"/>
      <c r="I51" s="74"/>
      <c r="J51" s="74"/>
      <c r="K51" s="74"/>
      <c r="L51" s="75"/>
      <c r="M51" s="73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5"/>
      <c r="Y51" s="76"/>
      <c r="Z51" s="77"/>
    </row>
    <row r="52" spans="1:26" ht="48" customHeight="1" x14ac:dyDescent="0.25">
      <c r="A52" s="15" t="str">
        <f>IF(B52&lt;&gt;"","2.3.3","")</f>
        <v/>
      </c>
      <c r="B52" s="73"/>
      <c r="C52" s="74"/>
      <c r="D52" s="74"/>
      <c r="E52" s="74"/>
      <c r="F52" s="74"/>
      <c r="G52" s="74"/>
      <c r="H52" s="74"/>
      <c r="I52" s="74"/>
      <c r="J52" s="74"/>
      <c r="K52" s="74"/>
      <c r="L52" s="75"/>
      <c r="M52" s="73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5"/>
      <c r="Y52" s="76"/>
      <c r="Z52" s="77"/>
    </row>
    <row r="53" spans="1:26" ht="48" customHeight="1" x14ac:dyDescent="0.25">
      <c r="A53" s="15" t="str">
        <f>IF(B53&lt;&gt;"","2.3.4","")</f>
        <v/>
      </c>
      <c r="B53" s="73"/>
      <c r="C53" s="74"/>
      <c r="D53" s="74"/>
      <c r="E53" s="74"/>
      <c r="F53" s="74"/>
      <c r="G53" s="74"/>
      <c r="H53" s="74"/>
      <c r="I53" s="74"/>
      <c r="J53" s="74"/>
      <c r="K53" s="74"/>
      <c r="L53" s="75"/>
      <c r="M53" s="73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5"/>
      <c r="Y53" s="76"/>
      <c r="Z53" s="77"/>
    </row>
    <row r="54" spans="1:26" ht="48" customHeight="1" x14ac:dyDescent="0.25">
      <c r="A54" s="15" t="str">
        <f>IF(B54&lt;&gt;"","2.3.5","")</f>
        <v/>
      </c>
      <c r="B54" s="73"/>
      <c r="C54" s="74"/>
      <c r="D54" s="74"/>
      <c r="E54" s="74"/>
      <c r="F54" s="74"/>
      <c r="G54" s="74"/>
      <c r="H54" s="74"/>
      <c r="I54" s="74"/>
      <c r="J54" s="74"/>
      <c r="K54" s="74"/>
      <c r="L54" s="75"/>
      <c r="M54" s="73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5"/>
      <c r="Y54" s="76"/>
      <c r="Z54" s="77"/>
    </row>
    <row r="55" spans="1:26" ht="15.75" customHeight="1" x14ac:dyDescent="0.25"/>
    <row r="56" spans="1:26" ht="24" customHeight="1" x14ac:dyDescent="0.25">
      <c r="A56" s="2" t="s">
        <v>97</v>
      </c>
    </row>
    <row r="57" spans="1:26" ht="9.9499999999999993" customHeight="1" x14ac:dyDescent="0.25"/>
    <row r="58" spans="1:26" ht="60" customHeight="1" x14ac:dyDescent="0.25">
      <c r="A58" s="14" t="s">
        <v>7</v>
      </c>
      <c r="B58" s="122" t="s">
        <v>55</v>
      </c>
      <c r="C58" s="123"/>
      <c r="D58" s="123"/>
      <c r="E58" s="123"/>
      <c r="F58" s="123"/>
      <c r="G58" s="124"/>
      <c r="H58" s="122" t="s">
        <v>50</v>
      </c>
      <c r="I58" s="123"/>
      <c r="J58" s="123"/>
      <c r="K58" s="123"/>
      <c r="L58" s="123"/>
      <c r="M58" s="123"/>
      <c r="N58" s="123"/>
      <c r="O58" s="123"/>
      <c r="P58" s="124"/>
      <c r="Q58" s="122" t="s">
        <v>56</v>
      </c>
      <c r="R58" s="123"/>
      <c r="S58" s="123"/>
      <c r="T58" s="123"/>
      <c r="U58" s="123"/>
      <c r="V58" s="123"/>
      <c r="W58" s="123"/>
      <c r="X58" s="124"/>
      <c r="Y58" s="154" t="s">
        <v>51</v>
      </c>
      <c r="Z58" s="155"/>
    </row>
    <row r="59" spans="1:26" ht="72" customHeight="1" x14ac:dyDescent="0.25">
      <c r="A59" s="15" t="str">
        <f>IF(B59&lt;&gt;"","3.1","")</f>
        <v/>
      </c>
      <c r="B59" s="73"/>
      <c r="C59" s="74"/>
      <c r="D59" s="74"/>
      <c r="E59" s="74"/>
      <c r="F59" s="74"/>
      <c r="G59" s="75"/>
      <c r="H59" s="73"/>
      <c r="I59" s="74"/>
      <c r="J59" s="74"/>
      <c r="K59" s="74"/>
      <c r="L59" s="74"/>
      <c r="M59" s="74"/>
      <c r="N59" s="74"/>
      <c r="O59" s="74"/>
      <c r="P59" s="75"/>
      <c r="Q59" s="73"/>
      <c r="R59" s="74"/>
      <c r="S59" s="74"/>
      <c r="T59" s="74"/>
      <c r="U59" s="74"/>
      <c r="V59" s="74"/>
      <c r="W59" s="74"/>
      <c r="X59" s="75"/>
      <c r="Y59" s="76"/>
      <c r="Z59" s="77"/>
    </row>
    <row r="60" spans="1:26" ht="72" customHeight="1" x14ac:dyDescent="0.25">
      <c r="A60" s="15" t="str">
        <f>IF(B60&lt;&gt;"","3.2","")</f>
        <v/>
      </c>
      <c r="B60" s="73"/>
      <c r="C60" s="74"/>
      <c r="D60" s="74"/>
      <c r="E60" s="74"/>
      <c r="F60" s="74"/>
      <c r="G60" s="75"/>
      <c r="H60" s="73"/>
      <c r="I60" s="74"/>
      <c r="J60" s="74"/>
      <c r="K60" s="74"/>
      <c r="L60" s="74"/>
      <c r="M60" s="74"/>
      <c r="N60" s="74"/>
      <c r="O60" s="74"/>
      <c r="P60" s="75"/>
      <c r="Q60" s="73"/>
      <c r="R60" s="74"/>
      <c r="S60" s="74"/>
      <c r="T60" s="74"/>
      <c r="U60" s="74"/>
      <c r="V60" s="74"/>
      <c r="W60" s="74"/>
      <c r="X60" s="75"/>
      <c r="Y60" s="76"/>
      <c r="Z60" s="77"/>
    </row>
    <row r="61" spans="1:26" ht="72" hidden="1" customHeight="1" x14ac:dyDescent="0.25">
      <c r="A61" s="15" t="str">
        <f>IF(B61&lt;&gt;"","3.3","")</f>
        <v/>
      </c>
      <c r="B61" s="73"/>
      <c r="C61" s="74"/>
      <c r="D61" s="74"/>
      <c r="E61" s="74"/>
      <c r="F61" s="74"/>
      <c r="G61" s="75"/>
      <c r="H61" s="73"/>
      <c r="I61" s="74"/>
      <c r="J61" s="74"/>
      <c r="K61" s="74"/>
      <c r="L61" s="74"/>
      <c r="M61" s="74"/>
      <c r="N61" s="74"/>
      <c r="O61" s="74"/>
      <c r="P61" s="75"/>
      <c r="Q61" s="73"/>
      <c r="R61" s="74"/>
      <c r="S61" s="74"/>
      <c r="T61" s="74"/>
      <c r="U61" s="74"/>
      <c r="V61" s="74"/>
      <c r="W61" s="74"/>
      <c r="X61" s="75"/>
      <c r="Y61" s="76"/>
      <c r="Z61" s="77"/>
    </row>
    <row r="62" spans="1:26" ht="72" customHeight="1" x14ac:dyDescent="0.25">
      <c r="A62" s="15" t="str">
        <f>IF(B62&lt;&gt;"","3.4","")</f>
        <v/>
      </c>
      <c r="B62" s="73"/>
      <c r="C62" s="74"/>
      <c r="D62" s="74"/>
      <c r="E62" s="74"/>
      <c r="F62" s="74"/>
      <c r="G62" s="75"/>
      <c r="H62" s="73"/>
      <c r="I62" s="74"/>
      <c r="J62" s="74"/>
      <c r="K62" s="74"/>
      <c r="L62" s="74"/>
      <c r="M62" s="74"/>
      <c r="N62" s="74"/>
      <c r="O62" s="74"/>
      <c r="P62" s="75"/>
      <c r="Q62" s="73"/>
      <c r="R62" s="74"/>
      <c r="S62" s="74"/>
      <c r="T62" s="74"/>
      <c r="U62" s="74"/>
      <c r="V62" s="74"/>
      <c r="W62" s="74"/>
      <c r="X62" s="75"/>
      <c r="Y62" s="76"/>
      <c r="Z62" s="77"/>
    </row>
    <row r="63" spans="1:26" ht="72" customHeight="1" x14ac:dyDescent="0.25">
      <c r="A63" s="15" t="str">
        <f>IF(B63&lt;&gt;"","3.5","")</f>
        <v/>
      </c>
      <c r="B63" s="73"/>
      <c r="C63" s="74"/>
      <c r="D63" s="74"/>
      <c r="E63" s="74"/>
      <c r="F63" s="74"/>
      <c r="G63" s="75"/>
      <c r="H63" s="73"/>
      <c r="I63" s="74"/>
      <c r="J63" s="74"/>
      <c r="K63" s="74"/>
      <c r="L63" s="74"/>
      <c r="M63" s="74"/>
      <c r="N63" s="74"/>
      <c r="O63" s="74"/>
      <c r="P63" s="75"/>
      <c r="Q63" s="73"/>
      <c r="R63" s="74"/>
      <c r="S63" s="74"/>
      <c r="T63" s="74"/>
      <c r="U63" s="74"/>
      <c r="V63" s="74"/>
      <c r="W63" s="74"/>
      <c r="X63" s="75"/>
      <c r="Y63" s="76"/>
      <c r="Z63" s="77"/>
    </row>
    <row r="64" spans="1:26" ht="72" customHeight="1" x14ac:dyDescent="0.25">
      <c r="A64" s="15" t="str">
        <f>IF(B64&lt;&gt;"","3.6","")</f>
        <v/>
      </c>
      <c r="B64" s="73"/>
      <c r="C64" s="74"/>
      <c r="D64" s="74"/>
      <c r="E64" s="74"/>
      <c r="F64" s="74"/>
      <c r="G64" s="75"/>
      <c r="H64" s="73"/>
      <c r="I64" s="74"/>
      <c r="J64" s="74"/>
      <c r="K64" s="74"/>
      <c r="L64" s="74"/>
      <c r="M64" s="74"/>
      <c r="N64" s="74"/>
      <c r="O64" s="74"/>
      <c r="P64" s="75"/>
      <c r="Q64" s="73"/>
      <c r="R64" s="74"/>
      <c r="S64" s="74"/>
      <c r="T64" s="74"/>
      <c r="U64" s="74"/>
      <c r="V64" s="74"/>
      <c r="W64" s="74"/>
      <c r="X64" s="75"/>
      <c r="Y64" s="76"/>
      <c r="Z64" s="77"/>
    </row>
    <row r="65" spans="1:26" s="12" customFormat="1" ht="9.9499999999999993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.75" customHeight="1" x14ac:dyDescent="0.25">
      <c r="A66" s="2" t="s">
        <v>98</v>
      </c>
    </row>
    <row r="67" spans="1:26" ht="9.9499999999999993" customHeight="1" x14ac:dyDescent="0.25">
      <c r="A67" s="2"/>
    </row>
    <row r="68" spans="1:26" ht="48" customHeight="1" x14ac:dyDescent="0.25">
      <c r="B68" s="231"/>
      <c r="C68" s="232"/>
      <c r="D68" s="232"/>
      <c r="E68" s="232"/>
      <c r="F68" s="232"/>
      <c r="G68" s="232"/>
      <c r="H68" s="232"/>
      <c r="I68" s="232"/>
      <c r="J68" s="232"/>
      <c r="K68" s="232"/>
      <c r="L68" s="232"/>
      <c r="M68" s="232"/>
      <c r="N68" s="232"/>
      <c r="O68" s="232"/>
      <c r="P68" s="232"/>
      <c r="Q68" s="232"/>
      <c r="R68" s="232"/>
      <c r="S68" s="232"/>
      <c r="T68" s="232"/>
      <c r="U68" s="232"/>
      <c r="V68" s="232"/>
      <c r="W68" s="232"/>
      <c r="X68" s="232"/>
      <c r="Y68" s="233"/>
    </row>
    <row r="69" spans="1:26" ht="48" customHeight="1" x14ac:dyDescent="0.25">
      <c r="B69" s="234"/>
      <c r="C69" s="235"/>
      <c r="D69" s="235"/>
      <c r="E69" s="235"/>
      <c r="F69" s="235"/>
      <c r="G69" s="235"/>
      <c r="H69" s="235"/>
      <c r="I69" s="235"/>
      <c r="J69" s="235"/>
      <c r="K69" s="235"/>
      <c r="L69" s="235"/>
      <c r="M69" s="235"/>
      <c r="N69" s="235"/>
      <c r="O69" s="235"/>
      <c r="P69" s="235"/>
      <c r="Q69" s="235"/>
      <c r="R69" s="235"/>
      <c r="S69" s="235"/>
      <c r="T69" s="235"/>
      <c r="U69" s="235"/>
      <c r="V69" s="235"/>
      <c r="W69" s="235"/>
      <c r="X69" s="235"/>
      <c r="Y69" s="236"/>
    </row>
    <row r="70" spans="1:26" ht="48" customHeight="1" x14ac:dyDescent="0.25">
      <c r="B70" s="234"/>
      <c r="C70" s="235"/>
      <c r="D70" s="235"/>
      <c r="E70" s="235"/>
      <c r="F70" s="235"/>
      <c r="G70" s="235"/>
      <c r="H70" s="235"/>
      <c r="I70" s="235"/>
      <c r="J70" s="235"/>
      <c r="K70" s="235"/>
      <c r="L70" s="235"/>
      <c r="M70" s="235"/>
      <c r="N70" s="235"/>
      <c r="O70" s="235"/>
      <c r="P70" s="235"/>
      <c r="Q70" s="235"/>
      <c r="R70" s="235"/>
      <c r="S70" s="235"/>
      <c r="T70" s="235"/>
      <c r="U70" s="235"/>
      <c r="V70" s="235"/>
      <c r="W70" s="235"/>
      <c r="X70" s="235"/>
      <c r="Y70" s="236"/>
    </row>
    <row r="71" spans="1:26" ht="48" customHeight="1" x14ac:dyDescent="0.25">
      <c r="B71" s="234"/>
      <c r="C71" s="235"/>
      <c r="D71" s="235"/>
      <c r="E71" s="235"/>
      <c r="F71" s="235"/>
      <c r="G71" s="235"/>
      <c r="H71" s="235"/>
      <c r="I71" s="235"/>
      <c r="J71" s="235"/>
      <c r="K71" s="235"/>
      <c r="L71" s="235"/>
      <c r="M71" s="235"/>
      <c r="N71" s="235"/>
      <c r="O71" s="235"/>
      <c r="P71" s="235"/>
      <c r="Q71" s="235"/>
      <c r="R71" s="235"/>
      <c r="S71" s="235"/>
      <c r="T71" s="235"/>
      <c r="U71" s="235"/>
      <c r="V71" s="235"/>
      <c r="W71" s="235"/>
      <c r="X71" s="235"/>
      <c r="Y71" s="236"/>
    </row>
    <row r="72" spans="1:26" ht="48" customHeight="1" x14ac:dyDescent="0.25">
      <c r="B72" s="237"/>
      <c r="C72" s="238"/>
      <c r="D72" s="238"/>
      <c r="E72" s="238"/>
      <c r="F72" s="238"/>
      <c r="G72" s="238"/>
      <c r="H72" s="238"/>
      <c r="I72" s="238"/>
      <c r="J72" s="238"/>
      <c r="K72" s="238"/>
      <c r="L72" s="238"/>
      <c r="M72" s="238"/>
      <c r="N72" s="238"/>
      <c r="O72" s="238"/>
      <c r="P72" s="238"/>
      <c r="Q72" s="238"/>
      <c r="R72" s="238"/>
      <c r="S72" s="238"/>
      <c r="T72" s="238"/>
      <c r="U72" s="238"/>
      <c r="V72" s="238"/>
      <c r="W72" s="238"/>
      <c r="X72" s="238"/>
      <c r="Y72" s="239"/>
    </row>
    <row r="73" spans="1:26" ht="21" customHeight="1" x14ac:dyDescent="0.25">
      <c r="A73" s="2"/>
    </row>
    <row r="74" spans="1:26" ht="21" customHeight="1" x14ac:dyDescent="0.25">
      <c r="A74" s="2" t="s">
        <v>99</v>
      </c>
    </row>
    <row r="76" spans="1:26" ht="21" customHeight="1" x14ac:dyDescent="0.25">
      <c r="B76" s="216"/>
      <c r="C76" s="217"/>
      <c r="D76" s="217"/>
      <c r="E76" s="217"/>
      <c r="F76" s="217"/>
      <c r="G76" s="217"/>
      <c r="H76" s="218"/>
      <c r="J76" s="216"/>
      <c r="K76" s="217"/>
      <c r="L76" s="217"/>
      <c r="M76" s="217"/>
      <c r="N76" s="217"/>
      <c r="O76" s="217"/>
      <c r="P76" s="217"/>
      <c r="Q76" s="218"/>
      <c r="S76" s="216"/>
      <c r="T76" s="217"/>
      <c r="U76" s="217"/>
      <c r="V76" s="217"/>
      <c r="W76" s="217"/>
      <c r="X76" s="217"/>
      <c r="Y76" s="218"/>
    </row>
    <row r="77" spans="1:26" ht="10.15" customHeight="1" x14ac:dyDescent="0.25">
      <c r="B77" s="219"/>
      <c r="C77" s="220"/>
      <c r="D77" s="220"/>
      <c r="E77" s="220"/>
      <c r="F77" s="220"/>
      <c r="G77" s="220"/>
      <c r="H77" s="221"/>
      <c r="J77" s="219"/>
      <c r="K77" s="220"/>
      <c r="L77" s="220"/>
      <c r="M77" s="220"/>
      <c r="N77" s="220"/>
      <c r="O77" s="220"/>
      <c r="P77" s="220"/>
      <c r="Q77" s="221"/>
      <c r="S77" s="219"/>
      <c r="T77" s="220"/>
      <c r="U77" s="220"/>
      <c r="V77" s="220"/>
      <c r="W77" s="220"/>
      <c r="X77" s="220"/>
      <c r="Y77" s="221"/>
    </row>
    <row r="78" spans="1:26" ht="10.15" customHeight="1" x14ac:dyDescent="0.25">
      <c r="B78" s="219"/>
      <c r="C78" s="220"/>
      <c r="D78" s="220"/>
      <c r="E78" s="220"/>
      <c r="F78" s="220"/>
      <c r="G78" s="220"/>
      <c r="H78" s="221"/>
      <c r="J78" s="219"/>
      <c r="K78" s="220"/>
      <c r="L78" s="220"/>
      <c r="M78" s="220"/>
      <c r="N78" s="220"/>
      <c r="O78" s="220"/>
      <c r="P78" s="220"/>
      <c r="Q78" s="221"/>
      <c r="S78" s="219"/>
      <c r="T78" s="220"/>
      <c r="U78" s="220"/>
      <c r="V78" s="220"/>
      <c r="W78" s="220"/>
      <c r="X78" s="220"/>
      <c r="Y78" s="221"/>
    </row>
    <row r="79" spans="1:26" ht="21" customHeight="1" x14ac:dyDescent="0.25">
      <c r="B79" s="219"/>
      <c r="C79" s="220"/>
      <c r="D79" s="220"/>
      <c r="E79" s="220"/>
      <c r="F79" s="220"/>
      <c r="G79" s="220"/>
      <c r="H79" s="221"/>
      <c r="J79" s="219"/>
      <c r="K79" s="220"/>
      <c r="L79" s="220"/>
      <c r="M79" s="220"/>
      <c r="N79" s="220"/>
      <c r="O79" s="220"/>
      <c r="P79" s="220"/>
      <c r="Q79" s="221"/>
      <c r="S79" s="219"/>
      <c r="T79" s="220"/>
      <c r="U79" s="220"/>
      <c r="V79" s="220"/>
      <c r="W79" s="220"/>
      <c r="X79" s="220"/>
      <c r="Y79" s="221"/>
    </row>
    <row r="80" spans="1:26" ht="35.25" customHeight="1" x14ac:dyDescent="0.25">
      <c r="B80" s="219"/>
      <c r="C80" s="220"/>
      <c r="D80" s="220"/>
      <c r="E80" s="220"/>
      <c r="F80" s="220"/>
      <c r="G80" s="220"/>
      <c r="H80" s="221"/>
      <c r="J80" s="219"/>
      <c r="K80" s="220"/>
      <c r="L80" s="220"/>
      <c r="M80" s="220"/>
      <c r="N80" s="220"/>
      <c r="O80" s="220"/>
      <c r="P80" s="220"/>
      <c r="Q80" s="221"/>
      <c r="S80" s="219"/>
      <c r="T80" s="220"/>
      <c r="U80" s="220"/>
      <c r="V80" s="220"/>
      <c r="W80" s="220"/>
      <c r="X80" s="220"/>
      <c r="Y80" s="221"/>
    </row>
    <row r="81" spans="2:25" ht="21" customHeight="1" x14ac:dyDescent="0.25">
      <c r="B81" s="219"/>
      <c r="C81" s="220"/>
      <c r="D81" s="220"/>
      <c r="E81" s="220"/>
      <c r="F81" s="220"/>
      <c r="G81" s="220"/>
      <c r="H81" s="221"/>
      <c r="J81" s="219"/>
      <c r="K81" s="220"/>
      <c r="L81" s="220"/>
      <c r="M81" s="220"/>
      <c r="N81" s="220"/>
      <c r="O81" s="220"/>
      <c r="P81" s="220"/>
      <c r="Q81" s="221"/>
      <c r="S81" s="219"/>
      <c r="T81" s="220"/>
      <c r="U81" s="220"/>
      <c r="V81" s="220"/>
      <c r="W81" s="220"/>
      <c r="X81" s="220"/>
      <c r="Y81" s="221"/>
    </row>
    <row r="82" spans="2:25" ht="21" customHeight="1" x14ac:dyDescent="0.25">
      <c r="B82" s="219"/>
      <c r="C82" s="220"/>
      <c r="D82" s="220"/>
      <c r="E82" s="220"/>
      <c r="F82" s="220"/>
      <c r="G82" s="220"/>
      <c r="H82" s="221"/>
      <c r="J82" s="219"/>
      <c r="K82" s="220"/>
      <c r="L82" s="220"/>
      <c r="M82" s="220"/>
      <c r="N82" s="220"/>
      <c r="O82" s="220"/>
      <c r="P82" s="220"/>
      <c r="Q82" s="221"/>
      <c r="S82" s="219"/>
      <c r="T82" s="220"/>
      <c r="U82" s="220"/>
      <c r="V82" s="220"/>
      <c r="W82" s="220"/>
      <c r="X82" s="220"/>
      <c r="Y82" s="221"/>
    </row>
    <row r="83" spans="2:25" ht="21" customHeight="1" x14ac:dyDescent="0.25">
      <c r="B83" s="219"/>
      <c r="C83" s="220"/>
      <c r="D83" s="220"/>
      <c r="E83" s="220"/>
      <c r="F83" s="220"/>
      <c r="G83" s="220"/>
      <c r="H83" s="221"/>
      <c r="J83" s="219"/>
      <c r="K83" s="220"/>
      <c r="L83" s="220"/>
      <c r="M83" s="220"/>
      <c r="N83" s="220"/>
      <c r="O83" s="220"/>
      <c r="P83" s="220"/>
      <c r="Q83" s="221"/>
      <c r="S83" s="219"/>
      <c r="T83" s="220"/>
      <c r="U83" s="220"/>
      <c r="V83" s="220"/>
      <c r="W83" s="220"/>
      <c r="X83" s="220"/>
      <c r="Y83" s="221"/>
    </row>
    <row r="84" spans="2:25" ht="21" customHeight="1" x14ac:dyDescent="0.25">
      <c r="B84" s="219"/>
      <c r="C84" s="220"/>
      <c r="D84" s="220"/>
      <c r="E84" s="220"/>
      <c r="F84" s="220"/>
      <c r="G84" s="220"/>
      <c r="H84" s="221"/>
      <c r="J84" s="219"/>
      <c r="K84" s="220"/>
      <c r="L84" s="220"/>
      <c r="M84" s="220"/>
      <c r="N84" s="220"/>
      <c r="O84" s="220"/>
      <c r="P84" s="220"/>
      <c r="Q84" s="221"/>
      <c r="S84" s="219"/>
      <c r="T84" s="220"/>
      <c r="U84" s="220"/>
      <c r="V84" s="220"/>
      <c r="W84" s="220"/>
      <c r="X84" s="220"/>
      <c r="Y84" s="221"/>
    </row>
    <row r="85" spans="2:25" ht="21" customHeight="1" x14ac:dyDescent="0.25">
      <c r="B85" s="222"/>
      <c r="C85" s="223"/>
      <c r="D85" s="223"/>
      <c r="E85" s="223"/>
      <c r="F85" s="223"/>
      <c r="G85" s="223"/>
      <c r="H85" s="224"/>
      <c r="J85" s="222"/>
      <c r="K85" s="223"/>
      <c r="L85" s="223"/>
      <c r="M85" s="223"/>
      <c r="N85" s="223"/>
      <c r="O85" s="223"/>
      <c r="P85" s="223"/>
      <c r="Q85" s="224"/>
      <c r="S85" s="222"/>
      <c r="T85" s="223"/>
      <c r="U85" s="223"/>
      <c r="V85" s="223"/>
      <c r="W85" s="223"/>
      <c r="X85" s="223"/>
      <c r="Y85" s="224"/>
    </row>
    <row r="86" spans="2:25" ht="48" customHeight="1" x14ac:dyDescent="0.25">
      <c r="B86" s="225"/>
      <c r="C86" s="226"/>
      <c r="D86" s="226"/>
      <c r="E86" s="226"/>
      <c r="F86" s="226"/>
      <c r="G86" s="226"/>
      <c r="H86" s="227"/>
      <c r="J86" s="225"/>
      <c r="K86" s="226"/>
      <c r="L86" s="226"/>
      <c r="M86" s="226"/>
      <c r="N86" s="226"/>
      <c r="O86" s="226"/>
      <c r="P86" s="226"/>
      <c r="Q86" s="227"/>
      <c r="S86" s="225"/>
      <c r="T86" s="226"/>
      <c r="U86" s="226"/>
      <c r="V86" s="226"/>
      <c r="W86" s="226"/>
      <c r="X86" s="226"/>
      <c r="Y86" s="227"/>
    </row>
    <row r="87" spans="2:25" ht="48" customHeight="1" x14ac:dyDescent="0.25">
      <c r="B87" s="228"/>
      <c r="C87" s="229"/>
      <c r="D87" s="229"/>
      <c r="E87" s="229"/>
      <c r="F87" s="229"/>
      <c r="G87" s="229"/>
      <c r="H87" s="230"/>
      <c r="J87" s="228"/>
      <c r="K87" s="229"/>
      <c r="L87" s="229"/>
      <c r="M87" s="229"/>
      <c r="N87" s="229"/>
      <c r="O87" s="229"/>
      <c r="P87" s="229"/>
      <c r="Q87" s="230"/>
      <c r="S87" s="228"/>
      <c r="T87" s="229"/>
      <c r="U87" s="229"/>
      <c r="V87" s="229"/>
      <c r="W87" s="229"/>
      <c r="X87" s="229"/>
      <c r="Y87" s="230"/>
    </row>
    <row r="89" spans="2:25" ht="21" customHeight="1" x14ac:dyDescent="0.25">
      <c r="B89" s="216"/>
      <c r="C89" s="217"/>
      <c r="D89" s="217"/>
      <c r="E89" s="217"/>
      <c r="F89" s="217"/>
      <c r="G89" s="217"/>
      <c r="H89" s="218"/>
      <c r="J89" s="216"/>
      <c r="K89" s="217"/>
      <c r="L89" s="217"/>
      <c r="M89" s="217"/>
      <c r="N89" s="217"/>
      <c r="O89" s="217"/>
      <c r="P89" s="217"/>
      <c r="Q89" s="218"/>
      <c r="S89" s="216"/>
      <c r="T89" s="217"/>
      <c r="U89" s="217"/>
      <c r="V89" s="217"/>
      <c r="W89" s="217"/>
      <c r="X89" s="217"/>
      <c r="Y89" s="218"/>
    </row>
    <row r="90" spans="2:25" ht="21" customHeight="1" x14ac:dyDescent="0.25">
      <c r="B90" s="219"/>
      <c r="C90" s="220"/>
      <c r="D90" s="220"/>
      <c r="E90" s="220"/>
      <c r="F90" s="220"/>
      <c r="G90" s="220"/>
      <c r="H90" s="221"/>
      <c r="J90" s="219"/>
      <c r="K90" s="220"/>
      <c r="L90" s="220"/>
      <c r="M90" s="220"/>
      <c r="N90" s="220"/>
      <c r="O90" s="220"/>
      <c r="P90" s="220"/>
      <c r="Q90" s="221"/>
      <c r="S90" s="219"/>
      <c r="T90" s="220"/>
      <c r="U90" s="220"/>
      <c r="V90" s="220"/>
      <c r="W90" s="220"/>
      <c r="X90" s="220"/>
      <c r="Y90" s="221"/>
    </row>
    <row r="91" spans="2:25" ht="21" customHeight="1" x14ac:dyDescent="0.25">
      <c r="B91" s="219"/>
      <c r="C91" s="220"/>
      <c r="D91" s="220"/>
      <c r="E91" s="220"/>
      <c r="F91" s="220"/>
      <c r="G91" s="220"/>
      <c r="H91" s="221"/>
      <c r="J91" s="219"/>
      <c r="K91" s="220"/>
      <c r="L91" s="220"/>
      <c r="M91" s="220"/>
      <c r="N91" s="220"/>
      <c r="O91" s="220"/>
      <c r="P91" s="220"/>
      <c r="Q91" s="221"/>
      <c r="S91" s="219"/>
      <c r="T91" s="220"/>
      <c r="U91" s="220"/>
      <c r="V91" s="220"/>
      <c r="W91" s="220"/>
      <c r="X91" s="220"/>
      <c r="Y91" s="221"/>
    </row>
    <row r="92" spans="2:25" ht="21" customHeight="1" x14ac:dyDescent="0.25">
      <c r="B92" s="219"/>
      <c r="C92" s="220"/>
      <c r="D92" s="220"/>
      <c r="E92" s="220"/>
      <c r="F92" s="220"/>
      <c r="G92" s="220"/>
      <c r="H92" s="221"/>
      <c r="J92" s="219"/>
      <c r="K92" s="220"/>
      <c r="L92" s="220"/>
      <c r="M92" s="220"/>
      <c r="N92" s="220"/>
      <c r="O92" s="220"/>
      <c r="P92" s="220"/>
      <c r="Q92" s="221"/>
      <c r="S92" s="219"/>
      <c r="T92" s="220"/>
      <c r="U92" s="220"/>
      <c r="V92" s="220"/>
      <c r="W92" s="220"/>
      <c r="X92" s="220"/>
      <c r="Y92" s="221"/>
    </row>
    <row r="93" spans="2:25" ht="21" customHeight="1" x14ac:dyDescent="0.25">
      <c r="B93" s="219"/>
      <c r="C93" s="220"/>
      <c r="D93" s="220"/>
      <c r="E93" s="220"/>
      <c r="F93" s="220"/>
      <c r="G93" s="220"/>
      <c r="H93" s="221"/>
      <c r="J93" s="219"/>
      <c r="K93" s="220"/>
      <c r="L93" s="220"/>
      <c r="M93" s="220"/>
      <c r="N93" s="220"/>
      <c r="O93" s="220"/>
      <c r="P93" s="220"/>
      <c r="Q93" s="221"/>
      <c r="S93" s="219"/>
      <c r="T93" s="220"/>
      <c r="U93" s="220"/>
      <c r="V93" s="220"/>
      <c r="W93" s="220"/>
      <c r="X93" s="220"/>
      <c r="Y93" s="221"/>
    </row>
    <row r="94" spans="2:25" ht="21" customHeight="1" x14ac:dyDescent="0.25">
      <c r="B94" s="219"/>
      <c r="C94" s="220"/>
      <c r="D94" s="220"/>
      <c r="E94" s="220"/>
      <c r="F94" s="220"/>
      <c r="G94" s="220"/>
      <c r="H94" s="221"/>
      <c r="J94" s="219"/>
      <c r="K94" s="220"/>
      <c r="L94" s="220"/>
      <c r="M94" s="220"/>
      <c r="N94" s="220"/>
      <c r="O94" s="220"/>
      <c r="P94" s="220"/>
      <c r="Q94" s="221"/>
      <c r="S94" s="219"/>
      <c r="T94" s="220"/>
      <c r="U94" s="220"/>
      <c r="V94" s="220"/>
      <c r="W94" s="220"/>
      <c r="X94" s="220"/>
      <c r="Y94" s="221"/>
    </row>
    <row r="95" spans="2:25" ht="21" customHeight="1" x14ac:dyDescent="0.25">
      <c r="B95" s="219"/>
      <c r="C95" s="220"/>
      <c r="D95" s="220"/>
      <c r="E95" s="220"/>
      <c r="F95" s="220"/>
      <c r="G95" s="220"/>
      <c r="H95" s="221"/>
      <c r="J95" s="219"/>
      <c r="K95" s="220"/>
      <c r="L95" s="220"/>
      <c r="M95" s="220"/>
      <c r="N95" s="220"/>
      <c r="O95" s="220"/>
      <c r="P95" s="220"/>
      <c r="Q95" s="221"/>
      <c r="S95" s="219"/>
      <c r="T95" s="220"/>
      <c r="U95" s="220"/>
      <c r="V95" s="220"/>
      <c r="W95" s="220"/>
      <c r="X95" s="220"/>
      <c r="Y95" s="221"/>
    </row>
    <row r="96" spans="2:25" ht="21" customHeight="1" x14ac:dyDescent="0.25">
      <c r="B96" s="219"/>
      <c r="C96" s="220"/>
      <c r="D96" s="220"/>
      <c r="E96" s="220"/>
      <c r="F96" s="220"/>
      <c r="G96" s="220"/>
      <c r="H96" s="221"/>
      <c r="J96" s="219"/>
      <c r="K96" s="220"/>
      <c r="L96" s="220"/>
      <c r="M96" s="220"/>
      <c r="N96" s="220"/>
      <c r="O96" s="220"/>
      <c r="P96" s="220"/>
      <c r="Q96" s="221"/>
      <c r="S96" s="219"/>
      <c r="T96" s="220"/>
      <c r="U96" s="220"/>
      <c r="V96" s="220"/>
      <c r="W96" s="220"/>
      <c r="X96" s="220"/>
      <c r="Y96" s="221"/>
    </row>
    <row r="97" spans="2:25" ht="21" customHeight="1" x14ac:dyDescent="0.25">
      <c r="B97" s="219"/>
      <c r="C97" s="220"/>
      <c r="D97" s="220"/>
      <c r="E97" s="220"/>
      <c r="F97" s="220"/>
      <c r="G97" s="220"/>
      <c r="H97" s="221"/>
      <c r="J97" s="219"/>
      <c r="K97" s="220"/>
      <c r="L97" s="220"/>
      <c r="M97" s="220"/>
      <c r="N97" s="220"/>
      <c r="O97" s="220"/>
      <c r="P97" s="220"/>
      <c r="Q97" s="221"/>
      <c r="S97" s="219"/>
      <c r="T97" s="220"/>
      <c r="U97" s="220"/>
      <c r="V97" s="220"/>
      <c r="W97" s="220"/>
      <c r="X97" s="220"/>
      <c r="Y97" s="221"/>
    </row>
    <row r="98" spans="2:25" ht="21" customHeight="1" x14ac:dyDescent="0.25">
      <c r="B98" s="222"/>
      <c r="C98" s="223"/>
      <c r="D98" s="223"/>
      <c r="E98" s="223"/>
      <c r="F98" s="223"/>
      <c r="G98" s="223"/>
      <c r="H98" s="224"/>
      <c r="J98" s="222"/>
      <c r="K98" s="223"/>
      <c r="L98" s="223"/>
      <c r="M98" s="223"/>
      <c r="N98" s="223"/>
      <c r="O98" s="223"/>
      <c r="P98" s="223"/>
      <c r="Q98" s="224"/>
      <c r="S98" s="222"/>
      <c r="T98" s="223"/>
      <c r="U98" s="223"/>
      <c r="V98" s="223"/>
      <c r="W98" s="223"/>
      <c r="X98" s="223"/>
      <c r="Y98" s="224"/>
    </row>
    <row r="99" spans="2:25" ht="48" customHeight="1" x14ac:dyDescent="0.25">
      <c r="B99" s="247"/>
      <c r="C99" s="248"/>
      <c r="D99" s="248"/>
      <c r="E99" s="248"/>
      <c r="F99" s="248"/>
      <c r="G99" s="248"/>
      <c r="H99" s="249"/>
      <c r="J99" s="225"/>
      <c r="K99" s="226"/>
      <c r="L99" s="226"/>
      <c r="M99" s="226"/>
      <c r="N99" s="226"/>
      <c r="O99" s="226"/>
      <c r="P99" s="226"/>
      <c r="Q99" s="227"/>
      <c r="S99" s="247"/>
      <c r="T99" s="248"/>
      <c r="U99" s="248"/>
      <c r="V99" s="248"/>
      <c r="W99" s="248"/>
      <c r="X99" s="248"/>
      <c r="Y99" s="249"/>
    </row>
    <row r="100" spans="2:25" ht="48" customHeight="1" x14ac:dyDescent="0.25">
      <c r="B100" s="250"/>
      <c r="C100" s="251"/>
      <c r="D100" s="251"/>
      <c r="E100" s="251"/>
      <c r="F100" s="251"/>
      <c r="G100" s="251"/>
      <c r="H100" s="252"/>
      <c r="J100" s="228"/>
      <c r="K100" s="229"/>
      <c r="L100" s="229"/>
      <c r="M100" s="229"/>
      <c r="N100" s="229"/>
      <c r="O100" s="229"/>
      <c r="P100" s="229"/>
      <c r="Q100" s="230"/>
      <c r="S100" s="250"/>
      <c r="T100" s="251"/>
      <c r="U100" s="251"/>
      <c r="V100" s="251"/>
      <c r="W100" s="251"/>
      <c r="X100" s="251"/>
      <c r="Y100" s="252"/>
    </row>
    <row r="102" spans="2:25" ht="21" customHeight="1" x14ac:dyDescent="0.25">
      <c r="B102" s="216"/>
      <c r="C102" s="217"/>
      <c r="D102" s="217"/>
      <c r="E102" s="217"/>
      <c r="F102" s="217"/>
      <c r="G102" s="217"/>
      <c r="H102" s="218"/>
      <c r="J102" s="216"/>
      <c r="K102" s="217"/>
      <c r="L102" s="217"/>
      <c r="M102" s="217"/>
      <c r="N102" s="217"/>
      <c r="O102" s="217"/>
      <c r="P102" s="217"/>
      <c r="Q102" s="218"/>
      <c r="S102" s="216"/>
      <c r="T102" s="217"/>
      <c r="U102" s="217"/>
      <c r="V102" s="217"/>
      <c r="W102" s="217"/>
      <c r="X102" s="217"/>
      <c r="Y102" s="218"/>
    </row>
    <row r="103" spans="2:25" ht="21" customHeight="1" x14ac:dyDescent="0.25">
      <c r="B103" s="219"/>
      <c r="C103" s="220"/>
      <c r="D103" s="220"/>
      <c r="E103" s="220"/>
      <c r="F103" s="220"/>
      <c r="G103" s="220"/>
      <c r="H103" s="221"/>
      <c r="J103" s="219"/>
      <c r="K103" s="220"/>
      <c r="L103" s="220"/>
      <c r="M103" s="220"/>
      <c r="N103" s="220"/>
      <c r="O103" s="220"/>
      <c r="P103" s="220"/>
      <c r="Q103" s="221"/>
      <c r="S103" s="219"/>
      <c r="T103" s="220"/>
      <c r="U103" s="220"/>
      <c r="V103" s="220"/>
      <c r="W103" s="220"/>
      <c r="X103" s="220"/>
      <c r="Y103" s="221"/>
    </row>
    <row r="104" spans="2:25" ht="21" customHeight="1" x14ac:dyDescent="0.25">
      <c r="B104" s="219"/>
      <c r="C104" s="220"/>
      <c r="D104" s="220"/>
      <c r="E104" s="220"/>
      <c r="F104" s="220"/>
      <c r="G104" s="220"/>
      <c r="H104" s="221"/>
      <c r="J104" s="219"/>
      <c r="K104" s="220"/>
      <c r="L104" s="220"/>
      <c r="M104" s="220"/>
      <c r="N104" s="220"/>
      <c r="O104" s="220"/>
      <c r="P104" s="220"/>
      <c r="Q104" s="221"/>
      <c r="S104" s="219"/>
      <c r="T104" s="220"/>
      <c r="U104" s="220"/>
      <c r="V104" s="220"/>
      <c r="W104" s="220"/>
      <c r="X104" s="220"/>
      <c r="Y104" s="221"/>
    </row>
    <row r="105" spans="2:25" ht="21" customHeight="1" x14ac:dyDescent="0.25">
      <c r="B105" s="219"/>
      <c r="C105" s="220"/>
      <c r="D105" s="220"/>
      <c r="E105" s="220"/>
      <c r="F105" s="220"/>
      <c r="G105" s="220"/>
      <c r="H105" s="221"/>
      <c r="J105" s="219"/>
      <c r="K105" s="220"/>
      <c r="L105" s="220"/>
      <c r="M105" s="220"/>
      <c r="N105" s="220"/>
      <c r="O105" s="220"/>
      <c r="P105" s="220"/>
      <c r="Q105" s="221"/>
      <c r="S105" s="219"/>
      <c r="T105" s="220"/>
      <c r="U105" s="220"/>
      <c r="V105" s="220"/>
      <c r="W105" s="220"/>
      <c r="X105" s="220"/>
      <c r="Y105" s="221"/>
    </row>
    <row r="106" spans="2:25" ht="21" customHeight="1" x14ac:dyDescent="0.25">
      <c r="B106" s="219"/>
      <c r="C106" s="220"/>
      <c r="D106" s="220"/>
      <c r="E106" s="220"/>
      <c r="F106" s="220"/>
      <c r="G106" s="220"/>
      <c r="H106" s="221"/>
      <c r="J106" s="219"/>
      <c r="K106" s="220"/>
      <c r="L106" s="220"/>
      <c r="M106" s="220"/>
      <c r="N106" s="220"/>
      <c r="O106" s="220"/>
      <c r="P106" s="220"/>
      <c r="Q106" s="221"/>
      <c r="S106" s="219"/>
      <c r="T106" s="220"/>
      <c r="U106" s="220"/>
      <c r="V106" s="220"/>
      <c r="W106" s="220"/>
      <c r="X106" s="220"/>
      <c r="Y106" s="221"/>
    </row>
    <row r="107" spans="2:25" ht="21" customHeight="1" x14ac:dyDescent="0.25">
      <c r="B107" s="219"/>
      <c r="C107" s="220"/>
      <c r="D107" s="220"/>
      <c r="E107" s="220"/>
      <c r="F107" s="220"/>
      <c r="G107" s="220"/>
      <c r="H107" s="221"/>
      <c r="J107" s="219"/>
      <c r="K107" s="220"/>
      <c r="L107" s="220"/>
      <c r="M107" s="220"/>
      <c r="N107" s="220"/>
      <c r="O107" s="220"/>
      <c r="P107" s="220"/>
      <c r="Q107" s="221"/>
      <c r="S107" s="219"/>
      <c r="T107" s="220"/>
      <c r="U107" s="220"/>
      <c r="V107" s="220"/>
      <c r="W107" s="220"/>
      <c r="X107" s="220"/>
      <c r="Y107" s="221"/>
    </row>
    <row r="108" spans="2:25" ht="21" customHeight="1" x14ac:dyDescent="0.25">
      <c r="B108" s="219"/>
      <c r="C108" s="220"/>
      <c r="D108" s="220"/>
      <c r="E108" s="220"/>
      <c r="F108" s="220"/>
      <c r="G108" s="220"/>
      <c r="H108" s="221"/>
      <c r="J108" s="219"/>
      <c r="K108" s="220"/>
      <c r="L108" s="220"/>
      <c r="M108" s="220"/>
      <c r="N108" s="220"/>
      <c r="O108" s="220"/>
      <c r="P108" s="220"/>
      <c r="Q108" s="221"/>
      <c r="S108" s="219"/>
      <c r="T108" s="220"/>
      <c r="U108" s="220"/>
      <c r="V108" s="220"/>
      <c r="W108" s="220"/>
      <c r="X108" s="220"/>
      <c r="Y108" s="221"/>
    </row>
    <row r="109" spans="2:25" ht="21" customHeight="1" x14ac:dyDescent="0.25">
      <c r="B109" s="219"/>
      <c r="C109" s="220"/>
      <c r="D109" s="220"/>
      <c r="E109" s="220"/>
      <c r="F109" s="220"/>
      <c r="G109" s="220"/>
      <c r="H109" s="221"/>
      <c r="J109" s="219"/>
      <c r="K109" s="220"/>
      <c r="L109" s="220"/>
      <c r="M109" s="220"/>
      <c r="N109" s="220"/>
      <c r="O109" s="220"/>
      <c r="P109" s="220"/>
      <c r="Q109" s="221"/>
      <c r="S109" s="219"/>
      <c r="T109" s="220"/>
      <c r="U109" s="220"/>
      <c r="V109" s="220"/>
      <c r="W109" s="220"/>
      <c r="X109" s="220"/>
      <c r="Y109" s="221"/>
    </row>
    <row r="110" spans="2:25" ht="21" customHeight="1" x14ac:dyDescent="0.25">
      <c r="B110" s="219"/>
      <c r="C110" s="220"/>
      <c r="D110" s="220"/>
      <c r="E110" s="220"/>
      <c r="F110" s="220"/>
      <c r="G110" s="220"/>
      <c r="H110" s="221"/>
      <c r="J110" s="219"/>
      <c r="K110" s="220"/>
      <c r="L110" s="220"/>
      <c r="M110" s="220"/>
      <c r="N110" s="220"/>
      <c r="O110" s="220"/>
      <c r="P110" s="220"/>
      <c r="Q110" s="221"/>
      <c r="S110" s="219"/>
      <c r="T110" s="220"/>
      <c r="U110" s="220"/>
      <c r="V110" s="220"/>
      <c r="W110" s="220"/>
      <c r="X110" s="220"/>
      <c r="Y110" s="221"/>
    </row>
    <row r="111" spans="2:25" ht="21" customHeight="1" x14ac:dyDescent="0.25">
      <c r="B111" s="222"/>
      <c r="C111" s="223"/>
      <c r="D111" s="223"/>
      <c r="E111" s="223"/>
      <c r="F111" s="223"/>
      <c r="G111" s="223"/>
      <c r="H111" s="224"/>
      <c r="J111" s="222"/>
      <c r="K111" s="223"/>
      <c r="L111" s="223"/>
      <c r="M111" s="223"/>
      <c r="N111" s="223"/>
      <c r="O111" s="223"/>
      <c r="P111" s="223"/>
      <c r="Q111" s="224"/>
      <c r="S111" s="222"/>
      <c r="T111" s="223"/>
      <c r="U111" s="223"/>
      <c r="V111" s="223"/>
      <c r="W111" s="223"/>
      <c r="X111" s="223"/>
      <c r="Y111" s="224"/>
    </row>
    <row r="112" spans="2:25" ht="48" customHeight="1" x14ac:dyDescent="0.25">
      <c r="B112" s="247"/>
      <c r="C112" s="248"/>
      <c r="D112" s="248"/>
      <c r="E112" s="248"/>
      <c r="F112" s="248"/>
      <c r="G112" s="248"/>
      <c r="H112" s="249"/>
      <c r="J112" s="253"/>
      <c r="K112" s="254"/>
      <c r="L112" s="254"/>
      <c r="M112" s="254"/>
      <c r="N112" s="254"/>
      <c r="O112" s="254"/>
      <c r="P112" s="254"/>
      <c r="Q112" s="255"/>
      <c r="S112" s="247"/>
      <c r="T112" s="248"/>
      <c r="U112" s="248"/>
      <c r="V112" s="248"/>
      <c r="W112" s="248"/>
      <c r="X112" s="248"/>
      <c r="Y112" s="249"/>
    </row>
    <row r="113" spans="2:25" ht="48" customHeight="1" x14ac:dyDescent="0.25">
      <c r="B113" s="250"/>
      <c r="C113" s="251"/>
      <c r="D113" s="251"/>
      <c r="E113" s="251"/>
      <c r="F113" s="251"/>
      <c r="G113" s="251"/>
      <c r="H113" s="252"/>
      <c r="J113" s="256"/>
      <c r="K113" s="257"/>
      <c r="L113" s="257"/>
      <c r="M113" s="257"/>
      <c r="N113" s="257"/>
      <c r="O113" s="257"/>
      <c r="P113" s="257"/>
      <c r="Q113" s="258"/>
      <c r="S113" s="250"/>
      <c r="T113" s="251"/>
      <c r="U113" s="251"/>
      <c r="V113" s="251"/>
      <c r="W113" s="251"/>
      <c r="X113" s="251"/>
      <c r="Y113" s="252"/>
    </row>
    <row r="116" spans="2:25" ht="21" customHeight="1" x14ac:dyDescent="0.25">
      <c r="E116" s="13" t="s">
        <v>57</v>
      </c>
      <c r="F116" s="243"/>
      <c r="G116" s="243"/>
      <c r="H116" s="243"/>
      <c r="I116" s="243"/>
      <c r="J116" s="243"/>
      <c r="Q116" s="13" t="s">
        <v>58</v>
      </c>
      <c r="R116" s="243"/>
      <c r="S116" s="243"/>
      <c r="T116" s="243"/>
      <c r="U116" s="243"/>
      <c r="V116" s="243"/>
      <c r="W116" s="243"/>
    </row>
    <row r="117" spans="2:25" ht="21" customHeight="1" x14ac:dyDescent="0.25">
      <c r="E117" s="13" t="s">
        <v>59</v>
      </c>
      <c r="F117" s="244"/>
      <c r="G117" s="244"/>
      <c r="H117" s="244"/>
      <c r="I117" s="244"/>
      <c r="J117" s="244"/>
      <c r="K117" s="2" t="s">
        <v>60</v>
      </c>
      <c r="Q117" s="13" t="s">
        <v>59</v>
      </c>
      <c r="R117" s="245"/>
      <c r="S117" s="245"/>
      <c r="T117" s="245"/>
      <c r="U117" s="245"/>
      <c r="V117" s="245"/>
      <c r="W117" s="245"/>
      <c r="X117" s="2" t="s">
        <v>60</v>
      </c>
    </row>
    <row r="118" spans="2:25" ht="21" customHeight="1" x14ac:dyDescent="0.25">
      <c r="E118" s="13" t="s">
        <v>61</v>
      </c>
      <c r="F118" s="244"/>
      <c r="G118" s="244"/>
      <c r="H118" s="244"/>
      <c r="I118" s="244"/>
      <c r="J118" s="244"/>
      <c r="Q118" s="246"/>
      <c r="R118" s="246"/>
      <c r="S118" s="246"/>
      <c r="T118" s="246"/>
      <c r="U118" s="246"/>
      <c r="V118" s="246"/>
      <c r="W118" s="246"/>
      <c r="X118" s="246"/>
    </row>
    <row r="119" spans="2:25" ht="24" customHeight="1" x14ac:dyDescent="0.25">
      <c r="E119" s="13" t="s">
        <v>62</v>
      </c>
      <c r="F119" s="240"/>
      <c r="G119" s="240"/>
      <c r="H119" s="240"/>
      <c r="I119" s="240"/>
      <c r="J119" s="240"/>
      <c r="Q119" s="13" t="s">
        <v>62</v>
      </c>
      <c r="R119" s="241"/>
      <c r="S119" s="241"/>
      <c r="T119" s="241"/>
      <c r="U119" s="241"/>
      <c r="V119" s="241"/>
      <c r="W119" s="241"/>
    </row>
    <row r="120" spans="2:25" ht="24" customHeight="1" x14ac:dyDescent="0.25">
      <c r="E120" s="13" t="s">
        <v>63</v>
      </c>
      <c r="F120" s="242"/>
      <c r="G120" s="242"/>
      <c r="H120" s="242"/>
      <c r="I120" s="242"/>
      <c r="J120" s="242"/>
    </row>
    <row r="121" spans="2:25" ht="24" customHeight="1" x14ac:dyDescent="0.25"/>
  </sheetData>
  <sheetProtection algorithmName="SHA-512" hashValue="PHuki6aGYCeiXithGMLodZofBVMowsLcbuMe+V8ZNiYekx9WZbBaLXZeVyvTPrplI/Cxg/kytgX+Hqz6nz49vg==" saltValue="ffRIbOEEksOt5TUb0sfqsg==" spinCount="100000" sheet="1" formatCells="0"/>
  <protectedRanges>
    <protectedRange sqref="M7 H8 V13 K25:S26 X24 K28:S28 K30:S30 K32:S32 B38:Z42 B44:Z48 B50:Z54 B59:Z64 B68 B76 B86 J76 J86 S76 S86 B89 J89 S89 S99 J99 B99 B102 J102 S102 S112 J112 B112 F116:J120" name="ช่วง1"/>
  </protectedRanges>
  <mergeCells count="231">
    <mergeCell ref="A2:Z2"/>
    <mergeCell ref="M7:P7"/>
    <mergeCell ref="F119:J119"/>
    <mergeCell ref="R119:W119"/>
    <mergeCell ref="F120:J120"/>
    <mergeCell ref="F116:J116"/>
    <mergeCell ref="R116:W116"/>
    <mergeCell ref="F117:J117"/>
    <mergeCell ref="R117:W117"/>
    <mergeCell ref="F118:J118"/>
    <mergeCell ref="Q118:X118"/>
    <mergeCell ref="B102:H111"/>
    <mergeCell ref="J102:Q111"/>
    <mergeCell ref="S102:Y111"/>
    <mergeCell ref="B112:H113"/>
    <mergeCell ref="J112:Q113"/>
    <mergeCell ref="S112:Y113"/>
    <mergeCell ref="B89:H98"/>
    <mergeCell ref="J89:Q98"/>
    <mergeCell ref="S89:Y98"/>
    <mergeCell ref="B99:H100"/>
    <mergeCell ref="J99:Q100"/>
    <mergeCell ref="S99:Y100"/>
    <mergeCell ref="B63:G63"/>
    <mergeCell ref="H63:P63"/>
    <mergeCell ref="Q63:X63"/>
    <mergeCell ref="Y63:Z63"/>
    <mergeCell ref="B68:Y72"/>
    <mergeCell ref="B76:H85"/>
    <mergeCell ref="J76:Q85"/>
    <mergeCell ref="S76:Y85"/>
    <mergeCell ref="B86:H87"/>
    <mergeCell ref="J86:Q87"/>
    <mergeCell ref="S86:Y87"/>
    <mergeCell ref="B64:G64"/>
    <mergeCell ref="H64:P64"/>
    <mergeCell ref="Q64:X64"/>
    <mergeCell ref="Y64:Z64"/>
    <mergeCell ref="B61:G61"/>
    <mergeCell ref="H61:P61"/>
    <mergeCell ref="Q61:X61"/>
    <mergeCell ref="Y61:Z61"/>
    <mergeCell ref="B62:G62"/>
    <mergeCell ref="H62:P62"/>
    <mergeCell ref="Q62:X62"/>
    <mergeCell ref="Y62:Z62"/>
    <mergeCell ref="B59:G59"/>
    <mergeCell ref="H59:P59"/>
    <mergeCell ref="Q59:X59"/>
    <mergeCell ref="Y59:Z59"/>
    <mergeCell ref="B60:G60"/>
    <mergeCell ref="H60:P60"/>
    <mergeCell ref="Q60:X60"/>
    <mergeCell ref="Y60:Z60"/>
    <mergeCell ref="B54:L54"/>
    <mergeCell ref="M54:X54"/>
    <mergeCell ref="Y54:Z54"/>
    <mergeCell ref="B58:G58"/>
    <mergeCell ref="H58:P58"/>
    <mergeCell ref="Q58:X58"/>
    <mergeCell ref="Y58:Z58"/>
    <mergeCell ref="B52:L52"/>
    <mergeCell ref="M52:X52"/>
    <mergeCell ref="Y52:Z52"/>
    <mergeCell ref="B53:L53"/>
    <mergeCell ref="M53:X53"/>
    <mergeCell ref="Y53:Z53"/>
    <mergeCell ref="A49:Z49"/>
    <mergeCell ref="B50:L50"/>
    <mergeCell ref="M50:X50"/>
    <mergeCell ref="Y50:Z50"/>
    <mergeCell ref="B51:L51"/>
    <mergeCell ref="M51:X51"/>
    <mergeCell ref="Y51:Z51"/>
    <mergeCell ref="B47:L47"/>
    <mergeCell ref="M47:X47"/>
    <mergeCell ref="Y47:Z47"/>
    <mergeCell ref="B48:L48"/>
    <mergeCell ref="M48:X48"/>
    <mergeCell ref="Y48:Z48"/>
    <mergeCell ref="B45:L45"/>
    <mergeCell ref="M45:X45"/>
    <mergeCell ref="Y45:Z45"/>
    <mergeCell ref="B46:L46"/>
    <mergeCell ref="M46:X46"/>
    <mergeCell ref="Y46:Z46"/>
    <mergeCell ref="B42:L42"/>
    <mergeCell ref="Y42:Z42"/>
    <mergeCell ref="A43:Z43"/>
    <mergeCell ref="B44:L44"/>
    <mergeCell ref="M44:X44"/>
    <mergeCell ref="Y44:Z44"/>
    <mergeCell ref="M42:X42"/>
    <mergeCell ref="B40:L40"/>
    <mergeCell ref="M40:X40"/>
    <mergeCell ref="Y40:Z40"/>
    <mergeCell ref="B41:L41"/>
    <mergeCell ref="M41:X41"/>
    <mergeCell ref="Y41:Z41"/>
    <mergeCell ref="A37:Z37"/>
    <mergeCell ref="B38:L38"/>
    <mergeCell ref="M38:X38"/>
    <mergeCell ref="Y38:Z38"/>
    <mergeCell ref="B39:L39"/>
    <mergeCell ref="M39:X39"/>
    <mergeCell ref="Y39:Z39"/>
    <mergeCell ref="X33:Z33"/>
    <mergeCell ref="A34:Z34"/>
    <mergeCell ref="B36:L36"/>
    <mergeCell ref="M36:X36"/>
    <mergeCell ref="Y36:Z36"/>
    <mergeCell ref="N32:P32"/>
    <mergeCell ref="Q32:S32"/>
    <mergeCell ref="T32:U32"/>
    <mergeCell ref="V32:W32"/>
    <mergeCell ref="A33:S33"/>
    <mergeCell ref="T33:U33"/>
    <mergeCell ref="V33:W33"/>
    <mergeCell ref="N30:P30"/>
    <mergeCell ref="Q30:S30"/>
    <mergeCell ref="T30:U30"/>
    <mergeCell ref="V30:W30"/>
    <mergeCell ref="B31:G31"/>
    <mergeCell ref="H31:J31"/>
    <mergeCell ref="K31:M31"/>
    <mergeCell ref="N31:P31"/>
    <mergeCell ref="Q31:S31"/>
    <mergeCell ref="T31:U31"/>
    <mergeCell ref="V31:W31"/>
    <mergeCell ref="N25:P25"/>
    <mergeCell ref="Q25:S25"/>
    <mergeCell ref="T25:U25"/>
    <mergeCell ref="V25:W25"/>
    <mergeCell ref="B26:G26"/>
    <mergeCell ref="H26:J26"/>
    <mergeCell ref="K27:M27"/>
    <mergeCell ref="N26:P26"/>
    <mergeCell ref="Q26:S26"/>
    <mergeCell ref="T26:U26"/>
    <mergeCell ref="V26:W26"/>
    <mergeCell ref="K26:M26"/>
    <mergeCell ref="A19:Z19"/>
    <mergeCell ref="B22:G22"/>
    <mergeCell ref="H22:J22"/>
    <mergeCell ref="K22:M22"/>
    <mergeCell ref="N22:P22"/>
    <mergeCell ref="Q22:S22"/>
    <mergeCell ref="T22:U22"/>
    <mergeCell ref="V22:W22"/>
    <mergeCell ref="X22:Z22"/>
    <mergeCell ref="A18:P18"/>
    <mergeCell ref="Q18:R18"/>
    <mergeCell ref="S18:U18"/>
    <mergeCell ref="V18:X18"/>
    <mergeCell ref="Y18:Z18"/>
    <mergeCell ref="B16:J16"/>
    <mergeCell ref="K16:M16"/>
    <mergeCell ref="N16:P16"/>
    <mergeCell ref="Q16:R16"/>
    <mergeCell ref="B17:J17"/>
    <mergeCell ref="K17:M17"/>
    <mergeCell ref="N17:P17"/>
    <mergeCell ref="Q17:R17"/>
    <mergeCell ref="A12:Z12"/>
    <mergeCell ref="B13:J13"/>
    <mergeCell ref="K13:M13"/>
    <mergeCell ref="N13:P13"/>
    <mergeCell ref="Q13:R13"/>
    <mergeCell ref="S13:U17"/>
    <mergeCell ref="V13:X17"/>
    <mergeCell ref="Y13:Z17"/>
    <mergeCell ref="B14:J14"/>
    <mergeCell ref="K14:M14"/>
    <mergeCell ref="N14:P14"/>
    <mergeCell ref="Q14:R14"/>
    <mergeCell ref="B15:J15"/>
    <mergeCell ref="K15:M15"/>
    <mergeCell ref="N15:P15"/>
    <mergeCell ref="Q15:R15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1:Z1"/>
    <mergeCell ref="A3:Z3"/>
    <mergeCell ref="A4:Z4"/>
    <mergeCell ref="A23:Z23"/>
    <mergeCell ref="B24:G24"/>
    <mergeCell ref="H24:J24"/>
    <mergeCell ref="K24:M24"/>
    <mergeCell ref="N24:P24"/>
    <mergeCell ref="Q24:S24"/>
    <mergeCell ref="T24:U24"/>
    <mergeCell ref="V24:W24"/>
    <mergeCell ref="X24:Z32"/>
    <mergeCell ref="A10:A11"/>
    <mergeCell ref="B25:G25"/>
    <mergeCell ref="H25:J25"/>
    <mergeCell ref="K25:M25"/>
    <mergeCell ref="B30:G30"/>
    <mergeCell ref="H30:J30"/>
    <mergeCell ref="K30:M30"/>
    <mergeCell ref="B32:G32"/>
    <mergeCell ref="H32:J32"/>
    <mergeCell ref="K32:M32"/>
    <mergeCell ref="B29:G29"/>
    <mergeCell ref="H29:J29"/>
    <mergeCell ref="K29:M29"/>
    <mergeCell ref="N29:P29"/>
    <mergeCell ref="Q29:S29"/>
    <mergeCell ref="T29:U29"/>
    <mergeCell ref="V29:W29"/>
    <mergeCell ref="B27:G27"/>
    <mergeCell ref="H27:J27"/>
    <mergeCell ref="N27:P27"/>
    <mergeCell ref="Q27:S27"/>
    <mergeCell ref="T27:U27"/>
    <mergeCell ref="V27:W27"/>
    <mergeCell ref="B28:G28"/>
    <mergeCell ref="H28:J28"/>
    <mergeCell ref="K28:M28"/>
    <mergeCell ref="N28:P28"/>
    <mergeCell ref="Q28:S28"/>
    <mergeCell ref="T28:U28"/>
    <mergeCell ref="V28:W28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4:Z48 Y50:Z54 Y38:Y42 Z38:Z41 Y59:Y64 Z59:Z62 Z64" xr:uid="{327EE329-8F67-41F0-B791-DE3ADBF3C0D4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FF4A6D45-B6A5-4098-86E4-2ACF93718648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4:S24 Q27:Q32 L31:M32 R31:S32 O31:P32 N27:N32 K27:K32" xr:uid="{6D07937F-99EC-48D5-94CD-212292624093}">
      <formula1>0</formula1>
    </dataValidation>
    <dataValidation type="decimal" operator="greaterThanOrEqual" allowBlank="1" showInputMessage="1" showErrorMessage="1" error="กรุณากรอกข้อมูลเป็นตัวเลข" sqref="K25:S25" xr:uid="{5CF74DE3-494F-4B98-8EB1-B9CE1B5D4BD8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4" orientation="landscape" r:id="rId1"/>
  <rowBreaks count="4" manualBreakCount="4">
    <brk id="34" max="16383" man="1"/>
    <brk id="55" max="16383" man="1"/>
    <brk id="73" max="16383" man="1"/>
    <brk id="100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72FA9208-0406-4F64-9CE8-1546E5D33228}">
          <x14:formula1>
            <xm:f>LIST!$G$2:$G$10</xm:f>
          </x14:formula1>
          <xm:sqref>B59:B64 C59:G62 C64:G64</xm:sqref>
        </x14:dataValidation>
        <x14:dataValidation type="list" allowBlank="1" showInputMessage="1" showErrorMessage="1" error="กรุณาเลือกข้อมูลตามที่กำหนดให้" xr:uid="{3EB012E1-BEE0-4B6A-8F1F-4824C07F2A28}">
          <x14:formula1>
            <xm:f>LIST!$A$2:$A$6</xm:f>
          </x14:formula1>
          <xm:sqref>B38:L42</xm:sqref>
        </x14:dataValidation>
        <x14:dataValidation type="list" allowBlank="1" showInputMessage="1" showErrorMessage="1" error="กรุณาเลือกข้อมูลตามที่กำหนดให้" xr:uid="{BA0E4136-0DD8-478E-AF3A-9335B5F098D9}">
          <x14:formula1>
            <xm:f>LIST!$C$2:$C$10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C0DDDC19-D3FE-4F47-9A95-065DF98C9CCC}">
          <x14:formula1>
            <xm:f>LIST!$E$2:$E$9</xm:f>
          </x14:formula1>
          <xm:sqref>B50:L54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rgb="FF00B0F0"/>
  </sheetPr>
  <dimension ref="A1:Z121"/>
  <sheetViews>
    <sheetView view="pageBreakPreview" topLeftCell="F14" zoomScale="80" zoomScaleNormal="85" zoomScaleSheetLayoutView="80" workbookViewId="0">
      <selection activeCell="U8" sqref="U8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78" t="s">
        <v>102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</row>
    <row r="2" spans="1:26" ht="21" customHeight="1" x14ac:dyDescent="0.25">
      <c r="A2" s="78" t="s">
        <v>103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</row>
    <row r="3" spans="1:26" ht="21" customHeight="1" x14ac:dyDescent="0.25">
      <c r="A3" s="78" t="s">
        <v>14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</row>
    <row r="4" spans="1:26" ht="21" customHeight="1" x14ac:dyDescent="0.25">
      <c r="A4" s="78" t="s">
        <v>1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</row>
    <row r="5" spans="1:26" ht="10.15" customHeight="1" x14ac:dyDescent="0.25"/>
    <row r="6" spans="1:26" ht="21" customHeight="1" x14ac:dyDescent="0.25">
      <c r="A6" s="4" t="s">
        <v>2</v>
      </c>
    </row>
    <row r="7" spans="1:26" ht="21" customHeight="1" x14ac:dyDescent="0.25">
      <c r="A7" s="5" t="s">
        <v>104</v>
      </c>
      <c r="L7" s="6"/>
      <c r="M7" s="113"/>
      <c r="N7" s="114"/>
      <c r="O7" s="114"/>
      <c r="P7" s="115"/>
    </row>
    <row r="8" spans="1:26" ht="21" customHeight="1" x14ac:dyDescent="0.25">
      <c r="A8" s="5" t="s">
        <v>41</v>
      </c>
      <c r="G8" s="6"/>
      <c r="H8" s="113"/>
      <c r="I8" s="114"/>
      <c r="J8" s="115"/>
    </row>
    <row r="9" spans="1:26" ht="10.15" customHeight="1" x14ac:dyDescent="0.25"/>
    <row r="10" spans="1:26" s="4" customFormat="1" ht="30" customHeight="1" x14ac:dyDescent="0.25">
      <c r="A10" s="79" t="s">
        <v>7</v>
      </c>
      <c r="B10" s="116" t="s">
        <v>32</v>
      </c>
      <c r="C10" s="117"/>
      <c r="D10" s="117"/>
      <c r="E10" s="117"/>
      <c r="F10" s="117"/>
      <c r="G10" s="117"/>
      <c r="H10" s="117"/>
      <c r="I10" s="117"/>
      <c r="J10" s="118"/>
      <c r="K10" s="122" t="s">
        <v>33</v>
      </c>
      <c r="L10" s="123"/>
      <c r="M10" s="123"/>
      <c r="N10" s="123"/>
      <c r="O10" s="123"/>
      <c r="P10" s="123"/>
      <c r="Q10" s="123"/>
      <c r="R10" s="124"/>
      <c r="S10" s="122" t="s">
        <v>6</v>
      </c>
      <c r="T10" s="123"/>
      <c r="U10" s="123"/>
      <c r="V10" s="123"/>
      <c r="W10" s="123"/>
      <c r="X10" s="123"/>
      <c r="Y10" s="123"/>
      <c r="Z10" s="124"/>
    </row>
    <row r="11" spans="1:26" s="4" customFormat="1" ht="30" customHeight="1" x14ac:dyDescent="0.25">
      <c r="A11" s="80"/>
      <c r="B11" s="119"/>
      <c r="C11" s="120"/>
      <c r="D11" s="120"/>
      <c r="E11" s="120"/>
      <c r="F11" s="120"/>
      <c r="G11" s="120"/>
      <c r="H11" s="120"/>
      <c r="I11" s="120"/>
      <c r="J11" s="121"/>
      <c r="K11" s="122" t="s">
        <v>3</v>
      </c>
      <c r="L11" s="123"/>
      <c r="M11" s="124"/>
      <c r="N11" s="122" t="s">
        <v>4</v>
      </c>
      <c r="O11" s="123"/>
      <c r="P11" s="124"/>
      <c r="Q11" s="122" t="s">
        <v>5</v>
      </c>
      <c r="R11" s="124"/>
      <c r="S11" s="122" t="s">
        <v>3</v>
      </c>
      <c r="T11" s="123"/>
      <c r="U11" s="124"/>
      <c r="V11" s="122" t="s">
        <v>4</v>
      </c>
      <c r="W11" s="123"/>
      <c r="X11" s="124"/>
      <c r="Y11" s="122" t="s">
        <v>5</v>
      </c>
      <c r="Z11" s="124"/>
    </row>
    <row r="12" spans="1:26" ht="24" customHeight="1" x14ac:dyDescent="0.25">
      <c r="A12" s="81" t="s">
        <v>42</v>
      </c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3"/>
    </row>
    <row r="13" spans="1:26" ht="24" customHeight="1" x14ac:dyDescent="0.25">
      <c r="A13" s="18">
        <v>1</v>
      </c>
      <c r="B13" s="293" t="s">
        <v>35</v>
      </c>
      <c r="C13" s="294"/>
      <c r="D13" s="294"/>
      <c r="E13" s="294"/>
      <c r="F13" s="294"/>
      <c r="G13" s="294"/>
      <c r="H13" s="294"/>
      <c r="I13" s="294"/>
      <c r="J13" s="295"/>
      <c r="K13" s="87">
        <v>8</v>
      </c>
      <c r="L13" s="88"/>
      <c r="M13" s="89"/>
      <c r="N13" s="90">
        <f>Q25</f>
        <v>0</v>
      </c>
      <c r="O13" s="91"/>
      <c r="P13" s="92"/>
      <c r="Q13" s="93">
        <f>V24/T24*100</f>
        <v>0</v>
      </c>
      <c r="R13" s="94"/>
      <c r="S13" s="95">
        <v>7212800</v>
      </c>
      <c r="T13" s="96"/>
      <c r="U13" s="97"/>
      <c r="V13" s="104"/>
      <c r="W13" s="105"/>
      <c r="X13" s="106"/>
      <c r="Y13" s="133">
        <f>V13/S13*100</f>
        <v>0</v>
      </c>
      <c r="Z13" s="134"/>
    </row>
    <row r="14" spans="1:26" ht="24" customHeight="1" x14ac:dyDescent="0.25">
      <c r="A14" s="18">
        <v>2</v>
      </c>
      <c r="B14" s="293" t="s">
        <v>36</v>
      </c>
      <c r="C14" s="294"/>
      <c r="D14" s="294"/>
      <c r="E14" s="294"/>
      <c r="F14" s="294"/>
      <c r="G14" s="294"/>
      <c r="H14" s="294"/>
      <c r="I14" s="294"/>
      <c r="J14" s="295"/>
      <c r="K14" s="139">
        <v>5838225.6799999997</v>
      </c>
      <c r="L14" s="140"/>
      <c r="M14" s="141"/>
      <c r="N14" s="93">
        <f>Q26</f>
        <v>0</v>
      </c>
      <c r="O14" s="299"/>
      <c r="P14" s="94"/>
      <c r="Q14" s="93">
        <f>V26/T26*100</f>
        <v>0</v>
      </c>
      <c r="R14" s="94"/>
      <c r="S14" s="98"/>
      <c r="T14" s="99"/>
      <c r="U14" s="100"/>
      <c r="V14" s="107"/>
      <c r="W14" s="108"/>
      <c r="X14" s="109"/>
      <c r="Y14" s="135"/>
      <c r="Z14" s="136"/>
    </row>
    <row r="15" spans="1:26" ht="24" customHeight="1" x14ac:dyDescent="0.25">
      <c r="A15" s="18">
        <v>3</v>
      </c>
      <c r="B15" s="293" t="s">
        <v>37</v>
      </c>
      <c r="C15" s="294"/>
      <c r="D15" s="294"/>
      <c r="E15" s="294"/>
      <c r="F15" s="294"/>
      <c r="G15" s="294"/>
      <c r="H15" s="294"/>
      <c r="I15" s="294"/>
      <c r="J15" s="295"/>
      <c r="K15" s="145">
        <v>8</v>
      </c>
      <c r="L15" s="146"/>
      <c r="M15" s="147"/>
      <c r="N15" s="90">
        <f>Q28</f>
        <v>0</v>
      </c>
      <c r="O15" s="91"/>
      <c r="P15" s="92"/>
      <c r="Q15" s="93">
        <f>V27/T27*100</f>
        <v>0</v>
      </c>
      <c r="R15" s="94"/>
      <c r="S15" s="98"/>
      <c r="T15" s="99"/>
      <c r="U15" s="100"/>
      <c r="V15" s="107"/>
      <c r="W15" s="108"/>
      <c r="X15" s="109"/>
      <c r="Y15" s="135"/>
      <c r="Z15" s="136"/>
    </row>
    <row r="16" spans="1:26" ht="24" customHeight="1" x14ac:dyDescent="0.25">
      <c r="A16" s="18">
        <v>4</v>
      </c>
      <c r="B16" s="293" t="s">
        <v>38</v>
      </c>
      <c r="C16" s="294"/>
      <c r="D16" s="294"/>
      <c r="E16" s="294"/>
      <c r="F16" s="294"/>
      <c r="G16" s="294"/>
      <c r="H16" s="294"/>
      <c r="I16" s="294"/>
      <c r="J16" s="295"/>
      <c r="K16" s="145">
        <v>8</v>
      </c>
      <c r="L16" s="146"/>
      <c r="M16" s="147"/>
      <c r="N16" s="90">
        <f>Q30</f>
        <v>0</v>
      </c>
      <c r="O16" s="91"/>
      <c r="P16" s="92"/>
      <c r="Q16" s="93">
        <f>V29/T29*100</f>
        <v>0</v>
      </c>
      <c r="R16" s="94"/>
      <c r="S16" s="98"/>
      <c r="T16" s="99"/>
      <c r="U16" s="100"/>
      <c r="V16" s="107"/>
      <c r="W16" s="108"/>
      <c r="X16" s="109"/>
      <c r="Y16" s="135"/>
      <c r="Z16" s="136"/>
    </row>
    <row r="17" spans="1:26" s="7" customFormat="1" ht="48" customHeight="1" x14ac:dyDescent="0.25">
      <c r="A17" s="20">
        <v>5</v>
      </c>
      <c r="B17" s="296" t="s">
        <v>43</v>
      </c>
      <c r="C17" s="297"/>
      <c r="D17" s="297"/>
      <c r="E17" s="297"/>
      <c r="F17" s="297"/>
      <c r="G17" s="297"/>
      <c r="H17" s="297"/>
      <c r="I17" s="297"/>
      <c r="J17" s="298"/>
      <c r="K17" s="148">
        <v>8</v>
      </c>
      <c r="L17" s="149"/>
      <c r="M17" s="150"/>
      <c r="N17" s="90">
        <f>Q32</f>
        <v>0</v>
      </c>
      <c r="O17" s="91"/>
      <c r="P17" s="92"/>
      <c r="Q17" s="93">
        <f>V31/T31*100</f>
        <v>0</v>
      </c>
      <c r="R17" s="94"/>
      <c r="S17" s="101"/>
      <c r="T17" s="102"/>
      <c r="U17" s="103"/>
      <c r="V17" s="110"/>
      <c r="W17" s="111"/>
      <c r="X17" s="112"/>
      <c r="Y17" s="137"/>
      <c r="Z17" s="138"/>
    </row>
    <row r="18" spans="1:26" s="4" customFormat="1" ht="24" customHeight="1" x14ac:dyDescent="0.25">
      <c r="A18" s="125" t="s">
        <v>44</v>
      </c>
      <c r="B18" s="126"/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7"/>
      <c r="Q18" s="128">
        <f>V33</f>
        <v>0</v>
      </c>
      <c r="R18" s="129"/>
      <c r="S18" s="130">
        <f>SUM(S13)</f>
        <v>7212800</v>
      </c>
      <c r="T18" s="131"/>
      <c r="U18" s="132"/>
      <c r="V18" s="130">
        <f>SUM(V13)</f>
        <v>0</v>
      </c>
      <c r="W18" s="131"/>
      <c r="X18" s="132"/>
      <c r="Y18" s="151">
        <f>SUM(Y13)</f>
        <v>0</v>
      </c>
      <c r="Z18" s="152"/>
    </row>
    <row r="19" spans="1:26" ht="9.9499999999999993" customHeight="1" x14ac:dyDescent="0.25">
      <c r="A19" s="153"/>
      <c r="B19" s="153"/>
      <c r="C19" s="153"/>
      <c r="D19" s="153"/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</row>
    <row r="20" spans="1:26" ht="24" customHeight="1" x14ac:dyDescent="0.25">
      <c r="A20" s="8" t="s">
        <v>8</v>
      </c>
      <c r="H20" s="9"/>
      <c r="I20" s="10"/>
      <c r="J20" s="10"/>
      <c r="K20" s="10"/>
      <c r="L20" s="10"/>
      <c r="M20" s="10"/>
    </row>
    <row r="21" spans="1:26" ht="9.9499999999999993" customHeight="1" x14ac:dyDescent="0.25">
      <c r="A21" s="2"/>
      <c r="H21" s="11"/>
      <c r="I21" s="11"/>
      <c r="J21" s="11"/>
      <c r="K21" s="11"/>
      <c r="L21" s="11"/>
      <c r="M21" s="11"/>
    </row>
    <row r="22" spans="1:26" ht="72" customHeight="1" x14ac:dyDescent="0.25">
      <c r="A22" s="14" t="s">
        <v>7</v>
      </c>
      <c r="B22" s="122" t="s">
        <v>39</v>
      </c>
      <c r="C22" s="123"/>
      <c r="D22" s="123"/>
      <c r="E22" s="123"/>
      <c r="F22" s="123"/>
      <c r="G22" s="124"/>
      <c r="H22" s="122" t="s">
        <v>45</v>
      </c>
      <c r="I22" s="123"/>
      <c r="J22" s="124"/>
      <c r="K22" s="122" t="s">
        <v>40</v>
      </c>
      <c r="L22" s="123"/>
      <c r="M22" s="124"/>
      <c r="N22" s="122" t="s">
        <v>46</v>
      </c>
      <c r="O22" s="123"/>
      <c r="P22" s="124"/>
      <c r="Q22" s="122" t="s">
        <v>47</v>
      </c>
      <c r="R22" s="123"/>
      <c r="S22" s="124"/>
      <c r="T22" s="122" t="s">
        <v>48</v>
      </c>
      <c r="U22" s="124"/>
      <c r="V22" s="154" t="s">
        <v>9</v>
      </c>
      <c r="W22" s="155"/>
      <c r="X22" s="122" t="s">
        <v>10</v>
      </c>
      <c r="Y22" s="123"/>
      <c r="Z22" s="124"/>
    </row>
    <row r="23" spans="1:26" ht="24" customHeight="1" x14ac:dyDescent="0.25">
      <c r="A23" s="156" t="s">
        <v>42</v>
      </c>
      <c r="B23" s="157"/>
      <c r="C23" s="157"/>
      <c r="D23" s="157"/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8"/>
    </row>
    <row r="24" spans="1:26" s="44" customFormat="1" ht="24" customHeight="1" x14ac:dyDescent="0.25">
      <c r="A24" s="28">
        <v>1</v>
      </c>
      <c r="B24" s="290" t="s">
        <v>35</v>
      </c>
      <c r="C24" s="291"/>
      <c r="D24" s="291"/>
      <c r="E24" s="291"/>
      <c r="F24" s="291"/>
      <c r="G24" s="292"/>
      <c r="H24" s="324">
        <v>8</v>
      </c>
      <c r="I24" s="325"/>
      <c r="J24" s="326"/>
      <c r="K24" s="265">
        <f>K25</f>
        <v>0</v>
      </c>
      <c r="L24" s="266"/>
      <c r="M24" s="267"/>
      <c r="N24" s="265">
        <f>N25</f>
        <v>0</v>
      </c>
      <c r="O24" s="266"/>
      <c r="P24" s="267"/>
      <c r="Q24" s="265">
        <f>Q25</f>
        <v>0</v>
      </c>
      <c r="R24" s="266"/>
      <c r="S24" s="268"/>
      <c r="T24" s="269">
        <v>10</v>
      </c>
      <c r="U24" s="270"/>
      <c r="V24" s="271">
        <f>SUM(V25)</f>
        <v>0</v>
      </c>
      <c r="W24" s="272"/>
      <c r="X24" s="165"/>
      <c r="Y24" s="153"/>
      <c r="Z24" s="166"/>
    </row>
    <row r="25" spans="1:26" s="34" customFormat="1" ht="24" customHeight="1" x14ac:dyDescent="0.25">
      <c r="A25" s="42">
        <v>1.1000000000000001</v>
      </c>
      <c r="B25" s="300" t="s">
        <v>93</v>
      </c>
      <c r="C25" s="301"/>
      <c r="D25" s="301"/>
      <c r="E25" s="301"/>
      <c r="F25" s="301"/>
      <c r="G25" s="302"/>
      <c r="H25" s="303">
        <v>8</v>
      </c>
      <c r="I25" s="304"/>
      <c r="J25" s="305"/>
      <c r="K25" s="306"/>
      <c r="L25" s="307"/>
      <c r="M25" s="308"/>
      <c r="N25" s="306"/>
      <c r="O25" s="307"/>
      <c r="P25" s="308"/>
      <c r="Q25" s="306"/>
      <c r="R25" s="307"/>
      <c r="S25" s="309"/>
      <c r="T25" s="310">
        <v>10</v>
      </c>
      <c r="U25" s="311"/>
      <c r="V25" s="312">
        <f>(T25*((K25*0)+(N25*50)+(Q25*100)))/(H25*100)</f>
        <v>0</v>
      </c>
      <c r="W25" s="313"/>
      <c r="X25" s="167"/>
      <c r="Y25" s="168"/>
      <c r="Z25" s="169"/>
    </row>
    <row r="26" spans="1:26" s="40" customFormat="1" ht="24" customHeight="1" x14ac:dyDescent="0.25">
      <c r="A26" s="39">
        <v>2</v>
      </c>
      <c r="B26" s="314" t="s">
        <v>36</v>
      </c>
      <c r="C26" s="315"/>
      <c r="D26" s="315"/>
      <c r="E26" s="315"/>
      <c r="F26" s="315"/>
      <c r="G26" s="316"/>
      <c r="H26" s="317">
        <v>5838225.6799999997</v>
      </c>
      <c r="I26" s="318"/>
      <c r="J26" s="319"/>
      <c r="K26" s="317"/>
      <c r="L26" s="318"/>
      <c r="M26" s="319"/>
      <c r="N26" s="317"/>
      <c r="O26" s="318"/>
      <c r="P26" s="319"/>
      <c r="Q26" s="317"/>
      <c r="R26" s="318"/>
      <c r="S26" s="319"/>
      <c r="T26" s="320">
        <v>40</v>
      </c>
      <c r="U26" s="321"/>
      <c r="V26" s="322">
        <f>(T26*((K26*0)+(N26*50)+(Q26*100)))/(H26*100)</f>
        <v>0</v>
      </c>
      <c r="W26" s="323"/>
      <c r="X26" s="167"/>
      <c r="Y26" s="168"/>
      <c r="Z26" s="169"/>
    </row>
    <row r="27" spans="1:26" s="36" customFormat="1" ht="24" customHeight="1" x14ac:dyDescent="0.25">
      <c r="A27" s="28">
        <v>3</v>
      </c>
      <c r="B27" s="273" t="s">
        <v>37</v>
      </c>
      <c r="C27" s="274"/>
      <c r="D27" s="274"/>
      <c r="E27" s="274"/>
      <c r="F27" s="274"/>
      <c r="G27" s="275"/>
      <c r="H27" s="262">
        <v>8</v>
      </c>
      <c r="I27" s="263"/>
      <c r="J27" s="264"/>
      <c r="K27" s="265">
        <f>K28</f>
        <v>0</v>
      </c>
      <c r="L27" s="266"/>
      <c r="M27" s="267"/>
      <c r="N27" s="265">
        <f>N28</f>
        <v>0</v>
      </c>
      <c r="O27" s="266"/>
      <c r="P27" s="267"/>
      <c r="Q27" s="265">
        <f>Q28</f>
        <v>0</v>
      </c>
      <c r="R27" s="266"/>
      <c r="S27" s="268"/>
      <c r="T27" s="269">
        <v>20</v>
      </c>
      <c r="U27" s="270"/>
      <c r="V27" s="271">
        <f>SUM(V28)</f>
        <v>0</v>
      </c>
      <c r="W27" s="272"/>
      <c r="X27" s="167"/>
      <c r="Y27" s="168"/>
      <c r="Z27" s="169"/>
    </row>
    <row r="28" spans="1:26" s="32" customFormat="1" ht="48" customHeight="1" x14ac:dyDescent="0.25">
      <c r="A28" s="31">
        <v>3.1</v>
      </c>
      <c r="B28" s="276" t="s">
        <v>101</v>
      </c>
      <c r="C28" s="277"/>
      <c r="D28" s="277"/>
      <c r="E28" s="277"/>
      <c r="F28" s="277"/>
      <c r="G28" s="278"/>
      <c r="H28" s="279">
        <v>8</v>
      </c>
      <c r="I28" s="280"/>
      <c r="J28" s="281"/>
      <c r="K28" s="282"/>
      <c r="L28" s="283"/>
      <c r="M28" s="284"/>
      <c r="N28" s="282"/>
      <c r="O28" s="283"/>
      <c r="P28" s="284"/>
      <c r="Q28" s="282"/>
      <c r="R28" s="283"/>
      <c r="S28" s="285"/>
      <c r="T28" s="286">
        <v>20</v>
      </c>
      <c r="U28" s="287"/>
      <c r="V28" s="288">
        <f>(T28*((K28*0)+(N28*50)+(Q28*100)))/(H28*100)</f>
        <v>0</v>
      </c>
      <c r="W28" s="289"/>
      <c r="X28" s="167"/>
      <c r="Y28" s="168"/>
      <c r="Z28" s="169"/>
    </row>
    <row r="29" spans="1:26" s="27" customFormat="1" ht="48" customHeight="1" x14ac:dyDescent="0.25">
      <c r="A29" s="28">
        <v>4</v>
      </c>
      <c r="B29" s="273" t="s">
        <v>38</v>
      </c>
      <c r="C29" s="274"/>
      <c r="D29" s="274"/>
      <c r="E29" s="274"/>
      <c r="F29" s="274"/>
      <c r="G29" s="275"/>
      <c r="H29" s="262">
        <v>8</v>
      </c>
      <c r="I29" s="263"/>
      <c r="J29" s="264"/>
      <c r="K29" s="265">
        <f>K30</f>
        <v>0</v>
      </c>
      <c r="L29" s="266"/>
      <c r="M29" s="267"/>
      <c r="N29" s="265">
        <f>N30</f>
        <v>0</v>
      </c>
      <c r="O29" s="266"/>
      <c r="P29" s="267"/>
      <c r="Q29" s="265">
        <f>Q30</f>
        <v>0</v>
      </c>
      <c r="R29" s="266"/>
      <c r="S29" s="268"/>
      <c r="T29" s="269">
        <v>15</v>
      </c>
      <c r="U29" s="270"/>
      <c r="V29" s="271">
        <f>SUM(V30)</f>
        <v>0</v>
      </c>
      <c r="W29" s="272"/>
      <c r="X29" s="167"/>
      <c r="Y29" s="168"/>
      <c r="Z29" s="169"/>
    </row>
    <row r="30" spans="1:26" ht="48" customHeight="1" x14ac:dyDescent="0.25">
      <c r="A30" s="16">
        <v>4.0999999999999996</v>
      </c>
      <c r="B30" s="84" t="s">
        <v>94</v>
      </c>
      <c r="C30" s="85"/>
      <c r="D30" s="85"/>
      <c r="E30" s="85"/>
      <c r="F30" s="85"/>
      <c r="G30" s="86"/>
      <c r="H30" s="191">
        <v>8</v>
      </c>
      <c r="I30" s="192"/>
      <c r="J30" s="193"/>
      <c r="K30" s="330"/>
      <c r="L30" s="331"/>
      <c r="M30" s="332"/>
      <c r="N30" s="330"/>
      <c r="O30" s="331"/>
      <c r="P30" s="332"/>
      <c r="Q30" s="330"/>
      <c r="R30" s="331"/>
      <c r="S30" s="333"/>
      <c r="T30" s="194">
        <v>15</v>
      </c>
      <c r="U30" s="195"/>
      <c r="V30" s="185">
        <f>(T30*((K30*0)+(N30*50)+(Q30*100)))/(H30*100)</f>
        <v>0</v>
      </c>
      <c r="W30" s="186"/>
      <c r="X30" s="167"/>
      <c r="Y30" s="168"/>
      <c r="Z30" s="169"/>
    </row>
    <row r="31" spans="1:26" s="44" customFormat="1" ht="48" customHeight="1" x14ac:dyDescent="0.25">
      <c r="A31" s="28">
        <v>5</v>
      </c>
      <c r="B31" s="327" t="s">
        <v>100</v>
      </c>
      <c r="C31" s="328"/>
      <c r="D31" s="328"/>
      <c r="E31" s="328"/>
      <c r="F31" s="328"/>
      <c r="G31" s="329"/>
      <c r="H31" s="262">
        <v>8</v>
      </c>
      <c r="I31" s="263"/>
      <c r="J31" s="264"/>
      <c r="K31" s="265">
        <f>K32</f>
        <v>0</v>
      </c>
      <c r="L31" s="266"/>
      <c r="M31" s="267"/>
      <c r="N31" s="265">
        <f>N32</f>
        <v>0</v>
      </c>
      <c r="O31" s="266"/>
      <c r="P31" s="267"/>
      <c r="Q31" s="265">
        <f>Q32</f>
        <v>0</v>
      </c>
      <c r="R31" s="266"/>
      <c r="S31" s="268"/>
      <c r="T31" s="269">
        <v>15</v>
      </c>
      <c r="U31" s="270"/>
      <c r="V31" s="271">
        <f>SUM(V32)</f>
        <v>0</v>
      </c>
      <c r="W31" s="272"/>
      <c r="X31" s="167"/>
      <c r="Y31" s="168"/>
      <c r="Z31" s="169"/>
    </row>
    <row r="32" spans="1:26" s="26" customFormat="1" ht="48" customHeight="1" x14ac:dyDescent="0.25">
      <c r="A32" s="25">
        <v>5.0999999999999996</v>
      </c>
      <c r="B32" s="336" t="s">
        <v>95</v>
      </c>
      <c r="C32" s="337"/>
      <c r="D32" s="337"/>
      <c r="E32" s="337"/>
      <c r="F32" s="337"/>
      <c r="G32" s="338"/>
      <c r="H32" s="339">
        <v>8</v>
      </c>
      <c r="I32" s="340"/>
      <c r="J32" s="341"/>
      <c r="K32" s="342"/>
      <c r="L32" s="343"/>
      <c r="M32" s="344"/>
      <c r="N32" s="342"/>
      <c r="O32" s="343"/>
      <c r="P32" s="344"/>
      <c r="Q32" s="342"/>
      <c r="R32" s="343"/>
      <c r="S32" s="345"/>
      <c r="T32" s="334">
        <v>15</v>
      </c>
      <c r="U32" s="335"/>
      <c r="V32" s="312">
        <f>(T32*((K32*0)+(N32*50)+(Q32*100)))/(H32*100)</f>
        <v>0</v>
      </c>
      <c r="W32" s="313"/>
      <c r="X32" s="170"/>
      <c r="Y32" s="171"/>
      <c r="Z32" s="172"/>
    </row>
    <row r="33" spans="1:26" ht="24" customHeight="1" x14ac:dyDescent="0.25">
      <c r="A33" s="125" t="s">
        <v>11</v>
      </c>
      <c r="B33" s="126"/>
      <c r="C33" s="126"/>
      <c r="D33" s="126"/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27"/>
      <c r="T33" s="211">
        <f>SUM(T24,T26,T27,T29,T31)</f>
        <v>100</v>
      </c>
      <c r="U33" s="212"/>
      <c r="V33" s="128">
        <f>SUM(V24,V26:W27,V29,V31)</f>
        <v>0</v>
      </c>
      <c r="W33" s="129"/>
      <c r="X33" s="213"/>
      <c r="Y33" s="214"/>
      <c r="Z33" s="215"/>
    </row>
    <row r="34" spans="1:26" ht="9.9499999999999993" customHeight="1" x14ac:dyDescent="0.25">
      <c r="A34" s="153"/>
      <c r="B34" s="153"/>
      <c r="C34" s="153"/>
      <c r="D34" s="153"/>
      <c r="E34" s="153"/>
      <c r="F34" s="153"/>
      <c r="G34" s="153"/>
      <c r="H34" s="153"/>
      <c r="I34" s="153"/>
      <c r="J34" s="153"/>
      <c r="K34" s="153"/>
      <c r="L34" s="153"/>
      <c r="M34" s="153"/>
      <c r="N34" s="153"/>
      <c r="O34" s="153"/>
      <c r="P34" s="153"/>
      <c r="Q34" s="153"/>
      <c r="R34" s="153"/>
      <c r="S34" s="153"/>
      <c r="T34" s="153"/>
      <c r="U34" s="153"/>
      <c r="V34" s="153"/>
      <c r="W34" s="153"/>
      <c r="X34" s="153"/>
      <c r="Y34" s="153"/>
      <c r="Z34" s="153"/>
    </row>
    <row r="35" spans="1:26" ht="24" customHeight="1" x14ac:dyDescent="0.25">
      <c r="A35" s="1" t="s">
        <v>96</v>
      </c>
    </row>
    <row r="36" spans="1:26" ht="60" customHeight="1" x14ac:dyDescent="0.25">
      <c r="A36" s="14" t="s">
        <v>7</v>
      </c>
      <c r="B36" s="122" t="s">
        <v>49</v>
      </c>
      <c r="C36" s="123"/>
      <c r="D36" s="123"/>
      <c r="E36" s="123"/>
      <c r="F36" s="123"/>
      <c r="G36" s="123"/>
      <c r="H36" s="123"/>
      <c r="I36" s="123"/>
      <c r="J36" s="123"/>
      <c r="K36" s="123"/>
      <c r="L36" s="124"/>
      <c r="M36" s="122" t="s">
        <v>50</v>
      </c>
      <c r="N36" s="123"/>
      <c r="O36" s="123"/>
      <c r="P36" s="123"/>
      <c r="Q36" s="123"/>
      <c r="R36" s="123"/>
      <c r="S36" s="123"/>
      <c r="T36" s="123"/>
      <c r="U36" s="123"/>
      <c r="V36" s="123"/>
      <c r="W36" s="123"/>
      <c r="X36" s="124"/>
      <c r="Y36" s="154" t="s">
        <v>51</v>
      </c>
      <c r="Z36" s="155"/>
    </row>
    <row r="37" spans="1:26" ht="24" customHeight="1" x14ac:dyDescent="0.25">
      <c r="A37" s="208" t="s">
        <v>52</v>
      </c>
      <c r="B37" s="209"/>
      <c r="C37" s="209"/>
      <c r="D37" s="209"/>
      <c r="E37" s="209"/>
      <c r="F37" s="209"/>
      <c r="G37" s="209"/>
      <c r="H37" s="209"/>
      <c r="I37" s="209"/>
      <c r="J37" s="209"/>
      <c r="K37" s="209"/>
      <c r="L37" s="209"/>
      <c r="M37" s="209"/>
      <c r="N37" s="209"/>
      <c r="O37" s="209"/>
      <c r="P37" s="209"/>
      <c r="Q37" s="209"/>
      <c r="R37" s="209"/>
      <c r="S37" s="209"/>
      <c r="T37" s="209"/>
      <c r="U37" s="209"/>
      <c r="V37" s="209"/>
      <c r="W37" s="209"/>
      <c r="X37" s="209"/>
      <c r="Y37" s="209"/>
      <c r="Z37" s="210"/>
    </row>
    <row r="38" spans="1:26" ht="48" customHeight="1" x14ac:dyDescent="0.25">
      <c r="A38" s="15" t="str">
        <f>IF(B38&lt;&gt;"","2.1.1","")</f>
        <v/>
      </c>
      <c r="B38" s="73"/>
      <c r="C38" s="74"/>
      <c r="D38" s="74"/>
      <c r="E38" s="74"/>
      <c r="F38" s="74"/>
      <c r="G38" s="74"/>
      <c r="H38" s="74"/>
      <c r="I38" s="74"/>
      <c r="J38" s="74"/>
      <c r="K38" s="74"/>
      <c r="L38" s="75"/>
      <c r="M38" s="73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5"/>
      <c r="Y38" s="76"/>
      <c r="Z38" s="77"/>
    </row>
    <row r="39" spans="1:26" ht="48" customHeight="1" x14ac:dyDescent="0.25">
      <c r="A39" s="15" t="str">
        <f>IF(B39&lt;&gt;"","2.1.2","")</f>
        <v/>
      </c>
      <c r="B39" s="73"/>
      <c r="C39" s="74"/>
      <c r="D39" s="74"/>
      <c r="E39" s="74"/>
      <c r="F39" s="74"/>
      <c r="G39" s="74"/>
      <c r="H39" s="74"/>
      <c r="I39" s="74"/>
      <c r="J39" s="74"/>
      <c r="K39" s="74"/>
      <c r="L39" s="75"/>
      <c r="M39" s="73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5"/>
      <c r="Y39" s="76"/>
      <c r="Z39" s="77"/>
    </row>
    <row r="40" spans="1:26" ht="48" customHeight="1" x14ac:dyDescent="0.25">
      <c r="A40" s="15" t="str">
        <f>IF(B40&lt;&gt;"","2.1.3","")</f>
        <v/>
      </c>
      <c r="B40" s="73"/>
      <c r="C40" s="74"/>
      <c r="D40" s="74"/>
      <c r="E40" s="74"/>
      <c r="F40" s="74"/>
      <c r="G40" s="74"/>
      <c r="H40" s="74"/>
      <c r="I40" s="74"/>
      <c r="J40" s="74"/>
      <c r="K40" s="74"/>
      <c r="L40" s="75"/>
      <c r="M40" s="73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5"/>
      <c r="Y40" s="76"/>
      <c r="Z40" s="77"/>
    </row>
    <row r="41" spans="1:26" ht="48" customHeight="1" x14ac:dyDescent="0.25">
      <c r="A41" s="15" t="str">
        <f>IF(B41&lt;&gt;"","2.1.4","")</f>
        <v/>
      </c>
      <c r="B41" s="73"/>
      <c r="C41" s="74"/>
      <c r="D41" s="74"/>
      <c r="E41" s="74"/>
      <c r="F41" s="74"/>
      <c r="G41" s="74"/>
      <c r="H41" s="74"/>
      <c r="I41" s="74"/>
      <c r="J41" s="74"/>
      <c r="K41" s="74"/>
      <c r="L41" s="75"/>
      <c r="M41" s="73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5"/>
      <c r="Y41" s="76"/>
      <c r="Z41" s="77"/>
    </row>
    <row r="42" spans="1:26" ht="48" customHeight="1" x14ac:dyDescent="0.25">
      <c r="A42" s="15" t="str">
        <f>IF(B42&lt;&gt;"","2.1.5","")</f>
        <v/>
      </c>
      <c r="B42" s="73"/>
      <c r="C42" s="74"/>
      <c r="D42" s="74"/>
      <c r="E42" s="74"/>
      <c r="F42" s="74"/>
      <c r="G42" s="74"/>
      <c r="H42" s="74"/>
      <c r="I42" s="74"/>
      <c r="J42" s="74"/>
      <c r="K42" s="74"/>
      <c r="L42" s="75"/>
      <c r="M42" s="73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5"/>
      <c r="Y42" s="76"/>
      <c r="Z42" s="77"/>
    </row>
    <row r="43" spans="1:26" ht="24" customHeight="1" x14ac:dyDescent="0.25">
      <c r="A43" s="208" t="s">
        <v>53</v>
      </c>
      <c r="B43" s="209"/>
      <c r="C43" s="209"/>
      <c r="D43" s="209"/>
      <c r="E43" s="209"/>
      <c r="F43" s="209"/>
      <c r="G43" s="209"/>
      <c r="H43" s="209"/>
      <c r="I43" s="209"/>
      <c r="J43" s="209"/>
      <c r="K43" s="209"/>
      <c r="L43" s="209"/>
      <c r="M43" s="209"/>
      <c r="N43" s="209"/>
      <c r="O43" s="209"/>
      <c r="P43" s="209"/>
      <c r="Q43" s="209"/>
      <c r="R43" s="209"/>
      <c r="S43" s="209"/>
      <c r="T43" s="209"/>
      <c r="U43" s="209"/>
      <c r="V43" s="209"/>
      <c r="W43" s="209"/>
      <c r="X43" s="209"/>
      <c r="Y43" s="209"/>
      <c r="Z43" s="210"/>
    </row>
    <row r="44" spans="1:26" ht="48" customHeight="1" x14ac:dyDescent="0.25">
      <c r="A44" s="15" t="str">
        <f>IF(B44&lt;&gt;"","2.2.1","")</f>
        <v/>
      </c>
      <c r="B44" s="73"/>
      <c r="C44" s="74"/>
      <c r="D44" s="74"/>
      <c r="E44" s="74"/>
      <c r="F44" s="74"/>
      <c r="G44" s="74"/>
      <c r="H44" s="74"/>
      <c r="I44" s="74"/>
      <c r="J44" s="74"/>
      <c r="K44" s="74"/>
      <c r="L44" s="75"/>
      <c r="M44" s="73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5"/>
      <c r="Y44" s="76"/>
      <c r="Z44" s="77"/>
    </row>
    <row r="45" spans="1:26" ht="48" customHeight="1" x14ac:dyDescent="0.25">
      <c r="A45" s="15" t="str">
        <f>IF(B45&lt;&gt;"","2.2.2","")</f>
        <v/>
      </c>
      <c r="B45" s="73"/>
      <c r="C45" s="74"/>
      <c r="D45" s="74"/>
      <c r="E45" s="74"/>
      <c r="F45" s="74"/>
      <c r="G45" s="74"/>
      <c r="H45" s="74"/>
      <c r="I45" s="74"/>
      <c r="J45" s="74"/>
      <c r="K45" s="74"/>
      <c r="L45" s="75"/>
      <c r="M45" s="73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5"/>
      <c r="Y45" s="76"/>
      <c r="Z45" s="77"/>
    </row>
    <row r="46" spans="1:26" ht="48" customHeight="1" x14ac:dyDescent="0.25">
      <c r="A46" s="15" t="str">
        <f>IF(B46&lt;&gt;"","2.2.3","")</f>
        <v/>
      </c>
      <c r="B46" s="73"/>
      <c r="C46" s="74"/>
      <c r="D46" s="74"/>
      <c r="E46" s="74"/>
      <c r="F46" s="74"/>
      <c r="G46" s="74"/>
      <c r="H46" s="74"/>
      <c r="I46" s="74"/>
      <c r="J46" s="74"/>
      <c r="K46" s="74"/>
      <c r="L46" s="75"/>
      <c r="M46" s="73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5"/>
      <c r="Y46" s="76"/>
      <c r="Z46" s="77"/>
    </row>
    <row r="47" spans="1:26" ht="48" customHeight="1" x14ac:dyDescent="0.25">
      <c r="A47" s="15" t="str">
        <f>IF(B47&lt;&gt;"","2.2.4","")</f>
        <v/>
      </c>
      <c r="B47" s="73"/>
      <c r="C47" s="74"/>
      <c r="D47" s="74"/>
      <c r="E47" s="74"/>
      <c r="F47" s="74"/>
      <c r="G47" s="74"/>
      <c r="H47" s="74"/>
      <c r="I47" s="74"/>
      <c r="J47" s="74"/>
      <c r="K47" s="74"/>
      <c r="L47" s="75"/>
      <c r="M47" s="73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5"/>
      <c r="Y47" s="76"/>
      <c r="Z47" s="77"/>
    </row>
    <row r="48" spans="1:26" ht="48" customHeight="1" x14ac:dyDescent="0.25">
      <c r="A48" s="15" t="str">
        <f>IF(B48&lt;&gt;"","2.2.5","")</f>
        <v/>
      </c>
      <c r="B48" s="73"/>
      <c r="C48" s="74"/>
      <c r="D48" s="74"/>
      <c r="E48" s="74"/>
      <c r="F48" s="74"/>
      <c r="G48" s="74"/>
      <c r="H48" s="74"/>
      <c r="I48" s="74"/>
      <c r="J48" s="74"/>
      <c r="K48" s="74"/>
      <c r="L48" s="75"/>
      <c r="M48" s="73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5"/>
      <c r="Y48" s="76"/>
      <c r="Z48" s="77"/>
    </row>
    <row r="49" spans="1:26" ht="24" customHeight="1" x14ac:dyDescent="0.25">
      <c r="A49" s="208" t="s">
        <v>54</v>
      </c>
      <c r="B49" s="209"/>
      <c r="C49" s="209"/>
      <c r="D49" s="209"/>
      <c r="E49" s="209"/>
      <c r="F49" s="209"/>
      <c r="G49" s="209"/>
      <c r="H49" s="209"/>
      <c r="I49" s="209"/>
      <c r="J49" s="209"/>
      <c r="K49" s="209"/>
      <c r="L49" s="209"/>
      <c r="M49" s="209"/>
      <c r="N49" s="209"/>
      <c r="O49" s="209"/>
      <c r="P49" s="209"/>
      <c r="Q49" s="209"/>
      <c r="R49" s="209"/>
      <c r="S49" s="209"/>
      <c r="T49" s="209"/>
      <c r="U49" s="209"/>
      <c r="V49" s="209"/>
      <c r="W49" s="209"/>
      <c r="X49" s="209"/>
      <c r="Y49" s="209"/>
      <c r="Z49" s="210"/>
    </row>
    <row r="50" spans="1:26" ht="48" customHeight="1" x14ac:dyDescent="0.25">
      <c r="A50" s="15" t="str">
        <f>IF(B50&lt;&gt;"","2.3.1","")</f>
        <v/>
      </c>
      <c r="B50" s="73"/>
      <c r="C50" s="74"/>
      <c r="D50" s="74"/>
      <c r="E50" s="74"/>
      <c r="F50" s="74"/>
      <c r="G50" s="74"/>
      <c r="H50" s="74"/>
      <c r="I50" s="74"/>
      <c r="J50" s="74"/>
      <c r="K50" s="74"/>
      <c r="L50" s="75"/>
      <c r="M50" s="73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5"/>
      <c r="Y50" s="76"/>
      <c r="Z50" s="77"/>
    </row>
    <row r="51" spans="1:26" ht="48" customHeight="1" x14ac:dyDescent="0.25">
      <c r="A51" s="15" t="str">
        <f>IF(B51&lt;&gt;"","2.3.2","")</f>
        <v/>
      </c>
      <c r="B51" s="73"/>
      <c r="C51" s="74"/>
      <c r="D51" s="74"/>
      <c r="E51" s="74"/>
      <c r="F51" s="74"/>
      <c r="G51" s="74"/>
      <c r="H51" s="74"/>
      <c r="I51" s="74"/>
      <c r="J51" s="74"/>
      <c r="K51" s="74"/>
      <c r="L51" s="75"/>
      <c r="M51" s="73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5"/>
      <c r="Y51" s="76"/>
      <c r="Z51" s="77"/>
    </row>
    <row r="52" spans="1:26" ht="48" customHeight="1" x14ac:dyDescent="0.25">
      <c r="A52" s="15" t="str">
        <f>IF(B52&lt;&gt;"","2.3.3","")</f>
        <v/>
      </c>
      <c r="B52" s="73"/>
      <c r="C52" s="74"/>
      <c r="D52" s="74"/>
      <c r="E52" s="74"/>
      <c r="F52" s="74"/>
      <c r="G52" s="74"/>
      <c r="H52" s="74"/>
      <c r="I52" s="74"/>
      <c r="J52" s="74"/>
      <c r="K52" s="74"/>
      <c r="L52" s="75"/>
      <c r="M52" s="73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5"/>
      <c r="Y52" s="76"/>
      <c r="Z52" s="77"/>
    </row>
    <row r="53" spans="1:26" ht="48" customHeight="1" x14ac:dyDescent="0.25">
      <c r="A53" s="15" t="str">
        <f>IF(B53&lt;&gt;"","2.3.4","")</f>
        <v/>
      </c>
      <c r="B53" s="73"/>
      <c r="C53" s="74"/>
      <c r="D53" s="74"/>
      <c r="E53" s="74"/>
      <c r="F53" s="74"/>
      <c r="G53" s="74"/>
      <c r="H53" s="74"/>
      <c r="I53" s="74"/>
      <c r="J53" s="74"/>
      <c r="K53" s="74"/>
      <c r="L53" s="75"/>
      <c r="M53" s="73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5"/>
      <c r="Y53" s="76"/>
      <c r="Z53" s="77"/>
    </row>
    <row r="54" spans="1:26" ht="48" customHeight="1" x14ac:dyDescent="0.25">
      <c r="A54" s="15" t="str">
        <f>IF(B54&lt;&gt;"","2.3.5","")</f>
        <v/>
      </c>
      <c r="B54" s="73"/>
      <c r="C54" s="74"/>
      <c r="D54" s="74"/>
      <c r="E54" s="74"/>
      <c r="F54" s="74"/>
      <c r="G54" s="74"/>
      <c r="H54" s="74"/>
      <c r="I54" s="74"/>
      <c r="J54" s="74"/>
      <c r="K54" s="74"/>
      <c r="L54" s="75"/>
      <c r="M54" s="73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5"/>
      <c r="Y54" s="76"/>
      <c r="Z54" s="77"/>
    </row>
    <row r="55" spans="1:26" ht="15.75" customHeight="1" x14ac:dyDescent="0.25"/>
    <row r="56" spans="1:26" ht="24" customHeight="1" x14ac:dyDescent="0.25">
      <c r="A56" s="2" t="s">
        <v>97</v>
      </c>
    </row>
    <row r="57" spans="1:26" ht="9.9499999999999993" customHeight="1" x14ac:dyDescent="0.25"/>
    <row r="58" spans="1:26" ht="60" customHeight="1" x14ac:dyDescent="0.25">
      <c r="A58" s="14" t="s">
        <v>7</v>
      </c>
      <c r="B58" s="122" t="s">
        <v>55</v>
      </c>
      <c r="C58" s="123"/>
      <c r="D58" s="123"/>
      <c r="E58" s="123"/>
      <c r="F58" s="123"/>
      <c r="G58" s="124"/>
      <c r="H58" s="122" t="s">
        <v>50</v>
      </c>
      <c r="I58" s="123"/>
      <c r="J58" s="123"/>
      <c r="K58" s="123"/>
      <c r="L58" s="123"/>
      <c r="M58" s="123"/>
      <c r="N58" s="123"/>
      <c r="O58" s="123"/>
      <c r="P58" s="124"/>
      <c r="Q58" s="122" t="s">
        <v>56</v>
      </c>
      <c r="R58" s="123"/>
      <c r="S58" s="123"/>
      <c r="T58" s="123"/>
      <c r="U58" s="123"/>
      <c r="V58" s="123"/>
      <c r="W58" s="123"/>
      <c r="X58" s="124"/>
      <c r="Y58" s="154" t="s">
        <v>51</v>
      </c>
      <c r="Z58" s="155"/>
    </row>
    <row r="59" spans="1:26" ht="72" customHeight="1" x14ac:dyDescent="0.25">
      <c r="A59" s="15" t="str">
        <f>IF(B59&lt;&gt;"","3.1","")</f>
        <v/>
      </c>
      <c r="B59" s="73"/>
      <c r="C59" s="74"/>
      <c r="D59" s="74"/>
      <c r="E59" s="74"/>
      <c r="F59" s="74"/>
      <c r="G59" s="75"/>
      <c r="H59" s="73"/>
      <c r="I59" s="74"/>
      <c r="J59" s="74"/>
      <c r="K59" s="74"/>
      <c r="L59" s="74"/>
      <c r="M59" s="74"/>
      <c r="N59" s="74"/>
      <c r="O59" s="74"/>
      <c r="P59" s="75"/>
      <c r="Q59" s="73"/>
      <c r="R59" s="74"/>
      <c r="S59" s="74"/>
      <c r="T59" s="74"/>
      <c r="U59" s="74"/>
      <c r="V59" s="74"/>
      <c r="W59" s="74"/>
      <c r="X59" s="75"/>
      <c r="Y59" s="76"/>
      <c r="Z59" s="77"/>
    </row>
    <row r="60" spans="1:26" ht="72" customHeight="1" x14ac:dyDescent="0.25">
      <c r="A60" s="15" t="str">
        <f>IF(B60&lt;&gt;"","3.2","")</f>
        <v/>
      </c>
      <c r="B60" s="73"/>
      <c r="C60" s="74"/>
      <c r="D60" s="74"/>
      <c r="E60" s="74"/>
      <c r="F60" s="74"/>
      <c r="G60" s="75"/>
      <c r="H60" s="73"/>
      <c r="I60" s="74"/>
      <c r="J60" s="74"/>
      <c r="K60" s="74"/>
      <c r="L60" s="74"/>
      <c r="M60" s="74"/>
      <c r="N60" s="74"/>
      <c r="O60" s="74"/>
      <c r="P60" s="75"/>
      <c r="Q60" s="73"/>
      <c r="R60" s="74"/>
      <c r="S60" s="74"/>
      <c r="T60" s="74"/>
      <c r="U60" s="74"/>
      <c r="V60" s="74"/>
      <c r="W60" s="74"/>
      <c r="X60" s="75"/>
      <c r="Y60" s="76"/>
      <c r="Z60" s="77"/>
    </row>
    <row r="61" spans="1:26" ht="72" customHeight="1" x14ac:dyDescent="0.25">
      <c r="A61" s="15" t="str">
        <f>IF(B61&lt;&gt;"","3.3","")</f>
        <v/>
      </c>
      <c r="B61" s="73"/>
      <c r="C61" s="74"/>
      <c r="D61" s="74"/>
      <c r="E61" s="74"/>
      <c r="F61" s="74"/>
      <c r="G61" s="75"/>
      <c r="H61" s="73"/>
      <c r="I61" s="74"/>
      <c r="J61" s="74"/>
      <c r="K61" s="74"/>
      <c r="L61" s="74"/>
      <c r="M61" s="74"/>
      <c r="N61" s="74"/>
      <c r="O61" s="74"/>
      <c r="P61" s="75"/>
      <c r="Q61" s="73"/>
      <c r="R61" s="74"/>
      <c r="S61" s="74"/>
      <c r="T61" s="74"/>
      <c r="U61" s="74"/>
      <c r="V61" s="74"/>
      <c r="W61" s="74"/>
      <c r="X61" s="75"/>
      <c r="Y61" s="76"/>
      <c r="Z61" s="77"/>
    </row>
    <row r="62" spans="1:26" ht="72" customHeight="1" x14ac:dyDescent="0.25">
      <c r="A62" s="15" t="str">
        <f>IF(B62&lt;&gt;"","3.4","")</f>
        <v/>
      </c>
      <c r="B62" s="73"/>
      <c r="C62" s="74"/>
      <c r="D62" s="74"/>
      <c r="E62" s="74"/>
      <c r="F62" s="74"/>
      <c r="G62" s="75"/>
      <c r="H62" s="73"/>
      <c r="I62" s="74"/>
      <c r="J62" s="74"/>
      <c r="K62" s="74"/>
      <c r="L62" s="74"/>
      <c r="M62" s="74"/>
      <c r="N62" s="74"/>
      <c r="O62" s="74"/>
      <c r="P62" s="75"/>
      <c r="Q62" s="73"/>
      <c r="R62" s="74"/>
      <c r="S62" s="74"/>
      <c r="T62" s="74"/>
      <c r="U62" s="74"/>
      <c r="V62" s="74"/>
      <c r="W62" s="74"/>
      <c r="X62" s="75"/>
      <c r="Y62" s="76"/>
      <c r="Z62" s="77"/>
    </row>
    <row r="63" spans="1:26" ht="72" customHeight="1" x14ac:dyDescent="0.25">
      <c r="A63" s="15" t="str">
        <f>IF(B63&lt;&gt;"","3.5","")</f>
        <v/>
      </c>
      <c r="B63" s="73"/>
      <c r="C63" s="74"/>
      <c r="D63" s="74"/>
      <c r="E63" s="74"/>
      <c r="F63" s="74"/>
      <c r="G63" s="75"/>
      <c r="H63" s="73"/>
      <c r="I63" s="74"/>
      <c r="J63" s="74"/>
      <c r="K63" s="74"/>
      <c r="L63" s="74"/>
      <c r="M63" s="74"/>
      <c r="N63" s="74"/>
      <c r="O63" s="74"/>
      <c r="P63" s="75"/>
      <c r="Q63" s="73"/>
      <c r="R63" s="74"/>
      <c r="S63" s="74"/>
      <c r="T63" s="74"/>
      <c r="U63" s="74"/>
      <c r="V63" s="74"/>
      <c r="W63" s="74"/>
      <c r="X63" s="75"/>
      <c r="Y63" s="76"/>
      <c r="Z63" s="77"/>
    </row>
    <row r="64" spans="1:26" ht="72" customHeight="1" x14ac:dyDescent="0.25">
      <c r="A64" s="15" t="str">
        <f>IF(B64&lt;&gt;"","3.6","")</f>
        <v/>
      </c>
      <c r="B64" s="73"/>
      <c r="C64" s="74"/>
      <c r="D64" s="74"/>
      <c r="E64" s="74"/>
      <c r="F64" s="74"/>
      <c r="G64" s="75"/>
      <c r="H64" s="73"/>
      <c r="I64" s="74"/>
      <c r="J64" s="74"/>
      <c r="K64" s="74"/>
      <c r="L64" s="74"/>
      <c r="M64" s="74"/>
      <c r="N64" s="74"/>
      <c r="O64" s="74"/>
      <c r="P64" s="75"/>
      <c r="Q64" s="73"/>
      <c r="R64" s="74"/>
      <c r="S64" s="74"/>
      <c r="T64" s="74"/>
      <c r="U64" s="74"/>
      <c r="V64" s="74"/>
      <c r="W64" s="74"/>
      <c r="X64" s="75"/>
      <c r="Y64" s="76"/>
      <c r="Z64" s="77"/>
    </row>
    <row r="65" spans="1:26" s="12" customFormat="1" ht="9.9499999999999993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.75" customHeight="1" x14ac:dyDescent="0.25">
      <c r="A66" s="2" t="s">
        <v>98</v>
      </c>
    </row>
    <row r="67" spans="1:26" ht="9.9499999999999993" customHeight="1" x14ac:dyDescent="0.25">
      <c r="A67" s="2"/>
    </row>
    <row r="68" spans="1:26" ht="48" customHeight="1" x14ac:dyDescent="0.25">
      <c r="B68" s="231"/>
      <c r="C68" s="232"/>
      <c r="D68" s="232"/>
      <c r="E68" s="232"/>
      <c r="F68" s="232"/>
      <c r="G68" s="232"/>
      <c r="H68" s="232"/>
      <c r="I68" s="232"/>
      <c r="J68" s="232"/>
      <c r="K68" s="232"/>
      <c r="L68" s="232"/>
      <c r="M68" s="232"/>
      <c r="N68" s="232"/>
      <c r="O68" s="232"/>
      <c r="P68" s="232"/>
      <c r="Q68" s="232"/>
      <c r="R68" s="232"/>
      <c r="S68" s="232"/>
      <c r="T68" s="232"/>
      <c r="U68" s="232"/>
      <c r="V68" s="232"/>
      <c r="W68" s="232"/>
      <c r="X68" s="232"/>
      <c r="Y68" s="233"/>
    </row>
    <row r="69" spans="1:26" ht="48" customHeight="1" x14ac:dyDescent="0.25">
      <c r="B69" s="234"/>
      <c r="C69" s="235"/>
      <c r="D69" s="235"/>
      <c r="E69" s="235"/>
      <c r="F69" s="235"/>
      <c r="G69" s="235"/>
      <c r="H69" s="235"/>
      <c r="I69" s="235"/>
      <c r="J69" s="235"/>
      <c r="K69" s="235"/>
      <c r="L69" s="235"/>
      <c r="M69" s="235"/>
      <c r="N69" s="235"/>
      <c r="O69" s="235"/>
      <c r="P69" s="235"/>
      <c r="Q69" s="235"/>
      <c r="R69" s="235"/>
      <c r="S69" s="235"/>
      <c r="T69" s="235"/>
      <c r="U69" s="235"/>
      <c r="V69" s="235"/>
      <c r="W69" s="235"/>
      <c r="X69" s="235"/>
      <c r="Y69" s="236"/>
    </row>
    <row r="70" spans="1:26" ht="48" customHeight="1" x14ac:dyDescent="0.25">
      <c r="B70" s="234"/>
      <c r="C70" s="235"/>
      <c r="D70" s="235"/>
      <c r="E70" s="235"/>
      <c r="F70" s="235"/>
      <c r="G70" s="235"/>
      <c r="H70" s="235"/>
      <c r="I70" s="235"/>
      <c r="J70" s="235"/>
      <c r="K70" s="235"/>
      <c r="L70" s="235"/>
      <c r="M70" s="235"/>
      <c r="N70" s="235"/>
      <c r="O70" s="235"/>
      <c r="P70" s="235"/>
      <c r="Q70" s="235"/>
      <c r="R70" s="235"/>
      <c r="S70" s="235"/>
      <c r="T70" s="235"/>
      <c r="U70" s="235"/>
      <c r="V70" s="235"/>
      <c r="W70" s="235"/>
      <c r="X70" s="235"/>
      <c r="Y70" s="236"/>
    </row>
    <row r="71" spans="1:26" ht="48" customHeight="1" x14ac:dyDescent="0.25">
      <c r="B71" s="234"/>
      <c r="C71" s="235"/>
      <c r="D71" s="235"/>
      <c r="E71" s="235"/>
      <c r="F71" s="235"/>
      <c r="G71" s="235"/>
      <c r="H71" s="235"/>
      <c r="I71" s="235"/>
      <c r="J71" s="235"/>
      <c r="K71" s="235"/>
      <c r="L71" s="235"/>
      <c r="M71" s="235"/>
      <c r="N71" s="235"/>
      <c r="O71" s="235"/>
      <c r="P71" s="235"/>
      <c r="Q71" s="235"/>
      <c r="R71" s="235"/>
      <c r="S71" s="235"/>
      <c r="T71" s="235"/>
      <c r="U71" s="235"/>
      <c r="V71" s="235"/>
      <c r="W71" s="235"/>
      <c r="X71" s="235"/>
      <c r="Y71" s="236"/>
    </row>
    <row r="72" spans="1:26" ht="48" customHeight="1" x14ac:dyDescent="0.25">
      <c r="B72" s="237"/>
      <c r="C72" s="238"/>
      <c r="D72" s="238"/>
      <c r="E72" s="238"/>
      <c r="F72" s="238"/>
      <c r="G72" s="238"/>
      <c r="H72" s="238"/>
      <c r="I72" s="238"/>
      <c r="J72" s="238"/>
      <c r="K72" s="238"/>
      <c r="L72" s="238"/>
      <c r="M72" s="238"/>
      <c r="N72" s="238"/>
      <c r="O72" s="238"/>
      <c r="P72" s="238"/>
      <c r="Q72" s="238"/>
      <c r="R72" s="238"/>
      <c r="S72" s="238"/>
      <c r="T72" s="238"/>
      <c r="U72" s="238"/>
      <c r="V72" s="238"/>
      <c r="W72" s="238"/>
      <c r="X72" s="238"/>
      <c r="Y72" s="239"/>
    </row>
    <row r="73" spans="1:26" ht="21" customHeight="1" x14ac:dyDescent="0.25">
      <c r="A73" s="2"/>
    </row>
    <row r="74" spans="1:26" ht="21" customHeight="1" x14ac:dyDescent="0.25">
      <c r="A74" s="2" t="s">
        <v>99</v>
      </c>
    </row>
    <row r="76" spans="1:26" ht="21" customHeight="1" x14ac:dyDescent="0.25">
      <c r="B76" s="216"/>
      <c r="C76" s="217"/>
      <c r="D76" s="217"/>
      <c r="E76" s="217"/>
      <c r="F76" s="217"/>
      <c r="G76" s="217"/>
      <c r="H76" s="218"/>
      <c r="J76" s="216"/>
      <c r="K76" s="217"/>
      <c r="L76" s="217"/>
      <c r="M76" s="217"/>
      <c r="N76" s="217"/>
      <c r="O76" s="217"/>
      <c r="P76" s="217"/>
      <c r="Q76" s="218"/>
      <c r="S76" s="216"/>
      <c r="T76" s="217"/>
      <c r="U76" s="217"/>
      <c r="V76" s="217"/>
      <c r="W76" s="217"/>
      <c r="X76" s="217"/>
      <c r="Y76" s="218"/>
    </row>
    <row r="77" spans="1:26" ht="10.15" customHeight="1" x14ac:dyDescent="0.25">
      <c r="B77" s="219"/>
      <c r="C77" s="220"/>
      <c r="D77" s="220"/>
      <c r="E77" s="220"/>
      <c r="F77" s="220"/>
      <c r="G77" s="220"/>
      <c r="H77" s="221"/>
      <c r="J77" s="219"/>
      <c r="K77" s="220"/>
      <c r="L77" s="220"/>
      <c r="M77" s="220"/>
      <c r="N77" s="220"/>
      <c r="O77" s="220"/>
      <c r="P77" s="220"/>
      <c r="Q77" s="221"/>
      <c r="S77" s="219"/>
      <c r="T77" s="220"/>
      <c r="U77" s="220"/>
      <c r="V77" s="220"/>
      <c r="W77" s="220"/>
      <c r="X77" s="220"/>
      <c r="Y77" s="221"/>
    </row>
    <row r="78" spans="1:26" ht="10.15" customHeight="1" x14ac:dyDescent="0.25">
      <c r="B78" s="219"/>
      <c r="C78" s="220"/>
      <c r="D78" s="220"/>
      <c r="E78" s="220"/>
      <c r="F78" s="220"/>
      <c r="G78" s="220"/>
      <c r="H78" s="221"/>
      <c r="J78" s="219"/>
      <c r="K78" s="220"/>
      <c r="L78" s="220"/>
      <c r="M78" s="220"/>
      <c r="N78" s="220"/>
      <c r="O78" s="220"/>
      <c r="P78" s="220"/>
      <c r="Q78" s="221"/>
      <c r="S78" s="219"/>
      <c r="T78" s="220"/>
      <c r="U78" s="220"/>
      <c r="V78" s="220"/>
      <c r="W78" s="220"/>
      <c r="X78" s="220"/>
      <c r="Y78" s="221"/>
    </row>
    <row r="79" spans="1:26" ht="21" customHeight="1" x14ac:dyDescent="0.25">
      <c r="B79" s="219"/>
      <c r="C79" s="220"/>
      <c r="D79" s="220"/>
      <c r="E79" s="220"/>
      <c r="F79" s="220"/>
      <c r="G79" s="220"/>
      <c r="H79" s="221"/>
      <c r="J79" s="219"/>
      <c r="K79" s="220"/>
      <c r="L79" s="220"/>
      <c r="M79" s="220"/>
      <c r="N79" s="220"/>
      <c r="O79" s="220"/>
      <c r="P79" s="220"/>
      <c r="Q79" s="221"/>
      <c r="S79" s="219"/>
      <c r="T79" s="220"/>
      <c r="U79" s="220"/>
      <c r="V79" s="220"/>
      <c r="W79" s="220"/>
      <c r="X79" s="220"/>
      <c r="Y79" s="221"/>
    </row>
    <row r="80" spans="1:26" ht="35.25" customHeight="1" x14ac:dyDescent="0.25">
      <c r="B80" s="219"/>
      <c r="C80" s="220"/>
      <c r="D80" s="220"/>
      <c r="E80" s="220"/>
      <c r="F80" s="220"/>
      <c r="G80" s="220"/>
      <c r="H80" s="221"/>
      <c r="J80" s="219"/>
      <c r="K80" s="220"/>
      <c r="L80" s="220"/>
      <c r="M80" s="220"/>
      <c r="N80" s="220"/>
      <c r="O80" s="220"/>
      <c r="P80" s="220"/>
      <c r="Q80" s="221"/>
      <c r="S80" s="219"/>
      <c r="T80" s="220"/>
      <c r="U80" s="220"/>
      <c r="V80" s="220"/>
      <c r="W80" s="220"/>
      <c r="X80" s="220"/>
      <c r="Y80" s="221"/>
    </row>
    <row r="81" spans="2:25" ht="21" customHeight="1" x14ac:dyDescent="0.25">
      <c r="B81" s="219"/>
      <c r="C81" s="220"/>
      <c r="D81" s="220"/>
      <c r="E81" s="220"/>
      <c r="F81" s="220"/>
      <c r="G81" s="220"/>
      <c r="H81" s="221"/>
      <c r="J81" s="219"/>
      <c r="K81" s="220"/>
      <c r="L81" s="220"/>
      <c r="M81" s="220"/>
      <c r="N81" s="220"/>
      <c r="O81" s="220"/>
      <c r="P81" s="220"/>
      <c r="Q81" s="221"/>
      <c r="S81" s="219"/>
      <c r="T81" s="220"/>
      <c r="U81" s="220"/>
      <c r="V81" s="220"/>
      <c r="W81" s="220"/>
      <c r="X81" s="220"/>
      <c r="Y81" s="221"/>
    </row>
    <row r="82" spans="2:25" ht="21" customHeight="1" x14ac:dyDescent="0.25">
      <c r="B82" s="219"/>
      <c r="C82" s="220"/>
      <c r="D82" s="220"/>
      <c r="E82" s="220"/>
      <c r="F82" s="220"/>
      <c r="G82" s="220"/>
      <c r="H82" s="221"/>
      <c r="J82" s="219"/>
      <c r="K82" s="220"/>
      <c r="L82" s="220"/>
      <c r="M82" s="220"/>
      <c r="N82" s="220"/>
      <c r="O82" s="220"/>
      <c r="P82" s="220"/>
      <c r="Q82" s="221"/>
      <c r="S82" s="219"/>
      <c r="T82" s="220"/>
      <c r="U82" s="220"/>
      <c r="V82" s="220"/>
      <c r="W82" s="220"/>
      <c r="X82" s="220"/>
      <c r="Y82" s="221"/>
    </row>
    <row r="83" spans="2:25" ht="21" customHeight="1" x14ac:dyDescent="0.25">
      <c r="B83" s="219"/>
      <c r="C83" s="220"/>
      <c r="D83" s="220"/>
      <c r="E83" s="220"/>
      <c r="F83" s="220"/>
      <c r="G83" s="220"/>
      <c r="H83" s="221"/>
      <c r="J83" s="219"/>
      <c r="K83" s="220"/>
      <c r="L83" s="220"/>
      <c r="M83" s="220"/>
      <c r="N83" s="220"/>
      <c r="O83" s="220"/>
      <c r="P83" s="220"/>
      <c r="Q83" s="221"/>
      <c r="S83" s="219"/>
      <c r="T83" s="220"/>
      <c r="U83" s="220"/>
      <c r="V83" s="220"/>
      <c r="W83" s="220"/>
      <c r="X83" s="220"/>
      <c r="Y83" s="221"/>
    </row>
    <row r="84" spans="2:25" ht="21" customHeight="1" x14ac:dyDescent="0.25">
      <c r="B84" s="219"/>
      <c r="C84" s="220"/>
      <c r="D84" s="220"/>
      <c r="E84" s="220"/>
      <c r="F84" s="220"/>
      <c r="G84" s="220"/>
      <c r="H84" s="221"/>
      <c r="J84" s="219"/>
      <c r="K84" s="220"/>
      <c r="L84" s="220"/>
      <c r="M84" s="220"/>
      <c r="N84" s="220"/>
      <c r="O84" s="220"/>
      <c r="P84" s="220"/>
      <c r="Q84" s="221"/>
      <c r="S84" s="219"/>
      <c r="T84" s="220"/>
      <c r="U84" s="220"/>
      <c r="V84" s="220"/>
      <c r="W84" s="220"/>
      <c r="X84" s="220"/>
      <c r="Y84" s="221"/>
    </row>
    <row r="85" spans="2:25" ht="21" customHeight="1" x14ac:dyDescent="0.25">
      <c r="B85" s="222"/>
      <c r="C85" s="223"/>
      <c r="D85" s="223"/>
      <c r="E85" s="223"/>
      <c r="F85" s="223"/>
      <c r="G85" s="223"/>
      <c r="H85" s="224"/>
      <c r="J85" s="222"/>
      <c r="K85" s="223"/>
      <c r="L85" s="223"/>
      <c r="M85" s="223"/>
      <c r="N85" s="223"/>
      <c r="O85" s="223"/>
      <c r="P85" s="223"/>
      <c r="Q85" s="224"/>
      <c r="S85" s="222"/>
      <c r="T85" s="223"/>
      <c r="U85" s="223"/>
      <c r="V85" s="223"/>
      <c r="W85" s="223"/>
      <c r="X85" s="223"/>
      <c r="Y85" s="224"/>
    </row>
    <row r="86" spans="2:25" ht="48" customHeight="1" x14ac:dyDescent="0.25">
      <c r="B86" s="225"/>
      <c r="C86" s="226"/>
      <c r="D86" s="226"/>
      <c r="E86" s="226"/>
      <c r="F86" s="226"/>
      <c r="G86" s="226"/>
      <c r="H86" s="227"/>
      <c r="J86" s="225"/>
      <c r="K86" s="226"/>
      <c r="L86" s="226"/>
      <c r="M86" s="226"/>
      <c r="N86" s="226"/>
      <c r="O86" s="226"/>
      <c r="P86" s="226"/>
      <c r="Q86" s="227"/>
      <c r="S86" s="225"/>
      <c r="T86" s="226"/>
      <c r="U86" s="226"/>
      <c r="V86" s="226"/>
      <c r="W86" s="226"/>
      <c r="X86" s="226"/>
      <c r="Y86" s="227"/>
    </row>
    <row r="87" spans="2:25" ht="48" customHeight="1" x14ac:dyDescent="0.25">
      <c r="B87" s="228"/>
      <c r="C87" s="229"/>
      <c r="D87" s="229"/>
      <c r="E87" s="229"/>
      <c r="F87" s="229"/>
      <c r="G87" s="229"/>
      <c r="H87" s="230"/>
      <c r="J87" s="228"/>
      <c r="K87" s="229"/>
      <c r="L87" s="229"/>
      <c r="M87" s="229"/>
      <c r="N87" s="229"/>
      <c r="O87" s="229"/>
      <c r="P87" s="229"/>
      <c r="Q87" s="230"/>
      <c r="S87" s="228"/>
      <c r="T87" s="229"/>
      <c r="U87" s="229"/>
      <c r="V87" s="229"/>
      <c r="W87" s="229"/>
      <c r="X87" s="229"/>
      <c r="Y87" s="230"/>
    </row>
    <row r="89" spans="2:25" ht="21" customHeight="1" x14ac:dyDescent="0.25">
      <c r="B89" s="216"/>
      <c r="C89" s="217"/>
      <c r="D89" s="217"/>
      <c r="E89" s="217"/>
      <c r="F89" s="217"/>
      <c r="G89" s="217"/>
      <c r="H89" s="218"/>
      <c r="J89" s="216"/>
      <c r="K89" s="217"/>
      <c r="L89" s="217"/>
      <c r="M89" s="217"/>
      <c r="N89" s="217"/>
      <c r="O89" s="217"/>
      <c r="P89" s="217"/>
      <c r="Q89" s="218"/>
      <c r="S89" s="216"/>
      <c r="T89" s="217"/>
      <c r="U89" s="217"/>
      <c r="V89" s="217"/>
      <c r="W89" s="217"/>
      <c r="X89" s="217"/>
      <c r="Y89" s="218"/>
    </row>
    <row r="90" spans="2:25" ht="21" customHeight="1" x14ac:dyDescent="0.25">
      <c r="B90" s="219"/>
      <c r="C90" s="220"/>
      <c r="D90" s="220"/>
      <c r="E90" s="220"/>
      <c r="F90" s="220"/>
      <c r="G90" s="220"/>
      <c r="H90" s="221"/>
      <c r="J90" s="219"/>
      <c r="K90" s="220"/>
      <c r="L90" s="220"/>
      <c r="M90" s="220"/>
      <c r="N90" s="220"/>
      <c r="O90" s="220"/>
      <c r="P90" s="220"/>
      <c r="Q90" s="221"/>
      <c r="S90" s="219"/>
      <c r="T90" s="220"/>
      <c r="U90" s="220"/>
      <c r="V90" s="220"/>
      <c r="W90" s="220"/>
      <c r="X90" s="220"/>
      <c r="Y90" s="221"/>
    </row>
    <row r="91" spans="2:25" ht="21" customHeight="1" x14ac:dyDescent="0.25">
      <c r="B91" s="219"/>
      <c r="C91" s="220"/>
      <c r="D91" s="220"/>
      <c r="E91" s="220"/>
      <c r="F91" s="220"/>
      <c r="G91" s="220"/>
      <c r="H91" s="221"/>
      <c r="J91" s="219"/>
      <c r="K91" s="220"/>
      <c r="L91" s="220"/>
      <c r="M91" s="220"/>
      <c r="N91" s="220"/>
      <c r="O91" s="220"/>
      <c r="P91" s="220"/>
      <c r="Q91" s="221"/>
      <c r="S91" s="219"/>
      <c r="T91" s="220"/>
      <c r="U91" s="220"/>
      <c r="V91" s="220"/>
      <c r="W91" s="220"/>
      <c r="X91" s="220"/>
      <c r="Y91" s="221"/>
    </row>
    <row r="92" spans="2:25" ht="21" customHeight="1" x14ac:dyDescent="0.25">
      <c r="B92" s="219"/>
      <c r="C92" s="220"/>
      <c r="D92" s="220"/>
      <c r="E92" s="220"/>
      <c r="F92" s="220"/>
      <c r="G92" s="220"/>
      <c r="H92" s="221"/>
      <c r="J92" s="219"/>
      <c r="K92" s="220"/>
      <c r="L92" s="220"/>
      <c r="M92" s="220"/>
      <c r="N92" s="220"/>
      <c r="O92" s="220"/>
      <c r="P92" s="220"/>
      <c r="Q92" s="221"/>
      <c r="S92" s="219"/>
      <c r="T92" s="220"/>
      <c r="U92" s="220"/>
      <c r="V92" s="220"/>
      <c r="W92" s="220"/>
      <c r="X92" s="220"/>
      <c r="Y92" s="221"/>
    </row>
    <row r="93" spans="2:25" ht="21" customHeight="1" x14ac:dyDescent="0.25">
      <c r="B93" s="219"/>
      <c r="C93" s="220"/>
      <c r="D93" s="220"/>
      <c r="E93" s="220"/>
      <c r="F93" s="220"/>
      <c r="G93" s="220"/>
      <c r="H93" s="221"/>
      <c r="J93" s="219"/>
      <c r="K93" s="220"/>
      <c r="L93" s="220"/>
      <c r="M93" s="220"/>
      <c r="N93" s="220"/>
      <c r="O93" s="220"/>
      <c r="P93" s="220"/>
      <c r="Q93" s="221"/>
      <c r="S93" s="219"/>
      <c r="T93" s="220"/>
      <c r="U93" s="220"/>
      <c r="V93" s="220"/>
      <c r="W93" s="220"/>
      <c r="X93" s="220"/>
      <c r="Y93" s="221"/>
    </row>
    <row r="94" spans="2:25" ht="21" customHeight="1" x14ac:dyDescent="0.25">
      <c r="B94" s="219"/>
      <c r="C94" s="220"/>
      <c r="D94" s="220"/>
      <c r="E94" s="220"/>
      <c r="F94" s="220"/>
      <c r="G94" s="220"/>
      <c r="H94" s="221"/>
      <c r="J94" s="219"/>
      <c r="K94" s="220"/>
      <c r="L94" s="220"/>
      <c r="M94" s="220"/>
      <c r="N94" s="220"/>
      <c r="O94" s="220"/>
      <c r="P94" s="220"/>
      <c r="Q94" s="221"/>
      <c r="S94" s="219"/>
      <c r="T94" s="220"/>
      <c r="U94" s="220"/>
      <c r="V94" s="220"/>
      <c r="W94" s="220"/>
      <c r="X94" s="220"/>
      <c r="Y94" s="221"/>
    </row>
    <row r="95" spans="2:25" ht="21" customHeight="1" x14ac:dyDescent="0.25">
      <c r="B95" s="219"/>
      <c r="C95" s="220"/>
      <c r="D95" s="220"/>
      <c r="E95" s="220"/>
      <c r="F95" s="220"/>
      <c r="G95" s="220"/>
      <c r="H95" s="221"/>
      <c r="J95" s="219"/>
      <c r="K95" s="220"/>
      <c r="L95" s="220"/>
      <c r="M95" s="220"/>
      <c r="N95" s="220"/>
      <c r="O95" s="220"/>
      <c r="P95" s="220"/>
      <c r="Q95" s="221"/>
      <c r="S95" s="219"/>
      <c r="T95" s="220"/>
      <c r="U95" s="220"/>
      <c r="V95" s="220"/>
      <c r="W95" s="220"/>
      <c r="X95" s="220"/>
      <c r="Y95" s="221"/>
    </row>
    <row r="96" spans="2:25" ht="21" customHeight="1" x14ac:dyDescent="0.25">
      <c r="B96" s="219"/>
      <c r="C96" s="220"/>
      <c r="D96" s="220"/>
      <c r="E96" s="220"/>
      <c r="F96" s="220"/>
      <c r="G96" s="220"/>
      <c r="H96" s="221"/>
      <c r="J96" s="219"/>
      <c r="K96" s="220"/>
      <c r="L96" s="220"/>
      <c r="M96" s="220"/>
      <c r="N96" s="220"/>
      <c r="O96" s="220"/>
      <c r="P96" s="220"/>
      <c r="Q96" s="221"/>
      <c r="S96" s="219"/>
      <c r="T96" s="220"/>
      <c r="U96" s="220"/>
      <c r="V96" s="220"/>
      <c r="W96" s="220"/>
      <c r="X96" s="220"/>
      <c r="Y96" s="221"/>
    </row>
    <row r="97" spans="2:25" ht="21" customHeight="1" x14ac:dyDescent="0.25">
      <c r="B97" s="219"/>
      <c r="C97" s="220"/>
      <c r="D97" s="220"/>
      <c r="E97" s="220"/>
      <c r="F97" s="220"/>
      <c r="G97" s="220"/>
      <c r="H97" s="221"/>
      <c r="J97" s="219"/>
      <c r="K97" s="220"/>
      <c r="L97" s="220"/>
      <c r="M97" s="220"/>
      <c r="N97" s="220"/>
      <c r="O97" s="220"/>
      <c r="P97" s="220"/>
      <c r="Q97" s="221"/>
      <c r="S97" s="219"/>
      <c r="T97" s="220"/>
      <c r="U97" s="220"/>
      <c r="V97" s="220"/>
      <c r="W97" s="220"/>
      <c r="X97" s="220"/>
      <c r="Y97" s="221"/>
    </row>
    <row r="98" spans="2:25" ht="21" customHeight="1" x14ac:dyDescent="0.25">
      <c r="B98" s="222"/>
      <c r="C98" s="223"/>
      <c r="D98" s="223"/>
      <c r="E98" s="223"/>
      <c r="F98" s="223"/>
      <c r="G98" s="223"/>
      <c r="H98" s="224"/>
      <c r="J98" s="222"/>
      <c r="K98" s="223"/>
      <c r="L98" s="223"/>
      <c r="M98" s="223"/>
      <c r="N98" s="223"/>
      <c r="O98" s="223"/>
      <c r="P98" s="223"/>
      <c r="Q98" s="224"/>
      <c r="S98" s="222"/>
      <c r="T98" s="223"/>
      <c r="U98" s="223"/>
      <c r="V98" s="223"/>
      <c r="W98" s="223"/>
      <c r="X98" s="223"/>
      <c r="Y98" s="224"/>
    </row>
    <row r="99" spans="2:25" ht="48" customHeight="1" x14ac:dyDescent="0.25">
      <c r="B99" s="247"/>
      <c r="C99" s="248"/>
      <c r="D99" s="248"/>
      <c r="E99" s="248"/>
      <c r="F99" s="248"/>
      <c r="G99" s="248"/>
      <c r="H99" s="249"/>
      <c r="J99" s="225"/>
      <c r="K99" s="226"/>
      <c r="L99" s="226"/>
      <c r="M99" s="226"/>
      <c r="N99" s="226"/>
      <c r="O99" s="226"/>
      <c r="P99" s="226"/>
      <c r="Q99" s="227"/>
      <c r="S99" s="247"/>
      <c r="T99" s="248"/>
      <c r="U99" s="248"/>
      <c r="V99" s="248"/>
      <c r="W99" s="248"/>
      <c r="X99" s="248"/>
      <c r="Y99" s="249"/>
    </row>
    <row r="100" spans="2:25" ht="48" customHeight="1" x14ac:dyDescent="0.25">
      <c r="B100" s="250"/>
      <c r="C100" s="251"/>
      <c r="D100" s="251"/>
      <c r="E100" s="251"/>
      <c r="F100" s="251"/>
      <c r="G100" s="251"/>
      <c r="H100" s="252"/>
      <c r="J100" s="228"/>
      <c r="K100" s="229"/>
      <c r="L100" s="229"/>
      <c r="M100" s="229"/>
      <c r="N100" s="229"/>
      <c r="O100" s="229"/>
      <c r="P100" s="229"/>
      <c r="Q100" s="230"/>
      <c r="S100" s="250"/>
      <c r="T100" s="251"/>
      <c r="U100" s="251"/>
      <c r="V100" s="251"/>
      <c r="W100" s="251"/>
      <c r="X100" s="251"/>
      <c r="Y100" s="252"/>
    </row>
    <row r="102" spans="2:25" ht="21" customHeight="1" x14ac:dyDescent="0.25">
      <c r="B102" s="216"/>
      <c r="C102" s="217"/>
      <c r="D102" s="217"/>
      <c r="E102" s="217"/>
      <c r="F102" s="217"/>
      <c r="G102" s="217"/>
      <c r="H102" s="218"/>
      <c r="J102" s="216"/>
      <c r="K102" s="217"/>
      <c r="L102" s="217"/>
      <c r="M102" s="217"/>
      <c r="N102" s="217"/>
      <c r="O102" s="217"/>
      <c r="P102" s="217"/>
      <c r="Q102" s="218"/>
      <c r="S102" s="216"/>
      <c r="T102" s="217"/>
      <c r="U102" s="217"/>
      <c r="V102" s="217"/>
      <c r="W102" s="217"/>
      <c r="X102" s="217"/>
      <c r="Y102" s="218"/>
    </row>
    <row r="103" spans="2:25" ht="21" customHeight="1" x14ac:dyDescent="0.25">
      <c r="B103" s="219"/>
      <c r="C103" s="220"/>
      <c r="D103" s="220"/>
      <c r="E103" s="220"/>
      <c r="F103" s="220"/>
      <c r="G103" s="220"/>
      <c r="H103" s="221"/>
      <c r="J103" s="219"/>
      <c r="K103" s="220"/>
      <c r="L103" s="220"/>
      <c r="M103" s="220"/>
      <c r="N103" s="220"/>
      <c r="O103" s="220"/>
      <c r="P103" s="220"/>
      <c r="Q103" s="221"/>
      <c r="S103" s="219"/>
      <c r="T103" s="220"/>
      <c r="U103" s="220"/>
      <c r="V103" s="220"/>
      <c r="W103" s="220"/>
      <c r="X103" s="220"/>
      <c r="Y103" s="221"/>
    </row>
    <row r="104" spans="2:25" ht="21" customHeight="1" x14ac:dyDescent="0.25">
      <c r="B104" s="219"/>
      <c r="C104" s="220"/>
      <c r="D104" s="220"/>
      <c r="E104" s="220"/>
      <c r="F104" s="220"/>
      <c r="G104" s="220"/>
      <c r="H104" s="221"/>
      <c r="J104" s="219"/>
      <c r="K104" s="220"/>
      <c r="L104" s="220"/>
      <c r="M104" s="220"/>
      <c r="N104" s="220"/>
      <c r="O104" s="220"/>
      <c r="P104" s="220"/>
      <c r="Q104" s="221"/>
      <c r="S104" s="219"/>
      <c r="T104" s="220"/>
      <c r="U104" s="220"/>
      <c r="V104" s="220"/>
      <c r="W104" s="220"/>
      <c r="X104" s="220"/>
      <c r="Y104" s="221"/>
    </row>
    <row r="105" spans="2:25" ht="21" customHeight="1" x14ac:dyDescent="0.25">
      <c r="B105" s="219"/>
      <c r="C105" s="220"/>
      <c r="D105" s="220"/>
      <c r="E105" s="220"/>
      <c r="F105" s="220"/>
      <c r="G105" s="220"/>
      <c r="H105" s="221"/>
      <c r="J105" s="219"/>
      <c r="K105" s="220"/>
      <c r="L105" s="220"/>
      <c r="M105" s="220"/>
      <c r="N105" s="220"/>
      <c r="O105" s="220"/>
      <c r="P105" s="220"/>
      <c r="Q105" s="221"/>
      <c r="S105" s="219"/>
      <c r="T105" s="220"/>
      <c r="U105" s="220"/>
      <c r="V105" s="220"/>
      <c r="W105" s="220"/>
      <c r="X105" s="220"/>
      <c r="Y105" s="221"/>
    </row>
    <row r="106" spans="2:25" ht="21" customHeight="1" x14ac:dyDescent="0.25">
      <c r="B106" s="219"/>
      <c r="C106" s="220"/>
      <c r="D106" s="220"/>
      <c r="E106" s="220"/>
      <c r="F106" s="220"/>
      <c r="G106" s="220"/>
      <c r="H106" s="221"/>
      <c r="J106" s="219"/>
      <c r="K106" s="220"/>
      <c r="L106" s="220"/>
      <c r="M106" s="220"/>
      <c r="N106" s="220"/>
      <c r="O106" s="220"/>
      <c r="P106" s="220"/>
      <c r="Q106" s="221"/>
      <c r="S106" s="219"/>
      <c r="T106" s="220"/>
      <c r="U106" s="220"/>
      <c r="V106" s="220"/>
      <c r="W106" s="220"/>
      <c r="X106" s="220"/>
      <c r="Y106" s="221"/>
    </row>
    <row r="107" spans="2:25" ht="21" customHeight="1" x14ac:dyDescent="0.25">
      <c r="B107" s="219"/>
      <c r="C107" s="220"/>
      <c r="D107" s="220"/>
      <c r="E107" s="220"/>
      <c r="F107" s="220"/>
      <c r="G107" s="220"/>
      <c r="H107" s="221"/>
      <c r="J107" s="219"/>
      <c r="K107" s="220"/>
      <c r="L107" s="220"/>
      <c r="M107" s="220"/>
      <c r="N107" s="220"/>
      <c r="O107" s="220"/>
      <c r="P107" s="220"/>
      <c r="Q107" s="221"/>
      <c r="S107" s="219"/>
      <c r="T107" s="220"/>
      <c r="U107" s="220"/>
      <c r="V107" s="220"/>
      <c r="W107" s="220"/>
      <c r="X107" s="220"/>
      <c r="Y107" s="221"/>
    </row>
    <row r="108" spans="2:25" ht="21" customHeight="1" x14ac:dyDescent="0.25">
      <c r="B108" s="219"/>
      <c r="C108" s="220"/>
      <c r="D108" s="220"/>
      <c r="E108" s="220"/>
      <c r="F108" s="220"/>
      <c r="G108" s="220"/>
      <c r="H108" s="221"/>
      <c r="J108" s="219"/>
      <c r="K108" s="220"/>
      <c r="L108" s="220"/>
      <c r="M108" s="220"/>
      <c r="N108" s="220"/>
      <c r="O108" s="220"/>
      <c r="P108" s="220"/>
      <c r="Q108" s="221"/>
      <c r="S108" s="219"/>
      <c r="T108" s="220"/>
      <c r="U108" s="220"/>
      <c r="V108" s="220"/>
      <c r="W108" s="220"/>
      <c r="X108" s="220"/>
      <c r="Y108" s="221"/>
    </row>
    <row r="109" spans="2:25" ht="21" customHeight="1" x14ac:dyDescent="0.25">
      <c r="B109" s="219"/>
      <c r="C109" s="220"/>
      <c r="D109" s="220"/>
      <c r="E109" s="220"/>
      <c r="F109" s="220"/>
      <c r="G109" s="220"/>
      <c r="H109" s="221"/>
      <c r="J109" s="219"/>
      <c r="K109" s="220"/>
      <c r="L109" s="220"/>
      <c r="M109" s="220"/>
      <c r="N109" s="220"/>
      <c r="O109" s="220"/>
      <c r="P109" s="220"/>
      <c r="Q109" s="221"/>
      <c r="S109" s="219"/>
      <c r="T109" s="220"/>
      <c r="U109" s="220"/>
      <c r="V109" s="220"/>
      <c r="W109" s="220"/>
      <c r="X109" s="220"/>
      <c r="Y109" s="221"/>
    </row>
    <row r="110" spans="2:25" ht="21" customHeight="1" x14ac:dyDescent="0.25">
      <c r="B110" s="219"/>
      <c r="C110" s="220"/>
      <c r="D110" s="220"/>
      <c r="E110" s="220"/>
      <c r="F110" s="220"/>
      <c r="G110" s="220"/>
      <c r="H110" s="221"/>
      <c r="J110" s="219"/>
      <c r="K110" s="220"/>
      <c r="L110" s="220"/>
      <c r="M110" s="220"/>
      <c r="N110" s="220"/>
      <c r="O110" s="220"/>
      <c r="P110" s="220"/>
      <c r="Q110" s="221"/>
      <c r="S110" s="219"/>
      <c r="T110" s="220"/>
      <c r="U110" s="220"/>
      <c r="V110" s="220"/>
      <c r="W110" s="220"/>
      <c r="X110" s="220"/>
      <c r="Y110" s="221"/>
    </row>
    <row r="111" spans="2:25" ht="21" customHeight="1" x14ac:dyDescent="0.25">
      <c r="B111" s="222"/>
      <c r="C111" s="223"/>
      <c r="D111" s="223"/>
      <c r="E111" s="223"/>
      <c r="F111" s="223"/>
      <c r="G111" s="223"/>
      <c r="H111" s="224"/>
      <c r="J111" s="222"/>
      <c r="K111" s="223"/>
      <c r="L111" s="223"/>
      <c r="M111" s="223"/>
      <c r="N111" s="223"/>
      <c r="O111" s="223"/>
      <c r="P111" s="223"/>
      <c r="Q111" s="224"/>
      <c r="S111" s="222"/>
      <c r="T111" s="223"/>
      <c r="U111" s="223"/>
      <c r="V111" s="223"/>
      <c r="W111" s="223"/>
      <c r="X111" s="223"/>
      <c r="Y111" s="224"/>
    </row>
    <row r="112" spans="2:25" ht="48" customHeight="1" x14ac:dyDescent="0.25">
      <c r="B112" s="247"/>
      <c r="C112" s="248"/>
      <c r="D112" s="248"/>
      <c r="E112" s="248"/>
      <c r="F112" s="248"/>
      <c r="G112" s="248"/>
      <c r="H112" s="249"/>
      <c r="J112" s="253"/>
      <c r="K112" s="254"/>
      <c r="L112" s="254"/>
      <c r="M112" s="254"/>
      <c r="N112" s="254"/>
      <c r="O112" s="254"/>
      <c r="P112" s="254"/>
      <c r="Q112" s="255"/>
      <c r="S112" s="247"/>
      <c r="T112" s="248"/>
      <c r="U112" s="248"/>
      <c r="V112" s="248"/>
      <c r="W112" s="248"/>
      <c r="X112" s="248"/>
      <c r="Y112" s="249"/>
    </row>
    <row r="113" spans="2:25" ht="48" customHeight="1" x14ac:dyDescent="0.25">
      <c r="B113" s="250"/>
      <c r="C113" s="251"/>
      <c r="D113" s="251"/>
      <c r="E113" s="251"/>
      <c r="F113" s="251"/>
      <c r="G113" s="251"/>
      <c r="H113" s="252"/>
      <c r="J113" s="256"/>
      <c r="K113" s="257"/>
      <c r="L113" s="257"/>
      <c r="M113" s="257"/>
      <c r="N113" s="257"/>
      <c r="O113" s="257"/>
      <c r="P113" s="257"/>
      <c r="Q113" s="258"/>
      <c r="S113" s="250"/>
      <c r="T113" s="251"/>
      <c r="U113" s="251"/>
      <c r="V113" s="251"/>
      <c r="W113" s="251"/>
      <c r="X113" s="251"/>
      <c r="Y113" s="252"/>
    </row>
    <row r="116" spans="2:25" ht="21" customHeight="1" x14ac:dyDescent="0.25">
      <c r="E116" s="13" t="s">
        <v>57</v>
      </c>
      <c r="F116" s="243"/>
      <c r="G116" s="243"/>
      <c r="H116" s="243"/>
      <c r="I116" s="243"/>
      <c r="J116" s="243"/>
      <c r="Q116" s="13" t="s">
        <v>58</v>
      </c>
      <c r="R116" s="243"/>
      <c r="S116" s="243"/>
      <c r="T116" s="243"/>
      <c r="U116" s="243"/>
      <c r="V116" s="243"/>
      <c r="W116" s="243"/>
    </row>
    <row r="117" spans="2:25" ht="21" customHeight="1" x14ac:dyDescent="0.25">
      <c r="E117" s="13" t="s">
        <v>59</v>
      </c>
      <c r="F117" s="244"/>
      <c r="G117" s="244"/>
      <c r="H117" s="244"/>
      <c r="I117" s="244"/>
      <c r="J117" s="244"/>
      <c r="K117" s="2" t="s">
        <v>60</v>
      </c>
      <c r="Q117" s="13" t="s">
        <v>59</v>
      </c>
      <c r="R117" s="245"/>
      <c r="S117" s="245"/>
      <c r="T117" s="245"/>
      <c r="U117" s="245"/>
      <c r="V117" s="245"/>
      <c r="W117" s="245"/>
      <c r="X117" s="2" t="s">
        <v>60</v>
      </c>
    </row>
    <row r="118" spans="2:25" ht="21" customHeight="1" x14ac:dyDescent="0.25">
      <c r="E118" s="13" t="s">
        <v>61</v>
      </c>
      <c r="F118" s="244"/>
      <c r="G118" s="244"/>
      <c r="H118" s="244"/>
      <c r="I118" s="244"/>
      <c r="J118" s="244"/>
      <c r="Q118" s="246"/>
      <c r="R118" s="246"/>
      <c r="S118" s="246"/>
      <c r="T118" s="246"/>
      <c r="U118" s="246"/>
      <c r="V118" s="246"/>
      <c r="W118" s="246"/>
      <c r="X118" s="246"/>
    </row>
    <row r="119" spans="2:25" ht="24" customHeight="1" x14ac:dyDescent="0.25">
      <c r="E119" s="13" t="s">
        <v>62</v>
      </c>
      <c r="F119" s="346"/>
      <c r="G119" s="346"/>
      <c r="H119" s="346"/>
      <c r="I119" s="346"/>
      <c r="J119" s="346"/>
      <c r="Q119" s="13" t="s">
        <v>62</v>
      </c>
      <c r="R119" s="241"/>
      <c r="S119" s="241"/>
      <c r="T119" s="241"/>
      <c r="U119" s="241"/>
      <c r="V119" s="241"/>
      <c r="W119" s="241"/>
    </row>
    <row r="120" spans="2:25" ht="24" customHeight="1" x14ac:dyDescent="0.25">
      <c r="E120" s="13" t="s">
        <v>63</v>
      </c>
      <c r="F120" s="242"/>
      <c r="G120" s="242"/>
      <c r="H120" s="242"/>
      <c r="I120" s="242"/>
      <c r="J120" s="242"/>
    </row>
    <row r="121" spans="2:25" ht="24" customHeight="1" x14ac:dyDescent="0.25"/>
  </sheetData>
  <protectedRanges>
    <protectedRange sqref="V13 X24 B38:Z42 B44:Z48 B50:Z54 B59:Z64 B68 B76 B86 J76 J86 S76 S86 B89 B99 J89 J99 S89 S99 B102 B112 J102 J112 S102 S112 R116:R117 Q118 R119 F116:F120 K24:S25 K27:S32 M7 H8" name="ช่วง1"/>
  </protectedRanges>
  <mergeCells count="231">
    <mergeCell ref="A2:Z2"/>
    <mergeCell ref="M7:P7"/>
    <mergeCell ref="K26:M26"/>
    <mergeCell ref="F119:J119"/>
    <mergeCell ref="R119:W119"/>
    <mergeCell ref="F120:J120"/>
    <mergeCell ref="F116:J116"/>
    <mergeCell ref="R116:W116"/>
    <mergeCell ref="F117:J117"/>
    <mergeCell ref="R117:W117"/>
    <mergeCell ref="F118:J118"/>
    <mergeCell ref="Q118:X118"/>
    <mergeCell ref="B102:H111"/>
    <mergeCell ref="J102:Q111"/>
    <mergeCell ref="S102:Y111"/>
    <mergeCell ref="B112:H113"/>
    <mergeCell ref="J112:Q113"/>
    <mergeCell ref="S112:Y113"/>
    <mergeCell ref="B89:H98"/>
    <mergeCell ref="J89:Q98"/>
    <mergeCell ref="S89:Y98"/>
    <mergeCell ref="B99:H100"/>
    <mergeCell ref="J99:Q100"/>
    <mergeCell ref="S99:Y100"/>
    <mergeCell ref="B76:H85"/>
    <mergeCell ref="J76:Q85"/>
    <mergeCell ref="S76:Y85"/>
    <mergeCell ref="B86:H87"/>
    <mergeCell ref="J86:Q87"/>
    <mergeCell ref="S86:Y87"/>
    <mergeCell ref="B64:G64"/>
    <mergeCell ref="H64:P64"/>
    <mergeCell ref="Q64:X64"/>
    <mergeCell ref="Y64:Z64"/>
    <mergeCell ref="B68:Y72"/>
    <mergeCell ref="B62:G62"/>
    <mergeCell ref="H62:P62"/>
    <mergeCell ref="Q62:X62"/>
    <mergeCell ref="Y62:Z62"/>
    <mergeCell ref="B60:G60"/>
    <mergeCell ref="H60:P60"/>
    <mergeCell ref="Q60:X60"/>
    <mergeCell ref="Y60:Z60"/>
    <mergeCell ref="B61:G61"/>
    <mergeCell ref="H61:P61"/>
    <mergeCell ref="Q61:X61"/>
    <mergeCell ref="Y61:Z61"/>
    <mergeCell ref="B58:G58"/>
    <mergeCell ref="H58:P58"/>
    <mergeCell ref="Q58:X58"/>
    <mergeCell ref="Y58:Z58"/>
    <mergeCell ref="B59:G59"/>
    <mergeCell ref="H59:P59"/>
    <mergeCell ref="Q59:X59"/>
    <mergeCell ref="Y59:Z59"/>
    <mergeCell ref="B53:L53"/>
    <mergeCell ref="M53:X53"/>
    <mergeCell ref="Y53:Z53"/>
    <mergeCell ref="B54:L54"/>
    <mergeCell ref="M54:X54"/>
    <mergeCell ref="Y54:Z54"/>
    <mergeCell ref="B51:L51"/>
    <mergeCell ref="M51:X51"/>
    <mergeCell ref="Y51:Z51"/>
    <mergeCell ref="B52:L52"/>
    <mergeCell ref="M52:X52"/>
    <mergeCell ref="Y52:Z52"/>
    <mergeCell ref="B48:L48"/>
    <mergeCell ref="M48:X48"/>
    <mergeCell ref="Y48:Z48"/>
    <mergeCell ref="A49:Z49"/>
    <mergeCell ref="B50:L50"/>
    <mergeCell ref="M50:X50"/>
    <mergeCell ref="Y50:Z50"/>
    <mergeCell ref="B46:L46"/>
    <mergeCell ref="M46:X46"/>
    <mergeCell ref="Y46:Z46"/>
    <mergeCell ref="B47:L47"/>
    <mergeCell ref="M47:X47"/>
    <mergeCell ref="Y47:Z47"/>
    <mergeCell ref="A43:Z43"/>
    <mergeCell ref="B44:L44"/>
    <mergeCell ref="M44:X44"/>
    <mergeCell ref="Y44:Z44"/>
    <mergeCell ref="B45:L45"/>
    <mergeCell ref="M45:X45"/>
    <mergeCell ref="Y45:Z45"/>
    <mergeCell ref="B41:L41"/>
    <mergeCell ref="M41:X41"/>
    <mergeCell ref="Y41:Z41"/>
    <mergeCell ref="B42:L42"/>
    <mergeCell ref="Y42:Z42"/>
    <mergeCell ref="X33:Z33"/>
    <mergeCell ref="A34:Z34"/>
    <mergeCell ref="B36:L36"/>
    <mergeCell ref="M36:X36"/>
    <mergeCell ref="Y36:Z36"/>
    <mergeCell ref="A37:Z37"/>
    <mergeCell ref="B38:L38"/>
    <mergeCell ref="M38:X38"/>
    <mergeCell ref="Y38:Z38"/>
    <mergeCell ref="B39:L39"/>
    <mergeCell ref="M39:X39"/>
    <mergeCell ref="Y39:Z39"/>
    <mergeCell ref="B40:L40"/>
    <mergeCell ref="M40:X40"/>
    <mergeCell ref="Y40:Z40"/>
    <mergeCell ref="M42:X42"/>
    <mergeCell ref="H30:J30"/>
    <mergeCell ref="K30:M30"/>
    <mergeCell ref="N30:P30"/>
    <mergeCell ref="Q30:S30"/>
    <mergeCell ref="T30:U30"/>
    <mergeCell ref="T32:U32"/>
    <mergeCell ref="V32:W32"/>
    <mergeCell ref="A33:S33"/>
    <mergeCell ref="T33:U33"/>
    <mergeCell ref="V33:W33"/>
    <mergeCell ref="B32:G32"/>
    <mergeCell ref="H32:J32"/>
    <mergeCell ref="K32:M32"/>
    <mergeCell ref="N32:P32"/>
    <mergeCell ref="Q32:S32"/>
    <mergeCell ref="X24:Z32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7:M27"/>
    <mergeCell ref="N26:P26"/>
    <mergeCell ref="Q26:S26"/>
    <mergeCell ref="T26:U26"/>
    <mergeCell ref="V26:W26"/>
    <mergeCell ref="B30:G30"/>
    <mergeCell ref="V30:W30"/>
    <mergeCell ref="B31:G31"/>
    <mergeCell ref="H31:J31"/>
    <mergeCell ref="K31:M31"/>
    <mergeCell ref="N31:P31"/>
    <mergeCell ref="Q31:S31"/>
    <mergeCell ref="T31:U31"/>
    <mergeCell ref="V31:W31"/>
    <mergeCell ref="A19:Z19"/>
    <mergeCell ref="B22:G22"/>
    <mergeCell ref="H22:J22"/>
    <mergeCell ref="K22:M22"/>
    <mergeCell ref="N22:P22"/>
    <mergeCell ref="Q22:S22"/>
    <mergeCell ref="T22:U22"/>
    <mergeCell ref="V22:W22"/>
    <mergeCell ref="X22:Z22"/>
    <mergeCell ref="A18:P18"/>
    <mergeCell ref="Q18:R18"/>
    <mergeCell ref="S18:U18"/>
    <mergeCell ref="V18:X18"/>
    <mergeCell ref="Y18:Z18"/>
    <mergeCell ref="B16:J16"/>
    <mergeCell ref="K16:M16"/>
    <mergeCell ref="N16:P16"/>
    <mergeCell ref="Q16:R16"/>
    <mergeCell ref="B17:J17"/>
    <mergeCell ref="K17:M17"/>
    <mergeCell ref="N17:P17"/>
    <mergeCell ref="Q17:R17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S13:U17"/>
    <mergeCell ref="V13:X17"/>
    <mergeCell ref="Y13:Z17"/>
    <mergeCell ref="B14:J14"/>
    <mergeCell ref="K14:M14"/>
    <mergeCell ref="N14:P14"/>
    <mergeCell ref="Q14:R14"/>
    <mergeCell ref="B15:J15"/>
    <mergeCell ref="K15:M15"/>
    <mergeCell ref="N15:P15"/>
    <mergeCell ref="Q15:R15"/>
    <mergeCell ref="B63:G63"/>
    <mergeCell ref="H63:P63"/>
    <mergeCell ref="Q63:X63"/>
    <mergeCell ref="Y63:Z63"/>
    <mergeCell ref="A1:Z1"/>
    <mergeCell ref="A3:Z3"/>
    <mergeCell ref="A4:Z4"/>
    <mergeCell ref="A10:A11"/>
    <mergeCell ref="A23:Z23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B29:G29"/>
    <mergeCell ref="H29:J29"/>
    <mergeCell ref="K29:M29"/>
    <mergeCell ref="N29:P29"/>
    <mergeCell ref="Q29:S29"/>
    <mergeCell ref="T29:U29"/>
    <mergeCell ref="V29:W29"/>
    <mergeCell ref="B27:G27"/>
    <mergeCell ref="H27:J27"/>
    <mergeCell ref="N27:P27"/>
    <mergeCell ref="Q27:S27"/>
    <mergeCell ref="T27:U27"/>
    <mergeCell ref="V27:W27"/>
    <mergeCell ref="B28:G28"/>
    <mergeCell ref="H28:J28"/>
    <mergeCell ref="K28:M28"/>
    <mergeCell ref="N28:P28"/>
    <mergeCell ref="Q28:S28"/>
    <mergeCell ref="T28:U28"/>
    <mergeCell ref="V28:W28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4:Z48 Y50:Z54 Y38:Y42 Z38:Z41 Y59:Y64 Z59:Z62 Z64" xr:uid="{5338FFF5-BC7C-4121-AEF9-0C71A8A0B96E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624EA2E5-657F-43AB-B83A-5165584F4E97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4:S24 N27:N32 L31:M32 R31:S32 O31:P32 Q27:Q32 K27:K32" xr:uid="{04EC931E-7254-4393-B939-C001F398CA41}">
      <formula1>0</formula1>
    </dataValidation>
    <dataValidation type="decimal" operator="greaterThanOrEqual" allowBlank="1" showInputMessage="1" showErrorMessage="1" error="กรุณากรอกข้อมูลเป็นตัวเลข" sqref="K25:S25" xr:uid="{E3AC04C3-2380-488D-B8D1-142A8A30C333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4" orientation="landscape" r:id="rId1"/>
  <rowBreaks count="4" manualBreakCount="4">
    <brk id="34" max="16383" man="1"/>
    <brk id="55" max="16383" man="1"/>
    <brk id="73" max="16383" man="1"/>
    <brk id="100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5CE3BD4C-DDF4-4CC3-97A2-5F623686E30C}">
          <x14:formula1>
            <xm:f>LIST!$G$2:$G$10</xm:f>
          </x14:formula1>
          <xm:sqref>B59:B64 C59:G62 C64:G64</xm:sqref>
        </x14:dataValidation>
        <x14:dataValidation type="list" allowBlank="1" showInputMessage="1" showErrorMessage="1" error="กรุณาเลือกข้อมูลตามที่กำหนดให้" xr:uid="{2B34C995-23E2-42C5-BC00-956D3F866072}">
          <x14:formula1>
            <xm:f>LIST!$A$2:$A$6</xm:f>
          </x14:formula1>
          <xm:sqref>B38:L42</xm:sqref>
        </x14:dataValidation>
        <x14:dataValidation type="list" allowBlank="1" showInputMessage="1" showErrorMessage="1" error="กรุณาเลือกข้อมูลตามที่กำหนดให้" xr:uid="{4D255711-19EF-4B4F-B9B7-09C39C71A0FC}">
          <x14:formula1>
            <xm:f>LIST!$C$2:$C$10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B561003B-BB1B-476D-8BC4-57403D870364}">
          <x14:formula1>
            <xm:f>LIST!$E$2:$E$9</xm:f>
          </x14:formula1>
          <xm:sqref>B50:L54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tabColor rgb="FF00B0F0"/>
  </sheetPr>
  <dimension ref="A1:Z121"/>
  <sheetViews>
    <sheetView view="pageBreakPreview" topLeftCell="F11" zoomScale="80" zoomScaleNormal="85" zoomScaleSheetLayoutView="80" workbookViewId="0">
      <selection activeCell="U8" sqref="U8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78" t="s">
        <v>102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</row>
    <row r="2" spans="1:26" ht="21" customHeight="1" x14ac:dyDescent="0.25">
      <c r="A2" s="78" t="s">
        <v>103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</row>
    <row r="3" spans="1:26" ht="21" customHeight="1" x14ac:dyDescent="0.25">
      <c r="A3" s="78" t="s">
        <v>15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</row>
    <row r="4" spans="1:26" ht="21" customHeight="1" x14ac:dyDescent="0.25">
      <c r="A4" s="78" t="s">
        <v>1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</row>
    <row r="5" spans="1:26" ht="10.15" customHeight="1" x14ac:dyDescent="0.25"/>
    <row r="6" spans="1:26" ht="21" customHeight="1" x14ac:dyDescent="0.25">
      <c r="A6" s="4" t="s">
        <v>2</v>
      </c>
    </row>
    <row r="7" spans="1:26" ht="21" customHeight="1" x14ac:dyDescent="0.25">
      <c r="A7" s="5" t="s">
        <v>104</v>
      </c>
      <c r="L7" s="6"/>
      <c r="M7" s="113"/>
      <c r="N7" s="114"/>
      <c r="O7" s="114"/>
      <c r="P7" s="115"/>
    </row>
    <row r="8" spans="1:26" ht="21" customHeight="1" x14ac:dyDescent="0.25">
      <c r="A8" s="5" t="s">
        <v>41</v>
      </c>
      <c r="G8" s="6"/>
      <c r="H8" s="113"/>
      <c r="I8" s="114"/>
      <c r="J8" s="115"/>
    </row>
    <row r="9" spans="1:26" ht="10.15" customHeight="1" x14ac:dyDescent="0.25"/>
    <row r="10" spans="1:26" s="4" customFormat="1" ht="30" customHeight="1" x14ac:dyDescent="0.25">
      <c r="A10" s="79" t="s">
        <v>7</v>
      </c>
      <c r="B10" s="116" t="s">
        <v>32</v>
      </c>
      <c r="C10" s="117"/>
      <c r="D10" s="117"/>
      <c r="E10" s="117"/>
      <c r="F10" s="117"/>
      <c r="G10" s="117"/>
      <c r="H10" s="117"/>
      <c r="I10" s="117"/>
      <c r="J10" s="118"/>
      <c r="K10" s="122" t="s">
        <v>33</v>
      </c>
      <c r="L10" s="123"/>
      <c r="M10" s="123"/>
      <c r="N10" s="123"/>
      <c r="O10" s="123"/>
      <c r="P10" s="123"/>
      <c r="Q10" s="123"/>
      <c r="R10" s="124"/>
      <c r="S10" s="122" t="s">
        <v>6</v>
      </c>
      <c r="T10" s="123"/>
      <c r="U10" s="123"/>
      <c r="V10" s="123"/>
      <c r="W10" s="123"/>
      <c r="X10" s="123"/>
      <c r="Y10" s="123"/>
      <c r="Z10" s="124"/>
    </row>
    <row r="11" spans="1:26" s="4" customFormat="1" ht="30" customHeight="1" x14ac:dyDescent="0.25">
      <c r="A11" s="80"/>
      <c r="B11" s="119"/>
      <c r="C11" s="120"/>
      <c r="D11" s="120"/>
      <c r="E11" s="120"/>
      <c r="F11" s="120"/>
      <c r="G11" s="120"/>
      <c r="H11" s="120"/>
      <c r="I11" s="120"/>
      <c r="J11" s="121"/>
      <c r="K11" s="122" t="s">
        <v>3</v>
      </c>
      <c r="L11" s="123"/>
      <c r="M11" s="124"/>
      <c r="N11" s="122" t="s">
        <v>4</v>
      </c>
      <c r="O11" s="123"/>
      <c r="P11" s="124"/>
      <c r="Q11" s="122" t="s">
        <v>5</v>
      </c>
      <c r="R11" s="124"/>
      <c r="S11" s="122" t="s">
        <v>3</v>
      </c>
      <c r="T11" s="123"/>
      <c r="U11" s="124"/>
      <c r="V11" s="122" t="s">
        <v>4</v>
      </c>
      <c r="W11" s="123"/>
      <c r="X11" s="124"/>
      <c r="Y11" s="122" t="s">
        <v>5</v>
      </c>
      <c r="Z11" s="124"/>
    </row>
    <row r="12" spans="1:26" ht="24" customHeight="1" x14ac:dyDescent="0.25">
      <c r="A12" s="81" t="s">
        <v>42</v>
      </c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3"/>
    </row>
    <row r="13" spans="1:26" ht="24" customHeight="1" x14ac:dyDescent="0.25">
      <c r="A13" s="18">
        <v>1</v>
      </c>
      <c r="B13" s="293" t="s">
        <v>35</v>
      </c>
      <c r="C13" s="294"/>
      <c r="D13" s="294"/>
      <c r="E13" s="294"/>
      <c r="F13" s="294"/>
      <c r="G13" s="294"/>
      <c r="H13" s="294"/>
      <c r="I13" s="294"/>
      <c r="J13" s="295"/>
      <c r="K13" s="87">
        <v>8</v>
      </c>
      <c r="L13" s="88"/>
      <c r="M13" s="89"/>
      <c r="N13" s="90">
        <f>Q25</f>
        <v>0</v>
      </c>
      <c r="O13" s="91"/>
      <c r="P13" s="92"/>
      <c r="Q13" s="93">
        <f>V24/T24*100</f>
        <v>0</v>
      </c>
      <c r="R13" s="94"/>
      <c r="S13" s="95">
        <v>7212800</v>
      </c>
      <c r="T13" s="96"/>
      <c r="U13" s="97"/>
      <c r="V13" s="104"/>
      <c r="W13" s="105"/>
      <c r="X13" s="106"/>
      <c r="Y13" s="133">
        <f>V13/S13*100</f>
        <v>0</v>
      </c>
      <c r="Z13" s="134"/>
    </row>
    <row r="14" spans="1:26" ht="24" customHeight="1" x14ac:dyDescent="0.25">
      <c r="A14" s="18">
        <v>2</v>
      </c>
      <c r="B14" s="293" t="s">
        <v>36</v>
      </c>
      <c r="C14" s="294"/>
      <c r="D14" s="294"/>
      <c r="E14" s="294"/>
      <c r="F14" s="294"/>
      <c r="G14" s="294"/>
      <c r="H14" s="294"/>
      <c r="I14" s="294"/>
      <c r="J14" s="295"/>
      <c r="K14" s="139">
        <v>5983680.4299999997</v>
      </c>
      <c r="L14" s="140"/>
      <c r="M14" s="141"/>
      <c r="N14" s="93">
        <f>Q26</f>
        <v>0</v>
      </c>
      <c r="O14" s="299"/>
      <c r="P14" s="94"/>
      <c r="Q14" s="93">
        <f>V26/T26*100</f>
        <v>0</v>
      </c>
      <c r="R14" s="94"/>
      <c r="S14" s="98"/>
      <c r="T14" s="99"/>
      <c r="U14" s="100"/>
      <c r="V14" s="107"/>
      <c r="W14" s="108"/>
      <c r="X14" s="109"/>
      <c r="Y14" s="135"/>
      <c r="Z14" s="136"/>
    </row>
    <row r="15" spans="1:26" ht="24" customHeight="1" x14ac:dyDescent="0.25">
      <c r="A15" s="18">
        <v>3</v>
      </c>
      <c r="B15" s="293" t="s">
        <v>37</v>
      </c>
      <c r="C15" s="294"/>
      <c r="D15" s="294"/>
      <c r="E15" s="294"/>
      <c r="F15" s="294"/>
      <c r="G15" s="294"/>
      <c r="H15" s="294"/>
      <c r="I15" s="294"/>
      <c r="J15" s="295"/>
      <c r="K15" s="145">
        <v>8</v>
      </c>
      <c r="L15" s="146"/>
      <c r="M15" s="147"/>
      <c r="N15" s="90">
        <f>Q28</f>
        <v>0</v>
      </c>
      <c r="O15" s="91"/>
      <c r="P15" s="92"/>
      <c r="Q15" s="93">
        <f>V27/T27*100</f>
        <v>0</v>
      </c>
      <c r="R15" s="94"/>
      <c r="S15" s="98"/>
      <c r="T15" s="99"/>
      <c r="U15" s="100"/>
      <c r="V15" s="107"/>
      <c r="W15" s="108"/>
      <c r="X15" s="109"/>
      <c r="Y15" s="135"/>
      <c r="Z15" s="136"/>
    </row>
    <row r="16" spans="1:26" ht="24" customHeight="1" x14ac:dyDescent="0.25">
      <c r="A16" s="18">
        <v>4</v>
      </c>
      <c r="B16" s="293" t="s">
        <v>38</v>
      </c>
      <c r="C16" s="294"/>
      <c r="D16" s="294"/>
      <c r="E16" s="294"/>
      <c r="F16" s="294"/>
      <c r="G16" s="294"/>
      <c r="H16" s="294"/>
      <c r="I16" s="294"/>
      <c r="J16" s="295"/>
      <c r="K16" s="145">
        <v>8</v>
      </c>
      <c r="L16" s="146"/>
      <c r="M16" s="147"/>
      <c r="N16" s="90">
        <f>Q30</f>
        <v>0</v>
      </c>
      <c r="O16" s="91"/>
      <c r="P16" s="92"/>
      <c r="Q16" s="93">
        <f>V29/T29*100</f>
        <v>0</v>
      </c>
      <c r="R16" s="94"/>
      <c r="S16" s="98"/>
      <c r="T16" s="99"/>
      <c r="U16" s="100"/>
      <c r="V16" s="107"/>
      <c r="W16" s="108"/>
      <c r="X16" s="109"/>
      <c r="Y16" s="135"/>
      <c r="Z16" s="136"/>
    </row>
    <row r="17" spans="1:26" s="7" customFormat="1" ht="48" customHeight="1" x14ac:dyDescent="0.25">
      <c r="A17" s="20">
        <v>5</v>
      </c>
      <c r="B17" s="296" t="s">
        <v>43</v>
      </c>
      <c r="C17" s="297"/>
      <c r="D17" s="297"/>
      <c r="E17" s="297"/>
      <c r="F17" s="297"/>
      <c r="G17" s="297"/>
      <c r="H17" s="297"/>
      <c r="I17" s="297"/>
      <c r="J17" s="298"/>
      <c r="K17" s="148">
        <v>8</v>
      </c>
      <c r="L17" s="149"/>
      <c r="M17" s="150"/>
      <c r="N17" s="90">
        <f>Q32</f>
        <v>0</v>
      </c>
      <c r="O17" s="91"/>
      <c r="P17" s="92"/>
      <c r="Q17" s="93">
        <f>V31/T31*100</f>
        <v>0</v>
      </c>
      <c r="R17" s="94"/>
      <c r="S17" s="101"/>
      <c r="T17" s="102"/>
      <c r="U17" s="103"/>
      <c r="V17" s="110"/>
      <c r="W17" s="111"/>
      <c r="X17" s="112"/>
      <c r="Y17" s="137"/>
      <c r="Z17" s="138"/>
    </row>
    <row r="18" spans="1:26" s="4" customFormat="1" ht="24" customHeight="1" x14ac:dyDescent="0.25">
      <c r="A18" s="125" t="s">
        <v>44</v>
      </c>
      <c r="B18" s="126"/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7"/>
      <c r="Q18" s="128">
        <f>V33</f>
        <v>0</v>
      </c>
      <c r="R18" s="129"/>
      <c r="S18" s="130">
        <f>SUM(S13)</f>
        <v>7212800</v>
      </c>
      <c r="T18" s="131"/>
      <c r="U18" s="132"/>
      <c r="V18" s="130">
        <f>SUM(V13)</f>
        <v>0</v>
      </c>
      <c r="W18" s="131"/>
      <c r="X18" s="132"/>
      <c r="Y18" s="151">
        <f>SUM(Y13)</f>
        <v>0</v>
      </c>
      <c r="Z18" s="152"/>
    </row>
    <row r="19" spans="1:26" ht="9.9499999999999993" customHeight="1" x14ac:dyDescent="0.25">
      <c r="A19" s="153"/>
      <c r="B19" s="153"/>
      <c r="C19" s="153"/>
      <c r="D19" s="153"/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</row>
    <row r="20" spans="1:26" ht="24" customHeight="1" x14ac:dyDescent="0.25">
      <c r="A20" s="8" t="s">
        <v>8</v>
      </c>
      <c r="H20" s="9"/>
      <c r="I20" s="10"/>
      <c r="J20" s="10"/>
      <c r="K20" s="10"/>
      <c r="L20" s="10"/>
      <c r="M20" s="10"/>
    </row>
    <row r="21" spans="1:26" ht="9.9499999999999993" customHeight="1" x14ac:dyDescent="0.25">
      <c r="A21" s="2"/>
      <c r="H21" s="11"/>
      <c r="I21" s="11"/>
      <c r="J21" s="11"/>
      <c r="K21" s="11"/>
      <c r="L21" s="11"/>
      <c r="M21" s="11"/>
    </row>
    <row r="22" spans="1:26" ht="72" customHeight="1" x14ac:dyDescent="0.25">
      <c r="A22" s="14" t="s">
        <v>7</v>
      </c>
      <c r="B22" s="122" t="s">
        <v>39</v>
      </c>
      <c r="C22" s="123"/>
      <c r="D22" s="123"/>
      <c r="E22" s="123"/>
      <c r="F22" s="123"/>
      <c r="G22" s="124"/>
      <c r="H22" s="122" t="s">
        <v>45</v>
      </c>
      <c r="I22" s="123"/>
      <c r="J22" s="124"/>
      <c r="K22" s="122" t="s">
        <v>40</v>
      </c>
      <c r="L22" s="123"/>
      <c r="M22" s="124"/>
      <c r="N22" s="122" t="s">
        <v>46</v>
      </c>
      <c r="O22" s="123"/>
      <c r="P22" s="124"/>
      <c r="Q22" s="122" t="s">
        <v>47</v>
      </c>
      <c r="R22" s="123"/>
      <c r="S22" s="124"/>
      <c r="T22" s="122" t="s">
        <v>48</v>
      </c>
      <c r="U22" s="124"/>
      <c r="V22" s="154" t="s">
        <v>9</v>
      </c>
      <c r="W22" s="155"/>
      <c r="X22" s="122" t="s">
        <v>10</v>
      </c>
      <c r="Y22" s="123"/>
      <c r="Z22" s="124"/>
    </row>
    <row r="23" spans="1:26" ht="24" customHeight="1" x14ac:dyDescent="0.25">
      <c r="A23" s="156" t="s">
        <v>42</v>
      </c>
      <c r="B23" s="157"/>
      <c r="C23" s="157"/>
      <c r="D23" s="157"/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8"/>
    </row>
    <row r="24" spans="1:26" s="44" customFormat="1" ht="24" customHeight="1" x14ac:dyDescent="0.25">
      <c r="A24" s="28">
        <v>1</v>
      </c>
      <c r="B24" s="290" t="s">
        <v>35</v>
      </c>
      <c r="C24" s="291"/>
      <c r="D24" s="291"/>
      <c r="E24" s="291"/>
      <c r="F24" s="291"/>
      <c r="G24" s="292"/>
      <c r="H24" s="324">
        <v>8</v>
      </c>
      <c r="I24" s="325"/>
      <c r="J24" s="326"/>
      <c r="K24" s="265">
        <f>K25</f>
        <v>0</v>
      </c>
      <c r="L24" s="266"/>
      <c r="M24" s="267"/>
      <c r="N24" s="265">
        <f>N25</f>
        <v>0</v>
      </c>
      <c r="O24" s="266"/>
      <c r="P24" s="267"/>
      <c r="Q24" s="265">
        <f>Q25</f>
        <v>0</v>
      </c>
      <c r="R24" s="266"/>
      <c r="S24" s="268"/>
      <c r="T24" s="269">
        <v>10</v>
      </c>
      <c r="U24" s="270"/>
      <c r="V24" s="271">
        <f>SUM(V25)</f>
        <v>0</v>
      </c>
      <c r="W24" s="272"/>
      <c r="X24" s="165"/>
      <c r="Y24" s="153"/>
      <c r="Z24" s="166"/>
    </row>
    <row r="25" spans="1:26" s="34" customFormat="1" ht="24" customHeight="1" x14ac:dyDescent="0.25">
      <c r="A25" s="42">
        <v>1.1000000000000001</v>
      </c>
      <c r="B25" s="300" t="s">
        <v>93</v>
      </c>
      <c r="C25" s="301"/>
      <c r="D25" s="301"/>
      <c r="E25" s="301"/>
      <c r="F25" s="301"/>
      <c r="G25" s="302"/>
      <c r="H25" s="303">
        <v>8</v>
      </c>
      <c r="I25" s="304"/>
      <c r="J25" s="305"/>
      <c r="K25" s="306"/>
      <c r="L25" s="307"/>
      <c r="M25" s="308"/>
      <c r="N25" s="306"/>
      <c r="O25" s="307"/>
      <c r="P25" s="308"/>
      <c r="Q25" s="306"/>
      <c r="R25" s="307"/>
      <c r="S25" s="309"/>
      <c r="T25" s="310">
        <v>10</v>
      </c>
      <c r="U25" s="311"/>
      <c r="V25" s="312">
        <f>(T25*((K25*0)+(N25*50)+(Q25*100)))/(H25*100)</f>
        <v>0</v>
      </c>
      <c r="W25" s="313"/>
      <c r="X25" s="167"/>
      <c r="Y25" s="168"/>
      <c r="Z25" s="169"/>
    </row>
    <row r="26" spans="1:26" s="40" customFormat="1" ht="24" customHeight="1" x14ac:dyDescent="0.25">
      <c r="A26" s="39">
        <v>2</v>
      </c>
      <c r="B26" s="314" t="s">
        <v>36</v>
      </c>
      <c r="C26" s="315"/>
      <c r="D26" s="315"/>
      <c r="E26" s="315"/>
      <c r="F26" s="315"/>
      <c r="G26" s="316"/>
      <c r="H26" s="317">
        <v>5983680.4299999997</v>
      </c>
      <c r="I26" s="318"/>
      <c r="J26" s="319"/>
      <c r="K26" s="317"/>
      <c r="L26" s="318"/>
      <c r="M26" s="319"/>
      <c r="N26" s="317"/>
      <c r="O26" s="318"/>
      <c r="P26" s="319"/>
      <c r="Q26" s="317"/>
      <c r="R26" s="318"/>
      <c r="S26" s="319"/>
      <c r="T26" s="320">
        <v>40</v>
      </c>
      <c r="U26" s="321"/>
      <c r="V26" s="322">
        <f>(T26*((K26*0)+(N26*50)+(Q26*100)))/(H26*100)</f>
        <v>0</v>
      </c>
      <c r="W26" s="323"/>
      <c r="X26" s="167"/>
      <c r="Y26" s="168"/>
      <c r="Z26" s="169"/>
    </row>
    <row r="27" spans="1:26" s="36" customFormat="1" ht="24" customHeight="1" x14ac:dyDescent="0.25">
      <c r="A27" s="28">
        <v>3</v>
      </c>
      <c r="B27" s="273" t="s">
        <v>37</v>
      </c>
      <c r="C27" s="274"/>
      <c r="D27" s="274"/>
      <c r="E27" s="274"/>
      <c r="F27" s="274"/>
      <c r="G27" s="275"/>
      <c r="H27" s="262">
        <v>8</v>
      </c>
      <c r="I27" s="263"/>
      <c r="J27" s="264"/>
      <c r="K27" s="265">
        <f>K28</f>
        <v>0</v>
      </c>
      <c r="L27" s="266"/>
      <c r="M27" s="267"/>
      <c r="N27" s="265">
        <f>N28</f>
        <v>0</v>
      </c>
      <c r="O27" s="266"/>
      <c r="P27" s="267"/>
      <c r="Q27" s="265">
        <f>Q28</f>
        <v>0</v>
      </c>
      <c r="R27" s="266"/>
      <c r="S27" s="268"/>
      <c r="T27" s="269">
        <v>20</v>
      </c>
      <c r="U27" s="270"/>
      <c r="V27" s="271">
        <f>SUM(V28)</f>
        <v>0</v>
      </c>
      <c r="W27" s="272"/>
      <c r="X27" s="167"/>
      <c r="Y27" s="168"/>
      <c r="Z27" s="169"/>
    </row>
    <row r="28" spans="1:26" s="32" customFormat="1" ht="48" customHeight="1" x14ac:dyDescent="0.25">
      <c r="A28" s="31">
        <v>3.1</v>
      </c>
      <c r="B28" s="276" t="s">
        <v>101</v>
      </c>
      <c r="C28" s="277"/>
      <c r="D28" s="277"/>
      <c r="E28" s="277"/>
      <c r="F28" s="277"/>
      <c r="G28" s="278"/>
      <c r="H28" s="279">
        <v>8</v>
      </c>
      <c r="I28" s="280"/>
      <c r="J28" s="281"/>
      <c r="K28" s="282"/>
      <c r="L28" s="283"/>
      <c r="M28" s="284"/>
      <c r="N28" s="282"/>
      <c r="O28" s="283"/>
      <c r="P28" s="284"/>
      <c r="Q28" s="282"/>
      <c r="R28" s="283"/>
      <c r="S28" s="285"/>
      <c r="T28" s="286">
        <v>20</v>
      </c>
      <c r="U28" s="287"/>
      <c r="V28" s="288">
        <f>(T28*((K28*0)+(N28*50)+(Q28*100)))/(H28*100)</f>
        <v>0</v>
      </c>
      <c r="W28" s="289"/>
      <c r="X28" s="167"/>
      <c r="Y28" s="168"/>
      <c r="Z28" s="169"/>
    </row>
    <row r="29" spans="1:26" s="27" customFormat="1" ht="48" customHeight="1" x14ac:dyDescent="0.25">
      <c r="A29" s="28">
        <v>4</v>
      </c>
      <c r="B29" s="273" t="s">
        <v>38</v>
      </c>
      <c r="C29" s="274"/>
      <c r="D29" s="274"/>
      <c r="E29" s="274"/>
      <c r="F29" s="274"/>
      <c r="G29" s="275"/>
      <c r="H29" s="262">
        <v>8</v>
      </c>
      <c r="I29" s="263"/>
      <c r="J29" s="264"/>
      <c r="K29" s="265">
        <f>K30</f>
        <v>0</v>
      </c>
      <c r="L29" s="266"/>
      <c r="M29" s="267"/>
      <c r="N29" s="265">
        <f>N30</f>
        <v>0</v>
      </c>
      <c r="O29" s="266"/>
      <c r="P29" s="267"/>
      <c r="Q29" s="265">
        <f>Q30</f>
        <v>0</v>
      </c>
      <c r="R29" s="266"/>
      <c r="S29" s="268"/>
      <c r="T29" s="269">
        <v>15</v>
      </c>
      <c r="U29" s="270"/>
      <c r="V29" s="271">
        <f>SUM(V30)</f>
        <v>0</v>
      </c>
      <c r="W29" s="272"/>
      <c r="X29" s="167"/>
      <c r="Y29" s="168"/>
      <c r="Z29" s="169"/>
    </row>
    <row r="30" spans="1:26" ht="48" customHeight="1" x14ac:dyDescent="0.25">
      <c r="A30" s="16">
        <v>4.0999999999999996</v>
      </c>
      <c r="B30" s="84" t="s">
        <v>94</v>
      </c>
      <c r="C30" s="85"/>
      <c r="D30" s="85"/>
      <c r="E30" s="85"/>
      <c r="F30" s="85"/>
      <c r="G30" s="86"/>
      <c r="H30" s="191">
        <v>8</v>
      </c>
      <c r="I30" s="192"/>
      <c r="J30" s="193"/>
      <c r="K30" s="330"/>
      <c r="L30" s="331"/>
      <c r="M30" s="332"/>
      <c r="N30" s="330"/>
      <c r="O30" s="331"/>
      <c r="P30" s="332"/>
      <c r="Q30" s="330"/>
      <c r="R30" s="331"/>
      <c r="S30" s="333"/>
      <c r="T30" s="194">
        <v>15</v>
      </c>
      <c r="U30" s="195"/>
      <c r="V30" s="185">
        <f>(T30*((K30*0)+(N30*50)+(Q30*100)))/(H30*100)</f>
        <v>0</v>
      </c>
      <c r="W30" s="186"/>
      <c r="X30" s="167"/>
      <c r="Y30" s="168"/>
      <c r="Z30" s="169"/>
    </row>
    <row r="31" spans="1:26" s="44" customFormat="1" ht="48" customHeight="1" x14ac:dyDescent="0.25">
      <c r="A31" s="28">
        <v>5</v>
      </c>
      <c r="B31" s="327" t="s">
        <v>100</v>
      </c>
      <c r="C31" s="328"/>
      <c r="D31" s="328"/>
      <c r="E31" s="328"/>
      <c r="F31" s="328"/>
      <c r="G31" s="329"/>
      <c r="H31" s="262">
        <v>8</v>
      </c>
      <c r="I31" s="263"/>
      <c r="J31" s="264"/>
      <c r="K31" s="265">
        <f>K32</f>
        <v>0</v>
      </c>
      <c r="L31" s="266"/>
      <c r="M31" s="267"/>
      <c r="N31" s="265">
        <f>N32</f>
        <v>0</v>
      </c>
      <c r="O31" s="266"/>
      <c r="P31" s="267"/>
      <c r="Q31" s="265">
        <f>Q32</f>
        <v>0</v>
      </c>
      <c r="R31" s="266"/>
      <c r="S31" s="268"/>
      <c r="T31" s="269">
        <v>15</v>
      </c>
      <c r="U31" s="270"/>
      <c r="V31" s="271">
        <f>SUM(V32)</f>
        <v>0</v>
      </c>
      <c r="W31" s="272"/>
      <c r="X31" s="167"/>
      <c r="Y31" s="168"/>
      <c r="Z31" s="169"/>
    </row>
    <row r="32" spans="1:26" s="26" customFormat="1" ht="48" customHeight="1" x14ac:dyDescent="0.25">
      <c r="A32" s="25">
        <v>5.0999999999999996</v>
      </c>
      <c r="B32" s="336" t="s">
        <v>95</v>
      </c>
      <c r="C32" s="337"/>
      <c r="D32" s="337"/>
      <c r="E32" s="337"/>
      <c r="F32" s="337"/>
      <c r="G32" s="338"/>
      <c r="H32" s="339">
        <v>8</v>
      </c>
      <c r="I32" s="340"/>
      <c r="J32" s="341"/>
      <c r="K32" s="342"/>
      <c r="L32" s="343"/>
      <c r="M32" s="344"/>
      <c r="N32" s="342"/>
      <c r="O32" s="343"/>
      <c r="P32" s="344"/>
      <c r="Q32" s="342"/>
      <c r="R32" s="343"/>
      <c r="S32" s="345"/>
      <c r="T32" s="334">
        <v>15</v>
      </c>
      <c r="U32" s="335"/>
      <c r="V32" s="312">
        <f>(T32*((K32*0)+(N32*50)+(Q32*100)))/(H32*100)</f>
        <v>0</v>
      </c>
      <c r="W32" s="313"/>
      <c r="X32" s="170"/>
      <c r="Y32" s="171"/>
      <c r="Z32" s="172"/>
    </row>
    <row r="33" spans="1:26" ht="24" customHeight="1" x14ac:dyDescent="0.25">
      <c r="A33" s="125" t="s">
        <v>11</v>
      </c>
      <c r="B33" s="126"/>
      <c r="C33" s="126"/>
      <c r="D33" s="126"/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27"/>
      <c r="T33" s="211">
        <f>SUM(T24,T26,T27,T29,T31)</f>
        <v>100</v>
      </c>
      <c r="U33" s="212"/>
      <c r="V33" s="128">
        <f>SUM(V24,V26:W27,V29,V31)</f>
        <v>0</v>
      </c>
      <c r="W33" s="129"/>
      <c r="X33" s="213"/>
      <c r="Y33" s="214"/>
      <c r="Z33" s="215"/>
    </row>
    <row r="34" spans="1:26" ht="9.9499999999999993" customHeight="1" x14ac:dyDescent="0.25">
      <c r="A34" s="153"/>
      <c r="B34" s="153"/>
      <c r="C34" s="153"/>
      <c r="D34" s="153"/>
      <c r="E34" s="153"/>
      <c r="F34" s="153"/>
      <c r="G34" s="153"/>
      <c r="H34" s="153"/>
      <c r="I34" s="153"/>
      <c r="J34" s="153"/>
      <c r="K34" s="153"/>
      <c r="L34" s="153"/>
      <c r="M34" s="153"/>
      <c r="N34" s="153"/>
      <c r="O34" s="153"/>
      <c r="P34" s="153"/>
      <c r="Q34" s="153"/>
      <c r="R34" s="153"/>
      <c r="S34" s="153"/>
      <c r="T34" s="153"/>
      <c r="U34" s="153"/>
      <c r="V34" s="153"/>
      <c r="W34" s="153"/>
      <c r="X34" s="153"/>
      <c r="Y34" s="153"/>
      <c r="Z34" s="153"/>
    </row>
    <row r="35" spans="1:26" ht="24" customHeight="1" x14ac:dyDescent="0.25">
      <c r="A35" s="1" t="s">
        <v>96</v>
      </c>
    </row>
    <row r="36" spans="1:26" ht="60" customHeight="1" x14ac:dyDescent="0.25">
      <c r="A36" s="14" t="s">
        <v>7</v>
      </c>
      <c r="B36" s="122" t="s">
        <v>49</v>
      </c>
      <c r="C36" s="123"/>
      <c r="D36" s="123"/>
      <c r="E36" s="123"/>
      <c r="F36" s="123"/>
      <c r="G36" s="123"/>
      <c r="H36" s="123"/>
      <c r="I36" s="123"/>
      <c r="J36" s="123"/>
      <c r="K36" s="123"/>
      <c r="L36" s="124"/>
      <c r="M36" s="122" t="s">
        <v>50</v>
      </c>
      <c r="N36" s="123"/>
      <c r="O36" s="123"/>
      <c r="P36" s="123"/>
      <c r="Q36" s="123"/>
      <c r="R36" s="123"/>
      <c r="S36" s="123"/>
      <c r="T36" s="123"/>
      <c r="U36" s="123"/>
      <c r="V36" s="123"/>
      <c r="W36" s="123"/>
      <c r="X36" s="124"/>
      <c r="Y36" s="154" t="s">
        <v>51</v>
      </c>
      <c r="Z36" s="155"/>
    </row>
    <row r="37" spans="1:26" ht="24" customHeight="1" x14ac:dyDescent="0.25">
      <c r="A37" s="208" t="s">
        <v>52</v>
      </c>
      <c r="B37" s="209"/>
      <c r="C37" s="209"/>
      <c r="D37" s="209"/>
      <c r="E37" s="209"/>
      <c r="F37" s="209"/>
      <c r="G37" s="209"/>
      <c r="H37" s="209"/>
      <c r="I37" s="209"/>
      <c r="J37" s="209"/>
      <c r="K37" s="209"/>
      <c r="L37" s="209"/>
      <c r="M37" s="209"/>
      <c r="N37" s="209"/>
      <c r="O37" s="209"/>
      <c r="P37" s="209"/>
      <c r="Q37" s="209"/>
      <c r="R37" s="209"/>
      <c r="S37" s="209"/>
      <c r="T37" s="209"/>
      <c r="U37" s="209"/>
      <c r="V37" s="209"/>
      <c r="W37" s="209"/>
      <c r="X37" s="209"/>
      <c r="Y37" s="209"/>
      <c r="Z37" s="210"/>
    </row>
    <row r="38" spans="1:26" ht="48" customHeight="1" x14ac:dyDescent="0.25">
      <c r="A38" s="15" t="str">
        <f>IF(B38&lt;&gt;"","2.1.1","")</f>
        <v/>
      </c>
      <c r="B38" s="73"/>
      <c r="C38" s="74"/>
      <c r="D38" s="74"/>
      <c r="E38" s="74"/>
      <c r="F38" s="74"/>
      <c r="G38" s="74"/>
      <c r="H38" s="74"/>
      <c r="I38" s="74"/>
      <c r="J38" s="74"/>
      <c r="K38" s="74"/>
      <c r="L38" s="75"/>
      <c r="M38" s="73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5"/>
      <c r="Y38" s="76"/>
      <c r="Z38" s="77"/>
    </row>
    <row r="39" spans="1:26" ht="48" customHeight="1" x14ac:dyDescent="0.25">
      <c r="A39" s="15" t="str">
        <f>IF(B39&lt;&gt;"","2.1.2","")</f>
        <v/>
      </c>
      <c r="B39" s="73"/>
      <c r="C39" s="74"/>
      <c r="D39" s="74"/>
      <c r="E39" s="74"/>
      <c r="F39" s="74"/>
      <c r="G39" s="74"/>
      <c r="H39" s="74"/>
      <c r="I39" s="74"/>
      <c r="J39" s="74"/>
      <c r="K39" s="74"/>
      <c r="L39" s="75"/>
      <c r="M39" s="73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5"/>
      <c r="Y39" s="76"/>
      <c r="Z39" s="77"/>
    </row>
    <row r="40" spans="1:26" ht="48" customHeight="1" x14ac:dyDescent="0.25">
      <c r="A40" s="15" t="str">
        <f>IF(B40&lt;&gt;"","2.1.3","")</f>
        <v/>
      </c>
      <c r="B40" s="73"/>
      <c r="C40" s="74"/>
      <c r="D40" s="74"/>
      <c r="E40" s="74"/>
      <c r="F40" s="74"/>
      <c r="G40" s="74"/>
      <c r="H40" s="74"/>
      <c r="I40" s="74"/>
      <c r="J40" s="74"/>
      <c r="K40" s="74"/>
      <c r="L40" s="75"/>
      <c r="M40" s="73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5"/>
      <c r="Y40" s="76"/>
      <c r="Z40" s="77"/>
    </row>
    <row r="41" spans="1:26" ht="48" customHeight="1" x14ac:dyDescent="0.25">
      <c r="A41" s="15" t="str">
        <f>IF(B41&lt;&gt;"","2.1.4","")</f>
        <v/>
      </c>
      <c r="B41" s="73"/>
      <c r="C41" s="74"/>
      <c r="D41" s="74"/>
      <c r="E41" s="74"/>
      <c r="F41" s="74"/>
      <c r="G41" s="74"/>
      <c r="H41" s="74"/>
      <c r="I41" s="74"/>
      <c r="J41" s="74"/>
      <c r="K41" s="74"/>
      <c r="L41" s="75"/>
      <c r="M41" s="73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5"/>
      <c r="Y41" s="76"/>
      <c r="Z41" s="77"/>
    </row>
    <row r="42" spans="1:26" ht="48" customHeight="1" x14ac:dyDescent="0.25">
      <c r="A42" s="15" t="str">
        <f>IF(B42&lt;&gt;"","2.1.5","")</f>
        <v/>
      </c>
      <c r="B42" s="73"/>
      <c r="C42" s="74"/>
      <c r="D42" s="74"/>
      <c r="E42" s="74"/>
      <c r="F42" s="74"/>
      <c r="G42" s="74"/>
      <c r="H42" s="74"/>
      <c r="I42" s="74"/>
      <c r="J42" s="74"/>
      <c r="K42" s="74"/>
      <c r="L42" s="75"/>
      <c r="M42" s="73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5"/>
      <c r="Y42" s="76"/>
      <c r="Z42" s="77"/>
    </row>
    <row r="43" spans="1:26" ht="24" customHeight="1" x14ac:dyDescent="0.25">
      <c r="A43" s="208" t="s">
        <v>53</v>
      </c>
      <c r="B43" s="209"/>
      <c r="C43" s="209"/>
      <c r="D43" s="209"/>
      <c r="E43" s="209"/>
      <c r="F43" s="209"/>
      <c r="G43" s="209"/>
      <c r="H43" s="209"/>
      <c r="I43" s="209"/>
      <c r="J43" s="209"/>
      <c r="K43" s="209"/>
      <c r="L43" s="209"/>
      <c r="M43" s="209"/>
      <c r="N43" s="209"/>
      <c r="O43" s="209"/>
      <c r="P43" s="209"/>
      <c r="Q43" s="209"/>
      <c r="R43" s="209"/>
      <c r="S43" s="209"/>
      <c r="T43" s="209"/>
      <c r="U43" s="209"/>
      <c r="V43" s="209"/>
      <c r="W43" s="209"/>
      <c r="X43" s="209"/>
      <c r="Y43" s="209"/>
      <c r="Z43" s="210"/>
    </row>
    <row r="44" spans="1:26" ht="48" customHeight="1" x14ac:dyDescent="0.25">
      <c r="A44" s="15" t="str">
        <f>IF(B44&lt;&gt;"","2.2.1","")</f>
        <v/>
      </c>
      <c r="B44" s="73"/>
      <c r="C44" s="74"/>
      <c r="D44" s="74"/>
      <c r="E44" s="74"/>
      <c r="F44" s="74"/>
      <c r="G44" s="74"/>
      <c r="H44" s="74"/>
      <c r="I44" s="74"/>
      <c r="J44" s="74"/>
      <c r="K44" s="74"/>
      <c r="L44" s="75"/>
      <c r="M44" s="73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5"/>
      <c r="Y44" s="76"/>
      <c r="Z44" s="77"/>
    </row>
    <row r="45" spans="1:26" ht="48" customHeight="1" x14ac:dyDescent="0.25">
      <c r="A45" s="15" t="str">
        <f>IF(B45&lt;&gt;"","2.2.2","")</f>
        <v/>
      </c>
      <c r="B45" s="73"/>
      <c r="C45" s="74"/>
      <c r="D45" s="74"/>
      <c r="E45" s="74"/>
      <c r="F45" s="74"/>
      <c r="G45" s="74"/>
      <c r="H45" s="74"/>
      <c r="I45" s="74"/>
      <c r="J45" s="74"/>
      <c r="K45" s="74"/>
      <c r="L45" s="75"/>
      <c r="M45" s="73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5"/>
      <c r="Y45" s="76"/>
      <c r="Z45" s="77"/>
    </row>
    <row r="46" spans="1:26" ht="48" customHeight="1" x14ac:dyDescent="0.25">
      <c r="A46" s="15" t="str">
        <f>IF(B46&lt;&gt;"","2.2.3","")</f>
        <v/>
      </c>
      <c r="B46" s="73"/>
      <c r="C46" s="74"/>
      <c r="D46" s="74"/>
      <c r="E46" s="74"/>
      <c r="F46" s="74"/>
      <c r="G46" s="74"/>
      <c r="H46" s="74"/>
      <c r="I46" s="74"/>
      <c r="J46" s="74"/>
      <c r="K46" s="74"/>
      <c r="L46" s="75"/>
      <c r="M46" s="73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5"/>
      <c r="Y46" s="76"/>
      <c r="Z46" s="77"/>
    </row>
    <row r="47" spans="1:26" ht="48" customHeight="1" x14ac:dyDescent="0.25">
      <c r="A47" s="15" t="str">
        <f>IF(B47&lt;&gt;"","2.2.4","")</f>
        <v/>
      </c>
      <c r="B47" s="73"/>
      <c r="C47" s="74"/>
      <c r="D47" s="74"/>
      <c r="E47" s="74"/>
      <c r="F47" s="74"/>
      <c r="G47" s="74"/>
      <c r="H47" s="74"/>
      <c r="I47" s="74"/>
      <c r="J47" s="74"/>
      <c r="K47" s="74"/>
      <c r="L47" s="75"/>
      <c r="M47" s="73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5"/>
      <c r="Y47" s="76"/>
      <c r="Z47" s="77"/>
    </row>
    <row r="48" spans="1:26" ht="48" customHeight="1" x14ac:dyDescent="0.25">
      <c r="A48" s="15" t="str">
        <f>IF(B48&lt;&gt;"","2.2.5","")</f>
        <v/>
      </c>
      <c r="B48" s="73"/>
      <c r="C48" s="74"/>
      <c r="D48" s="74"/>
      <c r="E48" s="74"/>
      <c r="F48" s="74"/>
      <c r="G48" s="74"/>
      <c r="H48" s="74"/>
      <c r="I48" s="74"/>
      <c r="J48" s="74"/>
      <c r="K48" s="74"/>
      <c r="L48" s="75"/>
      <c r="M48" s="73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5"/>
      <c r="Y48" s="76"/>
      <c r="Z48" s="77"/>
    </row>
    <row r="49" spans="1:26" ht="24" customHeight="1" x14ac:dyDescent="0.25">
      <c r="A49" s="208" t="s">
        <v>54</v>
      </c>
      <c r="B49" s="209"/>
      <c r="C49" s="209"/>
      <c r="D49" s="209"/>
      <c r="E49" s="209"/>
      <c r="F49" s="209"/>
      <c r="G49" s="209"/>
      <c r="H49" s="209"/>
      <c r="I49" s="209"/>
      <c r="J49" s="209"/>
      <c r="K49" s="209"/>
      <c r="L49" s="209"/>
      <c r="M49" s="209"/>
      <c r="N49" s="209"/>
      <c r="O49" s="209"/>
      <c r="P49" s="209"/>
      <c r="Q49" s="209"/>
      <c r="R49" s="209"/>
      <c r="S49" s="209"/>
      <c r="T49" s="209"/>
      <c r="U49" s="209"/>
      <c r="V49" s="209"/>
      <c r="W49" s="209"/>
      <c r="X49" s="209"/>
      <c r="Y49" s="209"/>
      <c r="Z49" s="210"/>
    </row>
    <row r="50" spans="1:26" ht="48" customHeight="1" x14ac:dyDescent="0.25">
      <c r="A50" s="15" t="str">
        <f>IF(B50&lt;&gt;"","2.3.1","")</f>
        <v/>
      </c>
      <c r="B50" s="73"/>
      <c r="C50" s="74"/>
      <c r="D50" s="74"/>
      <c r="E50" s="74"/>
      <c r="F50" s="74"/>
      <c r="G50" s="74"/>
      <c r="H50" s="74"/>
      <c r="I50" s="74"/>
      <c r="J50" s="74"/>
      <c r="K50" s="74"/>
      <c r="L50" s="75"/>
      <c r="M50" s="73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5"/>
      <c r="Y50" s="76"/>
      <c r="Z50" s="77"/>
    </row>
    <row r="51" spans="1:26" ht="48" customHeight="1" x14ac:dyDescent="0.25">
      <c r="A51" s="15" t="str">
        <f>IF(B51&lt;&gt;"","2.3.2","")</f>
        <v/>
      </c>
      <c r="B51" s="73"/>
      <c r="C51" s="74"/>
      <c r="D51" s="74"/>
      <c r="E51" s="74"/>
      <c r="F51" s="74"/>
      <c r="G51" s="74"/>
      <c r="H51" s="74"/>
      <c r="I51" s="74"/>
      <c r="J51" s="74"/>
      <c r="K51" s="74"/>
      <c r="L51" s="75"/>
      <c r="M51" s="73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5"/>
      <c r="Y51" s="76"/>
      <c r="Z51" s="77"/>
    </row>
    <row r="52" spans="1:26" ht="48" customHeight="1" x14ac:dyDescent="0.25">
      <c r="A52" s="15" t="str">
        <f>IF(B52&lt;&gt;"","2.3.3","")</f>
        <v/>
      </c>
      <c r="B52" s="73"/>
      <c r="C52" s="74"/>
      <c r="D52" s="74"/>
      <c r="E52" s="74"/>
      <c r="F52" s="74"/>
      <c r="G52" s="74"/>
      <c r="H52" s="74"/>
      <c r="I52" s="74"/>
      <c r="J52" s="74"/>
      <c r="K52" s="74"/>
      <c r="L52" s="75"/>
      <c r="M52" s="73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5"/>
      <c r="Y52" s="76"/>
      <c r="Z52" s="77"/>
    </row>
    <row r="53" spans="1:26" ht="48" customHeight="1" x14ac:dyDescent="0.25">
      <c r="A53" s="15" t="str">
        <f>IF(B53&lt;&gt;"","2.3.4","")</f>
        <v/>
      </c>
      <c r="B53" s="73"/>
      <c r="C53" s="74"/>
      <c r="D53" s="74"/>
      <c r="E53" s="74"/>
      <c r="F53" s="74"/>
      <c r="G53" s="74"/>
      <c r="H53" s="74"/>
      <c r="I53" s="74"/>
      <c r="J53" s="74"/>
      <c r="K53" s="74"/>
      <c r="L53" s="75"/>
      <c r="M53" s="73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5"/>
      <c r="Y53" s="76"/>
      <c r="Z53" s="77"/>
    </row>
    <row r="54" spans="1:26" ht="48" customHeight="1" x14ac:dyDescent="0.25">
      <c r="A54" s="15" t="str">
        <f>IF(B54&lt;&gt;"","2.3.5","")</f>
        <v/>
      </c>
      <c r="B54" s="73"/>
      <c r="C54" s="74"/>
      <c r="D54" s="74"/>
      <c r="E54" s="74"/>
      <c r="F54" s="74"/>
      <c r="G54" s="74"/>
      <c r="H54" s="74"/>
      <c r="I54" s="74"/>
      <c r="J54" s="74"/>
      <c r="K54" s="74"/>
      <c r="L54" s="75"/>
      <c r="M54" s="73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5"/>
      <c r="Y54" s="76"/>
      <c r="Z54" s="77"/>
    </row>
    <row r="55" spans="1:26" ht="15.75" customHeight="1" x14ac:dyDescent="0.25"/>
    <row r="56" spans="1:26" ht="24" customHeight="1" x14ac:dyDescent="0.25">
      <c r="A56" s="2" t="s">
        <v>97</v>
      </c>
    </row>
    <row r="57" spans="1:26" ht="9.9499999999999993" customHeight="1" x14ac:dyDescent="0.25"/>
    <row r="58" spans="1:26" ht="60" customHeight="1" x14ac:dyDescent="0.25">
      <c r="A58" s="14" t="s">
        <v>7</v>
      </c>
      <c r="B58" s="122" t="s">
        <v>55</v>
      </c>
      <c r="C58" s="123"/>
      <c r="D58" s="123"/>
      <c r="E58" s="123"/>
      <c r="F58" s="123"/>
      <c r="G58" s="124"/>
      <c r="H58" s="122" t="s">
        <v>50</v>
      </c>
      <c r="I58" s="123"/>
      <c r="J58" s="123"/>
      <c r="K58" s="123"/>
      <c r="L58" s="123"/>
      <c r="M58" s="123"/>
      <c r="N58" s="123"/>
      <c r="O58" s="123"/>
      <c r="P58" s="124"/>
      <c r="Q58" s="122" t="s">
        <v>56</v>
      </c>
      <c r="R58" s="123"/>
      <c r="S58" s="123"/>
      <c r="T58" s="123"/>
      <c r="U58" s="123"/>
      <c r="V58" s="123"/>
      <c r="W58" s="123"/>
      <c r="X58" s="124"/>
      <c r="Y58" s="154" t="s">
        <v>51</v>
      </c>
      <c r="Z58" s="155"/>
    </row>
    <row r="59" spans="1:26" ht="72" customHeight="1" x14ac:dyDescent="0.25">
      <c r="A59" s="15" t="str">
        <f>IF(B59&lt;&gt;"","3.1","")</f>
        <v/>
      </c>
      <c r="B59" s="73"/>
      <c r="C59" s="74"/>
      <c r="D59" s="74"/>
      <c r="E59" s="74"/>
      <c r="F59" s="74"/>
      <c r="G59" s="75"/>
      <c r="H59" s="73"/>
      <c r="I59" s="74"/>
      <c r="J59" s="74"/>
      <c r="K59" s="74"/>
      <c r="L59" s="74"/>
      <c r="M59" s="74"/>
      <c r="N59" s="74"/>
      <c r="O59" s="74"/>
      <c r="P59" s="75"/>
      <c r="Q59" s="73"/>
      <c r="R59" s="74"/>
      <c r="S59" s="74"/>
      <c r="T59" s="74"/>
      <c r="U59" s="74"/>
      <c r="V59" s="74"/>
      <c r="W59" s="74"/>
      <c r="X59" s="75"/>
      <c r="Y59" s="76"/>
      <c r="Z59" s="77"/>
    </row>
    <row r="60" spans="1:26" ht="72" customHeight="1" x14ac:dyDescent="0.25">
      <c r="A60" s="15" t="str">
        <f>IF(B60&lt;&gt;"","3.2","")</f>
        <v/>
      </c>
      <c r="B60" s="73"/>
      <c r="C60" s="74"/>
      <c r="D60" s="74"/>
      <c r="E60" s="74"/>
      <c r="F60" s="74"/>
      <c r="G60" s="75"/>
      <c r="H60" s="73"/>
      <c r="I60" s="74"/>
      <c r="J60" s="74"/>
      <c r="K60" s="74"/>
      <c r="L60" s="74"/>
      <c r="M60" s="74"/>
      <c r="N60" s="74"/>
      <c r="O60" s="74"/>
      <c r="P60" s="75"/>
      <c r="Q60" s="73"/>
      <c r="R60" s="74"/>
      <c r="S60" s="74"/>
      <c r="T60" s="74"/>
      <c r="U60" s="74"/>
      <c r="V60" s="74"/>
      <c r="W60" s="74"/>
      <c r="X60" s="75"/>
      <c r="Y60" s="76"/>
      <c r="Z60" s="77"/>
    </row>
    <row r="61" spans="1:26" ht="72" customHeight="1" x14ac:dyDescent="0.25">
      <c r="A61" s="15" t="str">
        <f>IF(B61&lt;&gt;"","3.3","")</f>
        <v/>
      </c>
      <c r="B61" s="73"/>
      <c r="C61" s="74"/>
      <c r="D61" s="74"/>
      <c r="E61" s="74"/>
      <c r="F61" s="74"/>
      <c r="G61" s="75"/>
      <c r="H61" s="73"/>
      <c r="I61" s="74"/>
      <c r="J61" s="74"/>
      <c r="K61" s="74"/>
      <c r="L61" s="74"/>
      <c r="M61" s="74"/>
      <c r="N61" s="74"/>
      <c r="O61" s="74"/>
      <c r="P61" s="75"/>
      <c r="Q61" s="73"/>
      <c r="R61" s="74"/>
      <c r="S61" s="74"/>
      <c r="T61" s="74"/>
      <c r="U61" s="74"/>
      <c r="V61" s="74"/>
      <c r="W61" s="74"/>
      <c r="X61" s="75"/>
      <c r="Y61" s="76"/>
      <c r="Z61" s="77"/>
    </row>
    <row r="62" spans="1:26" ht="72" customHeight="1" x14ac:dyDescent="0.25">
      <c r="A62" s="15" t="str">
        <f>IF(B62&lt;&gt;"","3.4","")</f>
        <v/>
      </c>
      <c r="B62" s="73"/>
      <c r="C62" s="74"/>
      <c r="D62" s="74"/>
      <c r="E62" s="74"/>
      <c r="F62" s="74"/>
      <c r="G62" s="75"/>
      <c r="H62" s="73"/>
      <c r="I62" s="74"/>
      <c r="J62" s="74"/>
      <c r="K62" s="74"/>
      <c r="L62" s="74"/>
      <c r="M62" s="74"/>
      <c r="N62" s="74"/>
      <c r="O62" s="74"/>
      <c r="P62" s="75"/>
      <c r="Q62" s="73"/>
      <c r="R62" s="74"/>
      <c r="S62" s="74"/>
      <c r="T62" s="74"/>
      <c r="U62" s="74"/>
      <c r="V62" s="74"/>
      <c r="W62" s="74"/>
      <c r="X62" s="75"/>
      <c r="Y62" s="76"/>
      <c r="Z62" s="77"/>
    </row>
    <row r="63" spans="1:26" ht="72" customHeight="1" x14ac:dyDescent="0.25">
      <c r="A63" s="15" t="str">
        <f>IF(B63&lt;&gt;"","3.5","")</f>
        <v/>
      </c>
      <c r="B63" s="73"/>
      <c r="C63" s="74"/>
      <c r="D63" s="74"/>
      <c r="E63" s="74"/>
      <c r="F63" s="74"/>
      <c r="G63" s="75"/>
      <c r="H63" s="73"/>
      <c r="I63" s="74"/>
      <c r="J63" s="74"/>
      <c r="K63" s="74"/>
      <c r="L63" s="74"/>
      <c r="M63" s="74"/>
      <c r="N63" s="74"/>
      <c r="O63" s="74"/>
      <c r="P63" s="75"/>
      <c r="Q63" s="73"/>
      <c r="R63" s="74"/>
      <c r="S63" s="74"/>
      <c r="T63" s="74"/>
      <c r="U63" s="74"/>
      <c r="V63" s="74"/>
      <c r="W63" s="74"/>
      <c r="X63" s="75"/>
      <c r="Y63" s="76"/>
      <c r="Z63" s="77"/>
    </row>
    <row r="64" spans="1:26" ht="72" customHeight="1" x14ac:dyDescent="0.25">
      <c r="A64" s="15" t="str">
        <f>IF(B64&lt;&gt;"","3.6","")</f>
        <v/>
      </c>
      <c r="B64" s="73"/>
      <c r="C64" s="74"/>
      <c r="D64" s="74"/>
      <c r="E64" s="74"/>
      <c r="F64" s="74"/>
      <c r="G64" s="75"/>
      <c r="H64" s="73"/>
      <c r="I64" s="74"/>
      <c r="J64" s="74"/>
      <c r="K64" s="74"/>
      <c r="L64" s="74"/>
      <c r="M64" s="74"/>
      <c r="N64" s="74"/>
      <c r="O64" s="74"/>
      <c r="P64" s="75"/>
      <c r="Q64" s="73"/>
      <c r="R64" s="74"/>
      <c r="S64" s="74"/>
      <c r="T64" s="74"/>
      <c r="U64" s="74"/>
      <c r="V64" s="74"/>
      <c r="W64" s="74"/>
      <c r="X64" s="75"/>
      <c r="Y64" s="76"/>
      <c r="Z64" s="77"/>
    </row>
    <row r="65" spans="1:26" s="12" customFormat="1" ht="9.9499999999999993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.75" customHeight="1" x14ac:dyDescent="0.25">
      <c r="A66" s="2" t="s">
        <v>98</v>
      </c>
    </row>
    <row r="67" spans="1:26" ht="9.9499999999999993" customHeight="1" x14ac:dyDescent="0.25">
      <c r="A67" s="2"/>
    </row>
    <row r="68" spans="1:26" ht="48" customHeight="1" x14ac:dyDescent="0.25">
      <c r="B68" s="231"/>
      <c r="C68" s="232"/>
      <c r="D68" s="232"/>
      <c r="E68" s="232"/>
      <c r="F68" s="232"/>
      <c r="G68" s="232"/>
      <c r="H68" s="232"/>
      <c r="I68" s="232"/>
      <c r="J68" s="232"/>
      <c r="K68" s="232"/>
      <c r="L68" s="232"/>
      <c r="M68" s="232"/>
      <c r="N68" s="232"/>
      <c r="O68" s="232"/>
      <c r="P68" s="232"/>
      <c r="Q68" s="232"/>
      <c r="R68" s="232"/>
      <c r="S68" s="232"/>
      <c r="T68" s="232"/>
      <c r="U68" s="232"/>
      <c r="V68" s="232"/>
      <c r="W68" s="232"/>
      <c r="X68" s="232"/>
      <c r="Y68" s="233"/>
    </row>
    <row r="69" spans="1:26" ht="48" customHeight="1" x14ac:dyDescent="0.25">
      <c r="B69" s="234"/>
      <c r="C69" s="235"/>
      <c r="D69" s="235"/>
      <c r="E69" s="235"/>
      <c r="F69" s="235"/>
      <c r="G69" s="235"/>
      <c r="H69" s="235"/>
      <c r="I69" s="235"/>
      <c r="J69" s="235"/>
      <c r="K69" s="235"/>
      <c r="L69" s="235"/>
      <c r="M69" s="235"/>
      <c r="N69" s="235"/>
      <c r="O69" s="235"/>
      <c r="P69" s="235"/>
      <c r="Q69" s="235"/>
      <c r="R69" s="235"/>
      <c r="S69" s="235"/>
      <c r="T69" s="235"/>
      <c r="U69" s="235"/>
      <c r="V69" s="235"/>
      <c r="W69" s="235"/>
      <c r="X69" s="235"/>
      <c r="Y69" s="236"/>
    </row>
    <row r="70" spans="1:26" ht="48" customHeight="1" x14ac:dyDescent="0.25">
      <c r="B70" s="234"/>
      <c r="C70" s="235"/>
      <c r="D70" s="235"/>
      <c r="E70" s="235"/>
      <c r="F70" s="235"/>
      <c r="G70" s="235"/>
      <c r="H70" s="235"/>
      <c r="I70" s="235"/>
      <c r="J70" s="235"/>
      <c r="K70" s="235"/>
      <c r="L70" s="235"/>
      <c r="M70" s="235"/>
      <c r="N70" s="235"/>
      <c r="O70" s="235"/>
      <c r="P70" s="235"/>
      <c r="Q70" s="235"/>
      <c r="R70" s="235"/>
      <c r="S70" s="235"/>
      <c r="T70" s="235"/>
      <c r="U70" s="235"/>
      <c r="V70" s="235"/>
      <c r="W70" s="235"/>
      <c r="X70" s="235"/>
      <c r="Y70" s="236"/>
    </row>
    <row r="71" spans="1:26" ht="48" customHeight="1" x14ac:dyDescent="0.25">
      <c r="B71" s="234"/>
      <c r="C71" s="235"/>
      <c r="D71" s="235"/>
      <c r="E71" s="235"/>
      <c r="F71" s="235"/>
      <c r="G71" s="235"/>
      <c r="H71" s="235"/>
      <c r="I71" s="235"/>
      <c r="J71" s="235"/>
      <c r="K71" s="235"/>
      <c r="L71" s="235"/>
      <c r="M71" s="235"/>
      <c r="N71" s="235"/>
      <c r="O71" s="235"/>
      <c r="P71" s="235"/>
      <c r="Q71" s="235"/>
      <c r="R71" s="235"/>
      <c r="S71" s="235"/>
      <c r="T71" s="235"/>
      <c r="U71" s="235"/>
      <c r="V71" s="235"/>
      <c r="W71" s="235"/>
      <c r="X71" s="235"/>
      <c r="Y71" s="236"/>
    </row>
    <row r="72" spans="1:26" ht="48" customHeight="1" x14ac:dyDescent="0.25">
      <c r="B72" s="237"/>
      <c r="C72" s="238"/>
      <c r="D72" s="238"/>
      <c r="E72" s="238"/>
      <c r="F72" s="238"/>
      <c r="G72" s="238"/>
      <c r="H72" s="238"/>
      <c r="I72" s="238"/>
      <c r="J72" s="238"/>
      <c r="K72" s="238"/>
      <c r="L72" s="238"/>
      <c r="M72" s="238"/>
      <c r="N72" s="238"/>
      <c r="O72" s="238"/>
      <c r="P72" s="238"/>
      <c r="Q72" s="238"/>
      <c r="R72" s="238"/>
      <c r="S72" s="238"/>
      <c r="T72" s="238"/>
      <c r="U72" s="238"/>
      <c r="V72" s="238"/>
      <c r="W72" s="238"/>
      <c r="X72" s="238"/>
      <c r="Y72" s="239"/>
    </row>
    <row r="73" spans="1:26" ht="21" customHeight="1" x14ac:dyDescent="0.25">
      <c r="A73" s="2"/>
    </row>
    <row r="74" spans="1:26" ht="21" customHeight="1" x14ac:dyDescent="0.25">
      <c r="A74" s="2" t="s">
        <v>99</v>
      </c>
    </row>
    <row r="76" spans="1:26" ht="21" customHeight="1" x14ac:dyDescent="0.25">
      <c r="B76" s="216"/>
      <c r="C76" s="217"/>
      <c r="D76" s="217"/>
      <c r="E76" s="217"/>
      <c r="F76" s="217"/>
      <c r="G76" s="217"/>
      <c r="H76" s="218"/>
      <c r="J76" s="216"/>
      <c r="K76" s="217"/>
      <c r="L76" s="217"/>
      <c r="M76" s="217"/>
      <c r="N76" s="217"/>
      <c r="O76" s="217"/>
      <c r="P76" s="217"/>
      <c r="Q76" s="218"/>
      <c r="S76" s="216"/>
      <c r="T76" s="217"/>
      <c r="U76" s="217"/>
      <c r="V76" s="217"/>
      <c r="W76" s="217"/>
      <c r="X76" s="217"/>
      <c r="Y76" s="218"/>
    </row>
    <row r="77" spans="1:26" ht="10.15" customHeight="1" x14ac:dyDescent="0.25">
      <c r="B77" s="219"/>
      <c r="C77" s="220"/>
      <c r="D77" s="220"/>
      <c r="E77" s="220"/>
      <c r="F77" s="220"/>
      <c r="G77" s="220"/>
      <c r="H77" s="221"/>
      <c r="J77" s="219"/>
      <c r="K77" s="220"/>
      <c r="L77" s="220"/>
      <c r="M77" s="220"/>
      <c r="N77" s="220"/>
      <c r="O77" s="220"/>
      <c r="P77" s="220"/>
      <c r="Q77" s="221"/>
      <c r="S77" s="219"/>
      <c r="T77" s="220"/>
      <c r="U77" s="220"/>
      <c r="V77" s="220"/>
      <c r="W77" s="220"/>
      <c r="X77" s="220"/>
      <c r="Y77" s="221"/>
    </row>
    <row r="78" spans="1:26" ht="10.15" customHeight="1" x14ac:dyDescent="0.25">
      <c r="B78" s="219"/>
      <c r="C78" s="220"/>
      <c r="D78" s="220"/>
      <c r="E78" s="220"/>
      <c r="F78" s="220"/>
      <c r="G78" s="220"/>
      <c r="H78" s="221"/>
      <c r="J78" s="219"/>
      <c r="K78" s="220"/>
      <c r="L78" s="220"/>
      <c r="M78" s="220"/>
      <c r="N78" s="220"/>
      <c r="O78" s="220"/>
      <c r="P78" s="220"/>
      <c r="Q78" s="221"/>
      <c r="S78" s="219"/>
      <c r="T78" s="220"/>
      <c r="U78" s="220"/>
      <c r="V78" s="220"/>
      <c r="W78" s="220"/>
      <c r="X78" s="220"/>
      <c r="Y78" s="221"/>
    </row>
    <row r="79" spans="1:26" ht="21" customHeight="1" x14ac:dyDescent="0.25">
      <c r="B79" s="219"/>
      <c r="C79" s="220"/>
      <c r="D79" s="220"/>
      <c r="E79" s="220"/>
      <c r="F79" s="220"/>
      <c r="G79" s="220"/>
      <c r="H79" s="221"/>
      <c r="J79" s="219"/>
      <c r="K79" s="220"/>
      <c r="L79" s="220"/>
      <c r="M79" s="220"/>
      <c r="N79" s="220"/>
      <c r="O79" s="220"/>
      <c r="P79" s="220"/>
      <c r="Q79" s="221"/>
      <c r="S79" s="219"/>
      <c r="T79" s="220"/>
      <c r="U79" s="220"/>
      <c r="V79" s="220"/>
      <c r="W79" s="220"/>
      <c r="X79" s="220"/>
      <c r="Y79" s="221"/>
    </row>
    <row r="80" spans="1:26" ht="35.25" customHeight="1" x14ac:dyDescent="0.25">
      <c r="B80" s="219"/>
      <c r="C80" s="220"/>
      <c r="D80" s="220"/>
      <c r="E80" s="220"/>
      <c r="F80" s="220"/>
      <c r="G80" s="220"/>
      <c r="H80" s="221"/>
      <c r="J80" s="219"/>
      <c r="K80" s="220"/>
      <c r="L80" s="220"/>
      <c r="M80" s="220"/>
      <c r="N80" s="220"/>
      <c r="O80" s="220"/>
      <c r="P80" s="220"/>
      <c r="Q80" s="221"/>
      <c r="S80" s="219"/>
      <c r="T80" s="220"/>
      <c r="U80" s="220"/>
      <c r="V80" s="220"/>
      <c r="W80" s="220"/>
      <c r="X80" s="220"/>
      <c r="Y80" s="221"/>
    </row>
    <row r="81" spans="2:25" ht="21" customHeight="1" x14ac:dyDescent="0.25">
      <c r="B81" s="219"/>
      <c r="C81" s="220"/>
      <c r="D81" s="220"/>
      <c r="E81" s="220"/>
      <c r="F81" s="220"/>
      <c r="G81" s="220"/>
      <c r="H81" s="221"/>
      <c r="J81" s="219"/>
      <c r="K81" s="220"/>
      <c r="L81" s="220"/>
      <c r="M81" s="220"/>
      <c r="N81" s="220"/>
      <c r="O81" s="220"/>
      <c r="P81" s="220"/>
      <c r="Q81" s="221"/>
      <c r="S81" s="219"/>
      <c r="T81" s="220"/>
      <c r="U81" s="220"/>
      <c r="V81" s="220"/>
      <c r="W81" s="220"/>
      <c r="X81" s="220"/>
      <c r="Y81" s="221"/>
    </row>
    <row r="82" spans="2:25" ht="21" customHeight="1" x14ac:dyDescent="0.25">
      <c r="B82" s="219"/>
      <c r="C82" s="220"/>
      <c r="D82" s="220"/>
      <c r="E82" s="220"/>
      <c r="F82" s="220"/>
      <c r="G82" s="220"/>
      <c r="H82" s="221"/>
      <c r="J82" s="219"/>
      <c r="K82" s="220"/>
      <c r="L82" s="220"/>
      <c r="M82" s="220"/>
      <c r="N82" s="220"/>
      <c r="O82" s="220"/>
      <c r="P82" s="220"/>
      <c r="Q82" s="221"/>
      <c r="S82" s="219"/>
      <c r="T82" s="220"/>
      <c r="U82" s="220"/>
      <c r="V82" s="220"/>
      <c r="W82" s="220"/>
      <c r="X82" s="220"/>
      <c r="Y82" s="221"/>
    </row>
    <row r="83" spans="2:25" ht="21" customHeight="1" x14ac:dyDescent="0.25">
      <c r="B83" s="219"/>
      <c r="C83" s="220"/>
      <c r="D83" s="220"/>
      <c r="E83" s="220"/>
      <c r="F83" s="220"/>
      <c r="G83" s="220"/>
      <c r="H83" s="221"/>
      <c r="J83" s="219"/>
      <c r="K83" s="220"/>
      <c r="L83" s="220"/>
      <c r="M83" s="220"/>
      <c r="N83" s="220"/>
      <c r="O83" s="220"/>
      <c r="P83" s="220"/>
      <c r="Q83" s="221"/>
      <c r="S83" s="219"/>
      <c r="T83" s="220"/>
      <c r="U83" s="220"/>
      <c r="V83" s="220"/>
      <c r="W83" s="220"/>
      <c r="X83" s="220"/>
      <c r="Y83" s="221"/>
    </row>
    <row r="84" spans="2:25" ht="21" customHeight="1" x14ac:dyDescent="0.25">
      <c r="B84" s="219"/>
      <c r="C84" s="220"/>
      <c r="D84" s="220"/>
      <c r="E84" s="220"/>
      <c r="F84" s="220"/>
      <c r="G84" s="220"/>
      <c r="H84" s="221"/>
      <c r="J84" s="219"/>
      <c r="K84" s="220"/>
      <c r="L84" s="220"/>
      <c r="M84" s="220"/>
      <c r="N84" s="220"/>
      <c r="O84" s="220"/>
      <c r="P84" s="220"/>
      <c r="Q84" s="221"/>
      <c r="S84" s="219"/>
      <c r="T84" s="220"/>
      <c r="U84" s="220"/>
      <c r="V84" s="220"/>
      <c r="W84" s="220"/>
      <c r="X84" s="220"/>
      <c r="Y84" s="221"/>
    </row>
    <row r="85" spans="2:25" ht="21" customHeight="1" x14ac:dyDescent="0.25">
      <c r="B85" s="222"/>
      <c r="C85" s="223"/>
      <c r="D85" s="223"/>
      <c r="E85" s="223"/>
      <c r="F85" s="223"/>
      <c r="G85" s="223"/>
      <c r="H85" s="224"/>
      <c r="J85" s="222"/>
      <c r="K85" s="223"/>
      <c r="L85" s="223"/>
      <c r="M85" s="223"/>
      <c r="N85" s="223"/>
      <c r="O85" s="223"/>
      <c r="P85" s="223"/>
      <c r="Q85" s="224"/>
      <c r="S85" s="222"/>
      <c r="T85" s="223"/>
      <c r="U85" s="223"/>
      <c r="V85" s="223"/>
      <c r="W85" s="223"/>
      <c r="X85" s="223"/>
      <c r="Y85" s="224"/>
    </row>
    <row r="86" spans="2:25" ht="48" customHeight="1" x14ac:dyDescent="0.25">
      <c r="B86" s="225"/>
      <c r="C86" s="226"/>
      <c r="D86" s="226"/>
      <c r="E86" s="226"/>
      <c r="F86" s="226"/>
      <c r="G86" s="226"/>
      <c r="H86" s="227"/>
      <c r="J86" s="225"/>
      <c r="K86" s="226"/>
      <c r="L86" s="226"/>
      <c r="M86" s="226"/>
      <c r="N86" s="226"/>
      <c r="O86" s="226"/>
      <c r="P86" s="226"/>
      <c r="Q86" s="227"/>
      <c r="S86" s="225"/>
      <c r="T86" s="226"/>
      <c r="U86" s="226"/>
      <c r="V86" s="226"/>
      <c r="W86" s="226"/>
      <c r="X86" s="226"/>
      <c r="Y86" s="227"/>
    </row>
    <row r="87" spans="2:25" ht="48" customHeight="1" x14ac:dyDescent="0.25">
      <c r="B87" s="228"/>
      <c r="C87" s="229"/>
      <c r="D87" s="229"/>
      <c r="E87" s="229"/>
      <c r="F87" s="229"/>
      <c r="G87" s="229"/>
      <c r="H87" s="230"/>
      <c r="J87" s="228"/>
      <c r="K87" s="229"/>
      <c r="L87" s="229"/>
      <c r="M87" s="229"/>
      <c r="N87" s="229"/>
      <c r="O87" s="229"/>
      <c r="P87" s="229"/>
      <c r="Q87" s="230"/>
      <c r="S87" s="228"/>
      <c r="T87" s="229"/>
      <c r="U87" s="229"/>
      <c r="V87" s="229"/>
      <c r="W87" s="229"/>
      <c r="X87" s="229"/>
      <c r="Y87" s="230"/>
    </row>
    <row r="89" spans="2:25" ht="21" customHeight="1" x14ac:dyDescent="0.25">
      <c r="B89" s="216"/>
      <c r="C89" s="217"/>
      <c r="D89" s="217"/>
      <c r="E89" s="217"/>
      <c r="F89" s="217"/>
      <c r="G89" s="217"/>
      <c r="H89" s="218"/>
      <c r="J89" s="216"/>
      <c r="K89" s="217"/>
      <c r="L89" s="217"/>
      <c r="M89" s="217"/>
      <c r="N89" s="217"/>
      <c r="O89" s="217"/>
      <c r="P89" s="217"/>
      <c r="Q89" s="218"/>
      <c r="S89" s="216"/>
      <c r="T89" s="217"/>
      <c r="U89" s="217"/>
      <c r="V89" s="217"/>
      <c r="W89" s="217"/>
      <c r="X89" s="217"/>
      <c r="Y89" s="218"/>
    </row>
    <row r="90" spans="2:25" ht="21" customHeight="1" x14ac:dyDescent="0.25">
      <c r="B90" s="219"/>
      <c r="C90" s="220"/>
      <c r="D90" s="220"/>
      <c r="E90" s="220"/>
      <c r="F90" s="220"/>
      <c r="G90" s="220"/>
      <c r="H90" s="221"/>
      <c r="J90" s="219"/>
      <c r="K90" s="220"/>
      <c r="L90" s="220"/>
      <c r="M90" s="220"/>
      <c r="N90" s="220"/>
      <c r="O90" s="220"/>
      <c r="P90" s="220"/>
      <c r="Q90" s="221"/>
      <c r="S90" s="219"/>
      <c r="T90" s="220"/>
      <c r="U90" s="220"/>
      <c r="V90" s="220"/>
      <c r="W90" s="220"/>
      <c r="X90" s="220"/>
      <c r="Y90" s="221"/>
    </row>
    <row r="91" spans="2:25" ht="21" customHeight="1" x14ac:dyDescent="0.25">
      <c r="B91" s="219"/>
      <c r="C91" s="220"/>
      <c r="D91" s="220"/>
      <c r="E91" s="220"/>
      <c r="F91" s="220"/>
      <c r="G91" s="220"/>
      <c r="H91" s="221"/>
      <c r="J91" s="219"/>
      <c r="K91" s="220"/>
      <c r="L91" s="220"/>
      <c r="M91" s="220"/>
      <c r="N91" s="220"/>
      <c r="O91" s="220"/>
      <c r="P91" s="220"/>
      <c r="Q91" s="221"/>
      <c r="S91" s="219"/>
      <c r="T91" s="220"/>
      <c r="U91" s="220"/>
      <c r="V91" s="220"/>
      <c r="W91" s="220"/>
      <c r="X91" s="220"/>
      <c r="Y91" s="221"/>
    </row>
    <row r="92" spans="2:25" ht="21" customHeight="1" x14ac:dyDescent="0.25">
      <c r="B92" s="219"/>
      <c r="C92" s="220"/>
      <c r="D92" s="220"/>
      <c r="E92" s="220"/>
      <c r="F92" s="220"/>
      <c r="G92" s="220"/>
      <c r="H92" s="221"/>
      <c r="J92" s="219"/>
      <c r="K92" s="220"/>
      <c r="L92" s="220"/>
      <c r="M92" s="220"/>
      <c r="N92" s="220"/>
      <c r="O92" s="220"/>
      <c r="P92" s="220"/>
      <c r="Q92" s="221"/>
      <c r="S92" s="219"/>
      <c r="T92" s="220"/>
      <c r="U92" s="220"/>
      <c r="V92" s="220"/>
      <c r="W92" s="220"/>
      <c r="X92" s="220"/>
      <c r="Y92" s="221"/>
    </row>
    <row r="93" spans="2:25" ht="21" customHeight="1" x14ac:dyDescent="0.25">
      <c r="B93" s="219"/>
      <c r="C93" s="220"/>
      <c r="D93" s="220"/>
      <c r="E93" s="220"/>
      <c r="F93" s="220"/>
      <c r="G93" s="220"/>
      <c r="H93" s="221"/>
      <c r="J93" s="219"/>
      <c r="K93" s="220"/>
      <c r="L93" s="220"/>
      <c r="M93" s="220"/>
      <c r="N93" s="220"/>
      <c r="O93" s="220"/>
      <c r="P93" s="220"/>
      <c r="Q93" s="221"/>
      <c r="S93" s="219"/>
      <c r="T93" s="220"/>
      <c r="U93" s="220"/>
      <c r="V93" s="220"/>
      <c r="W93" s="220"/>
      <c r="X93" s="220"/>
      <c r="Y93" s="221"/>
    </row>
    <row r="94" spans="2:25" ht="21" customHeight="1" x14ac:dyDescent="0.25">
      <c r="B94" s="219"/>
      <c r="C94" s="220"/>
      <c r="D94" s="220"/>
      <c r="E94" s="220"/>
      <c r="F94" s="220"/>
      <c r="G94" s="220"/>
      <c r="H94" s="221"/>
      <c r="J94" s="219"/>
      <c r="K94" s="220"/>
      <c r="L94" s="220"/>
      <c r="M94" s="220"/>
      <c r="N94" s="220"/>
      <c r="O94" s="220"/>
      <c r="P94" s="220"/>
      <c r="Q94" s="221"/>
      <c r="S94" s="219"/>
      <c r="T94" s="220"/>
      <c r="U94" s="220"/>
      <c r="V94" s="220"/>
      <c r="W94" s="220"/>
      <c r="X94" s="220"/>
      <c r="Y94" s="221"/>
    </row>
    <row r="95" spans="2:25" ht="21" customHeight="1" x14ac:dyDescent="0.25">
      <c r="B95" s="219"/>
      <c r="C95" s="220"/>
      <c r="D95" s="220"/>
      <c r="E95" s="220"/>
      <c r="F95" s="220"/>
      <c r="G95" s="220"/>
      <c r="H95" s="221"/>
      <c r="J95" s="219"/>
      <c r="K95" s="220"/>
      <c r="L95" s="220"/>
      <c r="M95" s="220"/>
      <c r="N95" s="220"/>
      <c r="O95" s="220"/>
      <c r="P95" s="220"/>
      <c r="Q95" s="221"/>
      <c r="S95" s="219"/>
      <c r="T95" s="220"/>
      <c r="U95" s="220"/>
      <c r="V95" s="220"/>
      <c r="W95" s="220"/>
      <c r="X95" s="220"/>
      <c r="Y95" s="221"/>
    </row>
    <row r="96" spans="2:25" ht="21" customHeight="1" x14ac:dyDescent="0.25">
      <c r="B96" s="219"/>
      <c r="C96" s="220"/>
      <c r="D96" s="220"/>
      <c r="E96" s="220"/>
      <c r="F96" s="220"/>
      <c r="G96" s="220"/>
      <c r="H96" s="221"/>
      <c r="J96" s="219"/>
      <c r="K96" s="220"/>
      <c r="L96" s="220"/>
      <c r="M96" s="220"/>
      <c r="N96" s="220"/>
      <c r="O96" s="220"/>
      <c r="P96" s="220"/>
      <c r="Q96" s="221"/>
      <c r="S96" s="219"/>
      <c r="T96" s="220"/>
      <c r="U96" s="220"/>
      <c r="V96" s="220"/>
      <c r="W96" s="220"/>
      <c r="X96" s="220"/>
      <c r="Y96" s="221"/>
    </row>
    <row r="97" spans="2:25" ht="21" customHeight="1" x14ac:dyDescent="0.25">
      <c r="B97" s="219"/>
      <c r="C97" s="220"/>
      <c r="D97" s="220"/>
      <c r="E97" s="220"/>
      <c r="F97" s="220"/>
      <c r="G97" s="220"/>
      <c r="H97" s="221"/>
      <c r="J97" s="219"/>
      <c r="K97" s="220"/>
      <c r="L97" s="220"/>
      <c r="M97" s="220"/>
      <c r="N97" s="220"/>
      <c r="O97" s="220"/>
      <c r="P97" s="220"/>
      <c r="Q97" s="221"/>
      <c r="S97" s="219"/>
      <c r="T97" s="220"/>
      <c r="U97" s="220"/>
      <c r="V97" s="220"/>
      <c r="W97" s="220"/>
      <c r="X97" s="220"/>
      <c r="Y97" s="221"/>
    </row>
    <row r="98" spans="2:25" ht="21" customHeight="1" x14ac:dyDescent="0.25">
      <c r="B98" s="222"/>
      <c r="C98" s="223"/>
      <c r="D98" s="223"/>
      <c r="E98" s="223"/>
      <c r="F98" s="223"/>
      <c r="G98" s="223"/>
      <c r="H98" s="224"/>
      <c r="J98" s="222"/>
      <c r="K98" s="223"/>
      <c r="L98" s="223"/>
      <c r="M98" s="223"/>
      <c r="N98" s="223"/>
      <c r="O98" s="223"/>
      <c r="P98" s="223"/>
      <c r="Q98" s="224"/>
      <c r="S98" s="222"/>
      <c r="T98" s="223"/>
      <c r="U98" s="223"/>
      <c r="V98" s="223"/>
      <c r="W98" s="223"/>
      <c r="X98" s="223"/>
      <c r="Y98" s="224"/>
    </row>
    <row r="99" spans="2:25" ht="48" customHeight="1" x14ac:dyDescent="0.25">
      <c r="B99" s="247"/>
      <c r="C99" s="248"/>
      <c r="D99" s="248"/>
      <c r="E99" s="248"/>
      <c r="F99" s="248"/>
      <c r="G99" s="248"/>
      <c r="H99" s="249"/>
      <c r="J99" s="225"/>
      <c r="K99" s="226"/>
      <c r="L99" s="226"/>
      <c r="M99" s="226"/>
      <c r="N99" s="226"/>
      <c r="O99" s="226"/>
      <c r="P99" s="226"/>
      <c r="Q99" s="227"/>
      <c r="S99" s="247"/>
      <c r="T99" s="248"/>
      <c r="U99" s="248"/>
      <c r="V99" s="248"/>
      <c r="W99" s="248"/>
      <c r="X99" s="248"/>
      <c r="Y99" s="249"/>
    </row>
    <row r="100" spans="2:25" ht="48" customHeight="1" x14ac:dyDescent="0.25">
      <c r="B100" s="250"/>
      <c r="C100" s="251"/>
      <c r="D100" s="251"/>
      <c r="E100" s="251"/>
      <c r="F100" s="251"/>
      <c r="G100" s="251"/>
      <c r="H100" s="252"/>
      <c r="J100" s="228"/>
      <c r="K100" s="229"/>
      <c r="L100" s="229"/>
      <c r="M100" s="229"/>
      <c r="N100" s="229"/>
      <c r="O100" s="229"/>
      <c r="P100" s="229"/>
      <c r="Q100" s="230"/>
      <c r="S100" s="250"/>
      <c r="T100" s="251"/>
      <c r="U100" s="251"/>
      <c r="V100" s="251"/>
      <c r="W100" s="251"/>
      <c r="X100" s="251"/>
      <c r="Y100" s="252"/>
    </row>
    <row r="102" spans="2:25" ht="21" customHeight="1" x14ac:dyDescent="0.25">
      <c r="B102" s="216"/>
      <c r="C102" s="217"/>
      <c r="D102" s="217"/>
      <c r="E102" s="217"/>
      <c r="F102" s="217"/>
      <c r="G102" s="217"/>
      <c r="H102" s="218"/>
      <c r="J102" s="216"/>
      <c r="K102" s="217"/>
      <c r="L102" s="217"/>
      <c r="M102" s="217"/>
      <c r="N102" s="217"/>
      <c r="O102" s="217"/>
      <c r="P102" s="217"/>
      <c r="Q102" s="218"/>
      <c r="S102" s="216"/>
      <c r="T102" s="217"/>
      <c r="U102" s="217"/>
      <c r="V102" s="217"/>
      <c r="W102" s="217"/>
      <c r="X102" s="217"/>
      <c r="Y102" s="218"/>
    </row>
    <row r="103" spans="2:25" ht="21" customHeight="1" x14ac:dyDescent="0.25">
      <c r="B103" s="219"/>
      <c r="C103" s="220"/>
      <c r="D103" s="220"/>
      <c r="E103" s="220"/>
      <c r="F103" s="220"/>
      <c r="G103" s="220"/>
      <c r="H103" s="221"/>
      <c r="J103" s="219"/>
      <c r="K103" s="220"/>
      <c r="L103" s="220"/>
      <c r="M103" s="220"/>
      <c r="N103" s="220"/>
      <c r="O103" s="220"/>
      <c r="P103" s="220"/>
      <c r="Q103" s="221"/>
      <c r="S103" s="219"/>
      <c r="T103" s="220"/>
      <c r="U103" s="220"/>
      <c r="V103" s="220"/>
      <c r="W103" s="220"/>
      <c r="X103" s="220"/>
      <c r="Y103" s="221"/>
    </row>
    <row r="104" spans="2:25" ht="21" customHeight="1" x14ac:dyDescent="0.25">
      <c r="B104" s="219"/>
      <c r="C104" s="220"/>
      <c r="D104" s="220"/>
      <c r="E104" s="220"/>
      <c r="F104" s="220"/>
      <c r="G104" s="220"/>
      <c r="H104" s="221"/>
      <c r="J104" s="219"/>
      <c r="K104" s="220"/>
      <c r="L104" s="220"/>
      <c r="M104" s="220"/>
      <c r="N104" s="220"/>
      <c r="O104" s="220"/>
      <c r="P104" s="220"/>
      <c r="Q104" s="221"/>
      <c r="S104" s="219"/>
      <c r="T104" s="220"/>
      <c r="U104" s="220"/>
      <c r="V104" s="220"/>
      <c r="W104" s="220"/>
      <c r="X104" s="220"/>
      <c r="Y104" s="221"/>
    </row>
    <row r="105" spans="2:25" ht="21" customHeight="1" x14ac:dyDescent="0.25">
      <c r="B105" s="219"/>
      <c r="C105" s="220"/>
      <c r="D105" s="220"/>
      <c r="E105" s="220"/>
      <c r="F105" s="220"/>
      <c r="G105" s="220"/>
      <c r="H105" s="221"/>
      <c r="J105" s="219"/>
      <c r="K105" s="220"/>
      <c r="L105" s="220"/>
      <c r="M105" s="220"/>
      <c r="N105" s="220"/>
      <c r="O105" s="220"/>
      <c r="P105" s="220"/>
      <c r="Q105" s="221"/>
      <c r="S105" s="219"/>
      <c r="T105" s="220"/>
      <c r="U105" s="220"/>
      <c r="V105" s="220"/>
      <c r="W105" s="220"/>
      <c r="X105" s="220"/>
      <c r="Y105" s="221"/>
    </row>
    <row r="106" spans="2:25" ht="21" customHeight="1" x14ac:dyDescent="0.25">
      <c r="B106" s="219"/>
      <c r="C106" s="220"/>
      <c r="D106" s="220"/>
      <c r="E106" s="220"/>
      <c r="F106" s="220"/>
      <c r="G106" s="220"/>
      <c r="H106" s="221"/>
      <c r="J106" s="219"/>
      <c r="K106" s="220"/>
      <c r="L106" s="220"/>
      <c r="M106" s="220"/>
      <c r="N106" s="220"/>
      <c r="O106" s="220"/>
      <c r="P106" s="220"/>
      <c r="Q106" s="221"/>
      <c r="S106" s="219"/>
      <c r="T106" s="220"/>
      <c r="U106" s="220"/>
      <c r="V106" s="220"/>
      <c r="W106" s="220"/>
      <c r="X106" s="220"/>
      <c r="Y106" s="221"/>
    </row>
    <row r="107" spans="2:25" ht="21" customHeight="1" x14ac:dyDescent="0.25">
      <c r="B107" s="219"/>
      <c r="C107" s="220"/>
      <c r="D107" s="220"/>
      <c r="E107" s="220"/>
      <c r="F107" s="220"/>
      <c r="G107" s="220"/>
      <c r="H107" s="221"/>
      <c r="J107" s="219"/>
      <c r="K107" s="220"/>
      <c r="L107" s="220"/>
      <c r="M107" s="220"/>
      <c r="N107" s="220"/>
      <c r="O107" s="220"/>
      <c r="P107" s="220"/>
      <c r="Q107" s="221"/>
      <c r="S107" s="219"/>
      <c r="T107" s="220"/>
      <c r="U107" s="220"/>
      <c r="V107" s="220"/>
      <c r="W107" s="220"/>
      <c r="X107" s="220"/>
      <c r="Y107" s="221"/>
    </row>
    <row r="108" spans="2:25" ht="21" customHeight="1" x14ac:dyDescent="0.25">
      <c r="B108" s="219"/>
      <c r="C108" s="220"/>
      <c r="D108" s="220"/>
      <c r="E108" s="220"/>
      <c r="F108" s="220"/>
      <c r="G108" s="220"/>
      <c r="H108" s="221"/>
      <c r="J108" s="219"/>
      <c r="K108" s="220"/>
      <c r="L108" s="220"/>
      <c r="M108" s="220"/>
      <c r="N108" s="220"/>
      <c r="O108" s="220"/>
      <c r="P108" s="220"/>
      <c r="Q108" s="221"/>
      <c r="S108" s="219"/>
      <c r="T108" s="220"/>
      <c r="U108" s="220"/>
      <c r="V108" s="220"/>
      <c r="W108" s="220"/>
      <c r="X108" s="220"/>
      <c r="Y108" s="221"/>
    </row>
    <row r="109" spans="2:25" ht="21" customHeight="1" x14ac:dyDescent="0.25">
      <c r="B109" s="219"/>
      <c r="C109" s="220"/>
      <c r="D109" s="220"/>
      <c r="E109" s="220"/>
      <c r="F109" s="220"/>
      <c r="G109" s="220"/>
      <c r="H109" s="221"/>
      <c r="J109" s="219"/>
      <c r="K109" s="220"/>
      <c r="L109" s="220"/>
      <c r="M109" s="220"/>
      <c r="N109" s="220"/>
      <c r="O109" s="220"/>
      <c r="P109" s="220"/>
      <c r="Q109" s="221"/>
      <c r="S109" s="219"/>
      <c r="T109" s="220"/>
      <c r="U109" s="220"/>
      <c r="V109" s="220"/>
      <c r="W109" s="220"/>
      <c r="X109" s="220"/>
      <c r="Y109" s="221"/>
    </row>
    <row r="110" spans="2:25" ht="21" customHeight="1" x14ac:dyDescent="0.25">
      <c r="B110" s="219"/>
      <c r="C110" s="220"/>
      <c r="D110" s="220"/>
      <c r="E110" s="220"/>
      <c r="F110" s="220"/>
      <c r="G110" s="220"/>
      <c r="H110" s="221"/>
      <c r="J110" s="219"/>
      <c r="K110" s="220"/>
      <c r="L110" s="220"/>
      <c r="M110" s="220"/>
      <c r="N110" s="220"/>
      <c r="O110" s="220"/>
      <c r="P110" s="220"/>
      <c r="Q110" s="221"/>
      <c r="S110" s="219"/>
      <c r="T110" s="220"/>
      <c r="U110" s="220"/>
      <c r="V110" s="220"/>
      <c r="W110" s="220"/>
      <c r="X110" s="220"/>
      <c r="Y110" s="221"/>
    </row>
    <row r="111" spans="2:25" ht="21" customHeight="1" x14ac:dyDescent="0.25">
      <c r="B111" s="222"/>
      <c r="C111" s="223"/>
      <c r="D111" s="223"/>
      <c r="E111" s="223"/>
      <c r="F111" s="223"/>
      <c r="G111" s="223"/>
      <c r="H111" s="224"/>
      <c r="J111" s="222"/>
      <c r="K111" s="223"/>
      <c r="L111" s="223"/>
      <c r="M111" s="223"/>
      <c r="N111" s="223"/>
      <c r="O111" s="223"/>
      <c r="P111" s="223"/>
      <c r="Q111" s="224"/>
      <c r="S111" s="222"/>
      <c r="T111" s="223"/>
      <c r="U111" s="223"/>
      <c r="V111" s="223"/>
      <c r="W111" s="223"/>
      <c r="X111" s="223"/>
      <c r="Y111" s="224"/>
    </row>
    <row r="112" spans="2:25" ht="48" customHeight="1" x14ac:dyDescent="0.25">
      <c r="B112" s="247"/>
      <c r="C112" s="248"/>
      <c r="D112" s="248"/>
      <c r="E112" s="248"/>
      <c r="F112" s="248"/>
      <c r="G112" s="248"/>
      <c r="H112" s="249"/>
      <c r="J112" s="253"/>
      <c r="K112" s="254"/>
      <c r="L112" s="254"/>
      <c r="M112" s="254"/>
      <c r="N112" s="254"/>
      <c r="O112" s="254"/>
      <c r="P112" s="254"/>
      <c r="Q112" s="255"/>
      <c r="S112" s="247"/>
      <c r="T112" s="248"/>
      <c r="U112" s="248"/>
      <c r="V112" s="248"/>
      <c r="W112" s="248"/>
      <c r="X112" s="248"/>
      <c r="Y112" s="249"/>
    </row>
    <row r="113" spans="2:25" ht="48" customHeight="1" x14ac:dyDescent="0.25">
      <c r="B113" s="250"/>
      <c r="C113" s="251"/>
      <c r="D113" s="251"/>
      <c r="E113" s="251"/>
      <c r="F113" s="251"/>
      <c r="G113" s="251"/>
      <c r="H113" s="252"/>
      <c r="J113" s="256"/>
      <c r="K113" s="257"/>
      <c r="L113" s="257"/>
      <c r="M113" s="257"/>
      <c r="N113" s="257"/>
      <c r="O113" s="257"/>
      <c r="P113" s="257"/>
      <c r="Q113" s="258"/>
      <c r="S113" s="250"/>
      <c r="T113" s="251"/>
      <c r="U113" s="251"/>
      <c r="V113" s="251"/>
      <c r="W113" s="251"/>
      <c r="X113" s="251"/>
      <c r="Y113" s="252"/>
    </row>
    <row r="116" spans="2:25" ht="21" customHeight="1" x14ac:dyDescent="0.25">
      <c r="E116" s="13" t="s">
        <v>57</v>
      </c>
      <c r="F116" s="243"/>
      <c r="G116" s="243"/>
      <c r="H116" s="243"/>
      <c r="I116" s="243"/>
      <c r="J116" s="243"/>
      <c r="Q116" s="13" t="s">
        <v>58</v>
      </c>
      <c r="R116" s="243"/>
      <c r="S116" s="243"/>
      <c r="T116" s="243"/>
      <c r="U116" s="243"/>
      <c r="V116" s="243"/>
      <c r="W116" s="243"/>
    </row>
    <row r="117" spans="2:25" ht="21" customHeight="1" x14ac:dyDescent="0.25">
      <c r="E117" s="13" t="s">
        <v>59</v>
      </c>
      <c r="F117" s="244"/>
      <c r="G117" s="244"/>
      <c r="H117" s="244"/>
      <c r="I117" s="244"/>
      <c r="J117" s="244"/>
      <c r="K117" s="2" t="s">
        <v>60</v>
      </c>
      <c r="Q117" s="13" t="s">
        <v>59</v>
      </c>
      <c r="R117" s="245"/>
      <c r="S117" s="245"/>
      <c r="T117" s="245"/>
      <c r="U117" s="245"/>
      <c r="V117" s="245"/>
      <c r="W117" s="245"/>
      <c r="X117" s="2" t="s">
        <v>60</v>
      </c>
    </row>
    <row r="118" spans="2:25" ht="21" customHeight="1" x14ac:dyDescent="0.25">
      <c r="E118" s="13" t="s">
        <v>61</v>
      </c>
      <c r="F118" s="244"/>
      <c r="G118" s="244"/>
      <c r="H118" s="244"/>
      <c r="I118" s="244"/>
      <c r="J118" s="244"/>
      <c r="Q118" s="246"/>
      <c r="R118" s="246"/>
      <c r="S118" s="246"/>
      <c r="T118" s="246"/>
      <c r="U118" s="246"/>
      <c r="V118" s="246"/>
      <c r="W118" s="246"/>
      <c r="X118" s="246"/>
    </row>
    <row r="119" spans="2:25" ht="24" customHeight="1" x14ac:dyDescent="0.25">
      <c r="E119" s="13" t="s">
        <v>62</v>
      </c>
      <c r="F119" s="346"/>
      <c r="G119" s="346"/>
      <c r="H119" s="346"/>
      <c r="I119" s="346"/>
      <c r="J119" s="346"/>
      <c r="Q119" s="13" t="s">
        <v>62</v>
      </c>
      <c r="R119" s="241"/>
      <c r="S119" s="241"/>
      <c r="T119" s="241"/>
      <c r="U119" s="241"/>
      <c r="V119" s="241"/>
      <c r="W119" s="241"/>
    </row>
    <row r="120" spans="2:25" ht="24" customHeight="1" x14ac:dyDescent="0.25">
      <c r="E120" s="13" t="s">
        <v>63</v>
      </c>
      <c r="F120" s="242"/>
      <c r="G120" s="242"/>
      <c r="H120" s="242"/>
      <c r="I120" s="242"/>
      <c r="J120" s="242"/>
    </row>
    <row r="121" spans="2:25" ht="24" customHeight="1" x14ac:dyDescent="0.25"/>
  </sheetData>
  <protectedRanges>
    <protectedRange sqref="V13 X24 B38:Z42 B44:Z48 B50:Z54 B59:Z64 B68 B76 B86 J76 J86 S76 S86 B89 B99 J89 J99 S89 S99 B102 B112 J102 J112 S102 S112 R116:R117 Q118 R119 F116:F120 K24:S25 K27:S32 M7 H8" name="ช่วง1"/>
  </protectedRanges>
  <mergeCells count="231">
    <mergeCell ref="A2:Z2"/>
    <mergeCell ref="M7:P7"/>
    <mergeCell ref="K26:M26"/>
    <mergeCell ref="F119:J119"/>
    <mergeCell ref="R119:W119"/>
    <mergeCell ref="F120:J120"/>
    <mergeCell ref="F116:J116"/>
    <mergeCell ref="R116:W116"/>
    <mergeCell ref="F117:J117"/>
    <mergeCell ref="R117:W117"/>
    <mergeCell ref="F118:J118"/>
    <mergeCell ref="Q118:X118"/>
    <mergeCell ref="B102:H111"/>
    <mergeCell ref="J102:Q111"/>
    <mergeCell ref="S102:Y111"/>
    <mergeCell ref="B112:H113"/>
    <mergeCell ref="J112:Q113"/>
    <mergeCell ref="S112:Y113"/>
    <mergeCell ref="B89:H98"/>
    <mergeCell ref="J89:Q98"/>
    <mergeCell ref="S89:Y98"/>
    <mergeCell ref="B99:H100"/>
    <mergeCell ref="J99:Q100"/>
    <mergeCell ref="S99:Y100"/>
    <mergeCell ref="B76:H85"/>
    <mergeCell ref="J76:Q85"/>
    <mergeCell ref="S76:Y85"/>
    <mergeCell ref="B86:H87"/>
    <mergeCell ref="J86:Q87"/>
    <mergeCell ref="S86:Y87"/>
    <mergeCell ref="B64:G64"/>
    <mergeCell ref="H64:P64"/>
    <mergeCell ref="Q64:X64"/>
    <mergeCell ref="Y64:Z64"/>
    <mergeCell ref="B68:Y72"/>
    <mergeCell ref="B62:G62"/>
    <mergeCell ref="H62:P62"/>
    <mergeCell ref="Q62:X62"/>
    <mergeCell ref="Y62:Z62"/>
    <mergeCell ref="B60:G60"/>
    <mergeCell ref="H60:P60"/>
    <mergeCell ref="Q60:X60"/>
    <mergeCell ref="Y60:Z60"/>
    <mergeCell ref="B61:G61"/>
    <mergeCell ref="H61:P61"/>
    <mergeCell ref="Q61:X61"/>
    <mergeCell ref="Y61:Z61"/>
    <mergeCell ref="B58:G58"/>
    <mergeCell ref="H58:P58"/>
    <mergeCell ref="Q58:X58"/>
    <mergeCell ref="Y58:Z58"/>
    <mergeCell ref="B59:G59"/>
    <mergeCell ref="H59:P59"/>
    <mergeCell ref="Q59:X59"/>
    <mergeCell ref="Y59:Z59"/>
    <mergeCell ref="B53:L53"/>
    <mergeCell ref="M53:X53"/>
    <mergeCell ref="Y53:Z53"/>
    <mergeCell ref="B54:L54"/>
    <mergeCell ref="M54:X54"/>
    <mergeCell ref="Y54:Z54"/>
    <mergeCell ref="B51:L51"/>
    <mergeCell ref="M51:X51"/>
    <mergeCell ref="Y51:Z51"/>
    <mergeCell ref="B52:L52"/>
    <mergeCell ref="M52:X52"/>
    <mergeCell ref="Y52:Z52"/>
    <mergeCell ref="B48:L48"/>
    <mergeCell ref="M48:X48"/>
    <mergeCell ref="Y48:Z48"/>
    <mergeCell ref="A49:Z49"/>
    <mergeCell ref="B50:L50"/>
    <mergeCell ref="M50:X50"/>
    <mergeCell ref="Y50:Z50"/>
    <mergeCell ref="B46:L46"/>
    <mergeCell ref="M46:X46"/>
    <mergeCell ref="Y46:Z46"/>
    <mergeCell ref="B47:L47"/>
    <mergeCell ref="M47:X47"/>
    <mergeCell ref="Y47:Z47"/>
    <mergeCell ref="A43:Z43"/>
    <mergeCell ref="B44:L44"/>
    <mergeCell ref="M44:X44"/>
    <mergeCell ref="Y44:Z44"/>
    <mergeCell ref="B45:L45"/>
    <mergeCell ref="M45:X45"/>
    <mergeCell ref="Y45:Z45"/>
    <mergeCell ref="B41:L41"/>
    <mergeCell ref="M41:X41"/>
    <mergeCell ref="Y41:Z41"/>
    <mergeCell ref="B42:L42"/>
    <mergeCell ref="Y42:Z42"/>
    <mergeCell ref="X33:Z33"/>
    <mergeCell ref="A34:Z34"/>
    <mergeCell ref="B36:L36"/>
    <mergeCell ref="M36:X36"/>
    <mergeCell ref="Y36:Z36"/>
    <mergeCell ref="A37:Z37"/>
    <mergeCell ref="B38:L38"/>
    <mergeCell ref="M38:X38"/>
    <mergeCell ref="Y38:Z38"/>
    <mergeCell ref="B39:L39"/>
    <mergeCell ref="M39:X39"/>
    <mergeCell ref="Y39:Z39"/>
    <mergeCell ref="B40:L40"/>
    <mergeCell ref="M40:X40"/>
    <mergeCell ref="Y40:Z40"/>
    <mergeCell ref="M42:X42"/>
    <mergeCell ref="H30:J30"/>
    <mergeCell ref="K30:M30"/>
    <mergeCell ref="N30:P30"/>
    <mergeCell ref="Q30:S30"/>
    <mergeCell ref="T30:U30"/>
    <mergeCell ref="T32:U32"/>
    <mergeCell ref="V32:W32"/>
    <mergeCell ref="A33:S33"/>
    <mergeCell ref="T33:U33"/>
    <mergeCell ref="V33:W33"/>
    <mergeCell ref="B32:G32"/>
    <mergeCell ref="H32:J32"/>
    <mergeCell ref="K32:M32"/>
    <mergeCell ref="N32:P32"/>
    <mergeCell ref="Q32:S32"/>
    <mergeCell ref="X24:Z32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7:M27"/>
    <mergeCell ref="N26:P26"/>
    <mergeCell ref="Q26:S26"/>
    <mergeCell ref="T26:U26"/>
    <mergeCell ref="V26:W26"/>
    <mergeCell ref="B30:G30"/>
    <mergeCell ref="V30:W30"/>
    <mergeCell ref="B31:G31"/>
    <mergeCell ref="H31:J31"/>
    <mergeCell ref="K31:M31"/>
    <mergeCell ref="N31:P31"/>
    <mergeCell ref="Q31:S31"/>
    <mergeCell ref="T31:U31"/>
    <mergeCell ref="V31:W31"/>
    <mergeCell ref="A19:Z19"/>
    <mergeCell ref="B22:G22"/>
    <mergeCell ref="H22:J22"/>
    <mergeCell ref="K22:M22"/>
    <mergeCell ref="N22:P22"/>
    <mergeCell ref="Q22:S22"/>
    <mergeCell ref="T22:U22"/>
    <mergeCell ref="V22:W22"/>
    <mergeCell ref="X22:Z22"/>
    <mergeCell ref="A18:P18"/>
    <mergeCell ref="Q18:R18"/>
    <mergeCell ref="S18:U18"/>
    <mergeCell ref="V18:X18"/>
    <mergeCell ref="Y18:Z18"/>
    <mergeCell ref="B16:J16"/>
    <mergeCell ref="K16:M16"/>
    <mergeCell ref="N16:P16"/>
    <mergeCell ref="Q16:R16"/>
    <mergeCell ref="B17:J17"/>
    <mergeCell ref="K17:M17"/>
    <mergeCell ref="N17:P17"/>
    <mergeCell ref="Q17:R17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S13:U17"/>
    <mergeCell ref="V13:X17"/>
    <mergeCell ref="Y13:Z17"/>
    <mergeCell ref="B14:J14"/>
    <mergeCell ref="K14:M14"/>
    <mergeCell ref="N14:P14"/>
    <mergeCell ref="Q14:R14"/>
    <mergeCell ref="B15:J15"/>
    <mergeCell ref="K15:M15"/>
    <mergeCell ref="N15:P15"/>
    <mergeCell ref="Q15:R15"/>
    <mergeCell ref="B63:G63"/>
    <mergeCell ref="H63:P63"/>
    <mergeCell ref="Q63:X63"/>
    <mergeCell ref="Y63:Z63"/>
    <mergeCell ref="A1:Z1"/>
    <mergeCell ref="A3:Z3"/>
    <mergeCell ref="A4:Z4"/>
    <mergeCell ref="A10:A11"/>
    <mergeCell ref="A23:Z23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B29:G29"/>
    <mergeCell ref="H29:J29"/>
    <mergeCell ref="K29:M29"/>
    <mergeCell ref="N29:P29"/>
    <mergeCell ref="Q29:S29"/>
    <mergeCell ref="T29:U29"/>
    <mergeCell ref="V29:W29"/>
    <mergeCell ref="B27:G27"/>
    <mergeCell ref="H27:J27"/>
    <mergeCell ref="N27:P27"/>
    <mergeCell ref="Q27:S27"/>
    <mergeCell ref="T27:U27"/>
    <mergeCell ref="V27:W27"/>
    <mergeCell ref="B28:G28"/>
    <mergeCell ref="H28:J28"/>
    <mergeCell ref="K28:M28"/>
    <mergeCell ref="N28:P28"/>
    <mergeCell ref="Q28:S28"/>
    <mergeCell ref="T28:U28"/>
    <mergeCell ref="V28:W28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4:Z48 Y50:Z54 Y38:Y42 Z38:Z41 Y59:Y64 Z59:Z62 Z64" xr:uid="{F6F24444-7B46-4687-803B-299D111E42D3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3FA56D1E-2D57-4A85-A871-F46597C04856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4:S24 N27:N32 L31:M32 R31:S32 O31:P32 Q27:Q32 K27:K32" xr:uid="{84D0CDEA-D7D5-4700-94B9-28946B67EF23}">
      <formula1>0</formula1>
    </dataValidation>
    <dataValidation type="decimal" operator="greaterThanOrEqual" allowBlank="1" showInputMessage="1" showErrorMessage="1" error="กรุณากรอกข้อมูลเป็นตัวเลข" sqref="K25:S25" xr:uid="{7479C9CF-59D3-457B-B952-75101223C475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4" orientation="landscape" r:id="rId1"/>
  <rowBreaks count="4" manualBreakCount="4">
    <brk id="34" max="16383" man="1"/>
    <brk id="55" max="16383" man="1"/>
    <brk id="73" max="16383" man="1"/>
    <brk id="100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152855FF-FB82-43E1-9A1A-DA22C4044240}">
          <x14:formula1>
            <xm:f>LIST!$G$2:$G$10</xm:f>
          </x14:formula1>
          <xm:sqref>B59:B64 C59:G62 C64:G64</xm:sqref>
        </x14:dataValidation>
        <x14:dataValidation type="list" allowBlank="1" showInputMessage="1" showErrorMessage="1" error="กรุณาเลือกข้อมูลตามที่กำหนดให้" xr:uid="{A4C7E942-A7D0-4F1B-A3C1-1910F25CFA3C}">
          <x14:formula1>
            <xm:f>LIST!$A$2:$A$6</xm:f>
          </x14:formula1>
          <xm:sqref>B38:L42</xm:sqref>
        </x14:dataValidation>
        <x14:dataValidation type="list" allowBlank="1" showInputMessage="1" showErrorMessage="1" error="กรุณาเลือกข้อมูลตามที่กำหนดให้" xr:uid="{FF175F93-D313-4E5A-8C5C-D0D46B97CFBE}">
          <x14:formula1>
            <xm:f>LIST!$C$2:$C$10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E05A8D57-098C-416B-8CCA-A7A7519731F0}">
          <x14:formula1>
            <xm:f>LIST!$E$2:$E$9</xm:f>
          </x14:formula1>
          <xm:sqref>B50:L54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tabColor rgb="FF00B0F0"/>
  </sheetPr>
  <dimension ref="A1:Z121"/>
  <sheetViews>
    <sheetView view="pageBreakPreview" topLeftCell="F14" zoomScale="80" zoomScaleNormal="85" zoomScaleSheetLayoutView="80" workbookViewId="0">
      <selection activeCell="U8" sqref="U8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78" t="s">
        <v>102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</row>
    <row r="2" spans="1:26" ht="21" customHeight="1" x14ac:dyDescent="0.25">
      <c r="A2" s="78" t="s">
        <v>103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</row>
    <row r="3" spans="1:26" ht="21" customHeight="1" x14ac:dyDescent="0.25">
      <c r="A3" s="78" t="s">
        <v>16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</row>
    <row r="4" spans="1:26" ht="21" customHeight="1" x14ac:dyDescent="0.25">
      <c r="A4" s="78" t="s">
        <v>1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</row>
    <row r="5" spans="1:26" ht="10.15" customHeight="1" x14ac:dyDescent="0.25"/>
    <row r="6" spans="1:26" ht="21" customHeight="1" x14ac:dyDescent="0.25">
      <c r="A6" s="4" t="s">
        <v>2</v>
      </c>
    </row>
    <row r="7" spans="1:26" ht="21" customHeight="1" x14ac:dyDescent="0.25">
      <c r="A7" s="5" t="s">
        <v>104</v>
      </c>
      <c r="L7" s="6"/>
      <c r="M7" s="113"/>
      <c r="N7" s="114"/>
      <c r="O7" s="114"/>
      <c r="P7" s="115"/>
    </row>
    <row r="8" spans="1:26" ht="21" customHeight="1" x14ac:dyDescent="0.25">
      <c r="A8" s="5" t="s">
        <v>41</v>
      </c>
      <c r="G8" s="6"/>
      <c r="H8" s="113"/>
      <c r="I8" s="114"/>
      <c r="J8" s="115"/>
    </row>
    <row r="9" spans="1:26" ht="10.15" customHeight="1" x14ac:dyDescent="0.25"/>
    <row r="10" spans="1:26" s="4" customFormat="1" ht="30" customHeight="1" x14ac:dyDescent="0.25">
      <c r="A10" s="79" t="s">
        <v>7</v>
      </c>
      <c r="B10" s="116" t="s">
        <v>32</v>
      </c>
      <c r="C10" s="117"/>
      <c r="D10" s="117"/>
      <c r="E10" s="117"/>
      <c r="F10" s="117"/>
      <c r="G10" s="117"/>
      <c r="H10" s="117"/>
      <c r="I10" s="117"/>
      <c r="J10" s="118"/>
      <c r="K10" s="122" t="s">
        <v>33</v>
      </c>
      <c r="L10" s="123"/>
      <c r="M10" s="123"/>
      <c r="N10" s="123"/>
      <c r="O10" s="123"/>
      <c r="P10" s="123"/>
      <c r="Q10" s="123"/>
      <c r="R10" s="124"/>
      <c r="S10" s="122" t="s">
        <v>6</v>
      </c>
      <c r="T10" s="123"/>
      <c r="U10" s="123"/>
      <c r="V10" s="123"/>
      <c r="W10" s="123"/>
      <c r="X10" s="123"/>
      <c r="Y10" s="123"/>
      <c r="Z10" s="124"/>
    </row>
    <row r="11" spans="1:26" s="4" customFormat="1" ht="30" customHeight="1" x14ac:dyDescent="0.25">
      <c r="A11" s="80"/>
      <c r="B11" s="119"/>
      <c r="C11" s="120"/>
      <c r="D11" s="120"/>
      <c r="E11" s="120"/>
      <c r="F11" s="120"/>
      <c r="G11" s="120"/>
      <c r="H11" s="120"/>
      <c r="I11" s="120"/>
      <c r="J11" s="121"/>
      <c r="K11" s="122" t="s">
        <v>3</v>
      </c>
      <c r="L11" s="123"/>
      <c r="M11" s="124"/>
      <c r="N11" s="122" t="s">
        <v>4</v>
      </c>
      <c r="O11" s="123"/>
      <c r="P11" s="124"/>
      <c r="Q11" s="122" t="s">
        <v>5</v>
      </c>
      <c r="R11" s="124"/>
      <c r="S11" s="122" t="s">
        <v>3</v>
      </c>
      <c r="T11" s="123"/>
      <c r="U11" s="124"/>
      <c r="V11" s="122" t="s">
        <v>4</v>
      </c>
      <c r="W11" s="123"/>
      <c r="X11" s="124"/>
      <c r="Y11" s="122" t="s">
        <v>5</v>
      </c>
      <c r="Z11" s="124"/>
    </row>
    <row r="12" spans="1:26" ht="24" customHeight="1" x14ac:dyDescent="0.25">
      <c r="A12" s="81" t="s">
        <v>42</v>
      </c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3"/>
    </row>
    <row r="13" spans="1:26" ht="24" customHeight="1" x14ac:dyDescent="0.25">
      <c r="A13" s="16">
        <v>1</v>
      </c>
      <c r="B13" s="293" t="s">
        <v>35</v>
      </c>
      <c r="C13" s="294"/>
      <c r="D13" s="294"/>
      <c r="E13" s="294"/>
      <c r="F13" s="294"/>
      <c r="G13" s="294"/>
      <c r="H13" s="294"/>
      <c r="I13" s="294"/>
      <c r="J13" s="295"/>
      <c r="K13" s="87">
        <v>8</v>
      </c>
      <c r="L13" s="88"/>
      <c r="M13" s="89"/>
      <c r="N13" s="90">
        <f>Q25</f>
        <v>0</v>
      </c>
      <c r="O13" s="91"/>
      <c r="P13" s="92"/>
      <c r="Q13" s="93">
        <f>V24/T24*100</f>
        <v>0</v>
      </c>
      <c r="R13" s="94"/>
      <c r="S13" s="95">
        <v>7212800</v>
      </c>
      <c r="T13" s="96"/>
      <c r="U13" s="97"/>
      <c r="V13" s="104"/>
      <c r="W13" s="105"/>
      <c r="X13" s="106"/>
      <c r="Y13" s="133">
        <f>V13/S13*100</f>
        <v>0</v>
      </c>
      <c r="Z13" s="134"/>
    </row>
    <row r="14" spans="1:26" ht="24" customHeight="1" x14ac:dyDescent="0.25">
      <c r="A14" s="16">
        <v>2</v>
      </c>
      <c r="B14" s="293" t="s">
        <v>36</v>
      </c>
      <c r="C14" s="294"/>
      <c r="D14" s="294"/>
      <c r="E14" s="294"/>
      <c r="F14" s="294"/>
      <c r="G14" s="294"/>
      <c r="H14" s="294"/>
      <c r="I14" s="294"/>
      <c r="J14" s="295"/>
      <c r="K14" s="139">
        <v>906813.23</v>
      </c>
      <c r="L14" s="140"/>
      <c r="M14" s="141"/>
      <c r="N14" s="93">
        <f>Q26</f>
        <v>0</v>
      </c>
      <c r="O14" s="299"/>
      <c r="P14" s="94"/>
      <c r="Q14" s="93">
        <f>V26/T26*100</f>
        <v>0</v>
      </c>
      <c r="R14" s="94"/>
      <c r="S14" s="98"/>
      <c r="T14" s="99"/>
      <c r="U14" s="100"/>
      <c r="V14" s="107"/>
      <c r="W14" s="108"/>
      <c r="X14" s="109"/>
      <c r="Y14" s="135"/>
      <c r="Z14" s="136"/>
    </row>
    <row r="15" spans="1:26" ht="24" customHeight="1" x14ac:dyDescent="0.25">
      <c r="A15" s="16">
        <v>3</v>
      </c>
      <c r="B15" s="293" t="s">
        <v>37</v>
      </c>
      <c r="C15" s="294"/>
      <c r="D15" s="294"/>
      <c r="E15" s="294"/>
      <c r="F15" s="294"/>
      <c r="G15" s="294"/>
      <c r="H15" s="294"/>
      <c r="I15" s="294"/>
      <c r="J15" s="295"/>
      <c r="K15" s="145">
        <v>8</v>
      </c>
      <c r="L15" s="146"/>
      <c r="M15" s="147"/>
      <c r="N15" s="90">
        <f>Q28</f>
        <v>0</v>
      </c>
      <c r="O15" s="91"/>
      <c r="P15" s="92"/>
      <c r="Q15" s="93">
        <f>V27/T27*100</f>
        <v>0</v>
      </c>
      <c r="R15" s="94"/>
      <c r="S15" s="98"/>
      <c r="T15" s="99"/>
      <c r="U15" s="100"/>
      <c r="V15" s="107"/>
      <c r="W15" s="108"/>
      <c r="X15" s="109"/>
      <c r="Y15" s="135"/>
      <c r="Z15" s="136"/>
    </row>
    <row r="16" spans="1:26" ht="24" customHeight="1" x14ac:dyDescent="0.25">
      <c r="A16" s="16">
        <v>4</v>
      </c>
      <c r="B16" s="293" t="s">
        <v>38</v>
      </c>
      <c r="C16" s="294"/>
      <c r="D16" s="294"/>
      <c r="E16" s="294"/>
      <c r="F16" s="294"/>
      <c r="G16" s="294"/>
      <c r="H16" s="294"/>
      <c r="I16" s="294"/>
      <c r="J16" s="295"/>
      <c r="K16" s="145">
        <v>8</v>
      </c>
      <c r="L16" s="146"/>
      <c r="M16" s="147"/>
      <c r="N16" s="90">
        <f>Q30</f>
        <v>0</v>
      </c>
      <c r="O16" s="91"/>
      <c r="P16" s="92"/>
      <c r="Q16" s="93">
        <f>V29/T29*100</f>
        <v>0</v>
      </c>
      <c r="R16" s="94"/>
      <c r="S16" s="98"/>
      <c r="T16" s="99"/>
      <c r="U16" s="100"/>
      <c r="V16" s="107"/>
      <c r="W16" s="108"/>
      <c r="X16" s="109"/>
      <c r="Y16" s="135"/>
      <c r="Z16" s="136"/>
    </row>
    <row r="17" spans="1:26" s="7" customFormat="1" ht="48" customHeight="1" x14ac:dyDescent="0.25">
      <c r="A17" s="17">
        <v>5</v>
      </c>
      <c r="B17" s="296" t="s">
        <v>43</v>
      </c>
      <c r="C17" s="297"/>
      <c r="D17" s="297"/>
      <c r="E17" s="297"/>
      <c r="F17" s="297"/>
      <c r="G17" s="297"/>
      <c r="H17" s="297"/>
      <c r="I17" s="297"/>
      <c r="J17" s="298"/>
      <c r="K17" s="148">
        <v>8</v>
      </c>
      <c r="L17" s="149"/>
      <c r="M17" s="150"/>
      <c r="N17" s="90">
        <f>Q32</f>
        <v>0</v>
      </c>
      <c r="O17" s="91"/>
      <c r="P17" s="92"/>
      <c r="Q17" s="93">
        <f>V31/T31*100</f>
        <v>0</v>
      </c>
      <c r="R17" s="94"/>
      <c r="S17" s="101"/>
      <c r="T17" s="102"/>
      <c r="U17" s="103"/>
      <c r="V17" s="110"/>
      <c r="W17" s="111"/>
      <c r="X17" s="112"/>
      <c r="Y17" s="137"/>
      <c r="Z17" s="138"/>
    </row>
    <row r="18" spans="1:26" s="4" customFormat="1" ht="24" customHeight="1" x14ac:dyDescent="0.25">
      <c r="A18" s="125" t="s">
        <v>44</v>
      </c>
      <c r="B18" s="126"/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7"/>
      <c r="Q18" s="128">
        <f>V33</f>
        <v>0</v>
      </c>
      <c r="R18" s="129"/>
      <c r="S18" s="130">
        <f>SUM(S13)</f>
        <v>7212800</v>
      </c>
      <c r="T18" s="131"/>
      <c r="U18" s="132"/>
      <c r="V18" s="130">
        <f>SUM(V13)</f>
        <v>0</v>
      </c>
      <c r="W18" s="131"/>
      <c r="X18" s="132"/>
      <c r="Y18" s="151">
        <f>SUM(Y13)</f>
        <v>0</v>
      </c>
      <c r="Z18" s="152"/>
    </row>
    <row r="19" spans="1:26" ht="9.9499999999999993" customHeight="1" x14ac:dyDescent="0.25">
      <c r="A19" s="153"/>
      <c r="B19" s="153"/>
      <c r="C19" s="153"/>
      <c r="D19" s="153"/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</row>
    <row r="20" spans="1:26" ht="24" customHeight="1" x14ac:dyDescent="0.25">
      <c r="A20" s="8" t="s">
        <v>8</v>
      </c>
      <c r="H20" s="9"/>
      <c r="I20" s="10"/>
      <c r="J20" s="10"/>
      <c r="K20" s="10"/>
      <c r="L20" s="10"/>
      <c r="M20" s="10"/>
    </row>
    <row r="21" spans="1:26" ht="9.9499999999999993" customHeight="1" x14ac:dyDescent="0.25">
      <c r="A21" s="2"/>
      <c r="H21" s="11"/>
      <c r="I21" s="11"/>
      <c r="J21" s="11"/>
      <c r="K21" s="11"/>
      <c r="L21" s="11"/>
      <c r="M21" s="11"/>
    </row>
    <row r="22" spans="1:26" ht="72" customHeight="1" x14ac:dyDescent="0.25">
      <c r="A22" s="14" t="s">
        <v>7</v>
      </c>
      <c r="B22" s="122" t="s">
        <v>39</v>
      </c>
      <c r="C22" s="123"/>
      <c r="D22" s="123"/>
      <c r="E22" s="123"/>
      <c r="F22" s="123"/>
      <c r="G22" s="124"/>
      <c r="H22" s="122" t="s">
        <v>45</v>
      </c>
      <c r="I22" s="123"/>
      <c r="J22" s="124"/>
      <c r="K22" s="122" t="s">
        <v>40</v>
      </c>
      <c r="L22" s="123"/>
      <c r="M22" s="124"/>
      <c r="N22" s="122" t="s">
        <v>46</v>
      </c>
      <c r="O22" s="123"/>
      <c r="P22" s="124"/>
      <c r="Q22" s="122" t="s">
        <v>47</v>
      </c>
      <c r="R22" s="123"/>
      <c r="S22" s="124"/>
      <c r="T22" s="122" t="s">
        <v>48</v>
      </c>
      <c r="U22" s="124"/>
      <c r="V22" s="154" t="s">
        <v>9</v>
      </c>
      <c r="W22" s="155"/>
      <c r="X22" s="122" t="s">
        <v>10</v>
      </c>
      <c r="Y22" s="123"/>
      <c r="Z22" s="124"/>
    </row>
    <row r="23" spans="1:26" ht="24" customHeight="1" x14ac:dyDescent="0.25">
      <c r="A23" s="156" t="s">
        <v>42</v>
      </c>
      <c r="B23" s="157"/>
      <c r="C23" s="157"/>
      <c r="D23" s="157"/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8"/>
    </row>
    <row r="24" spans="1:26" s="44" customFormat="1" ht="24" customHeight="1" x14ac:dyDescent="0.25">
      <c r="A24" s="28">
        <v>1</v>
      </c>
      <c r="B24" s="290" t="s">
        <v>35</v>
      </c>
      <c r="C24" s="291"/>
      <c r="D24" s="291"/>
      <c r="E24" s="291"/>
      <c r="F24" s="291"/>
      <c r="G24" s="292"/>
      <c r="H24" s="324">
        <v>8</v>
      </c>
      <c r="I24" s="325"/>
      <c r="J24" s="326"/>
      <c r="K24" s="265">
        <f>K25</f>
        <v>0</v>
      </c>
      <c r="L24" s="266"/>
      <c r="M24" s="267"/>
      <c r="N24" s="265">
        <f>N25</f>
        <v>0</v>
      </c>
      <c r="O24" s="266"/>
      <c r="P24" s="267"/>
      <c r="Q24" s="265">
        <f>Q25</f>
        <v>0</v>
      </c>
      <c r="R24" s="266"/>
      <c r="S24" s="268"/>
      <c r="T24" s="269">
        <v>10</v>
      </c>
      <c r="U24" s="270"/>
      <c r="V24" s="271">
        <f>SUM(V25)</f>
        <v>0</v>
      </c>
      <c r="W24" s="272"/>
      <c r="X24" s="165"/>
      <c r="Y24" s="153"/>
      <c r="Z24" s="166"/>
    </row>
    <row r="25" spans="1:26" s="34" customFormat="1" ht="24" customHeight="1" x14ac:dyDescent="0.25">
      <c r="A25" s="42">
        <v>1.1000000000000001</v>
      </c>
      <c r="B25" s="300" t="s">
        <v>93</v>
      </c>
      <c r="C25" s="301"/>
      <c r="D25" s="301"/>
      <c r="E25" s="301"/>
      <c r="F25" s="301"/>
      <c r="G25" s="302"/>
      <c r="H25" s="303">
        <v>8</v>
      </c>
      <c r="I25" s="304"/>
      <c r="J25" s="305"/>
      <c r="K25" s="306"/>
      <c r="L25" s="307"/>
      <c r="M25" s="308"/>
      <c r="N25" s="306"/>
      <c r="O25" s="307"/>
      <c r="P25" s="308"/>
      <c r="Q25" s="306"/>
      <c r="R25" s="307"/>
      <c r="S25" s="309"/>
      <c r="T25" s="310">
        <v>10</v>
      </c>
      <c r="U25" s="311"/>
      <c r="V25" s="312">
        <f>(T25*((K25*0)+(N25*50)+(Q25*100)))/(H25*100)</f>
        <v>0</v>
      </c>
      <c r="W25" s="313"/>
      <c r="X25" s="167"/>
      <c r="Y25" s="168"/>
      <c r="Z25" s="169"/>
    </row>
    <row r="26" spans="1:26" s="40" customFormat="1" ht="24" customHeight="1" x14ac:dyDescent="0.25">
      <c r="A26" s="39">
        <v>2</v>
      </c>
      <c r="B26" s="314" t="s">
        <v>36</v>
      </c>
      <c r="C26" s="315"/>
      <c r="D26" s="315"/>
      <c r="E26" s="315"/>
      <c r="F26" s="315"/>
      <c r="G26" s="316"/>
      <c r="H26" s="317">
        <v>906813.23</v>
      </c>
      <c r="I26" s="318"/>
      <c r="J26" s="319"/>
      <c r="K26" s="317"/>
      <c r="L26" s="318"/>
      <c r="M26" s="319"/>
      <c r="N26" s="317"/>
      <c r="O26" s="318"/>
      <c r="P26" s="319"/>
      <c r="Q26" s="317"/>
      <c r="R26" s="318"/>
      <c r="S26" s="319"/>
      <c r="T26" s="320">
        <v>40</v>
      </c>
      <c r="U26" s="321"/>
      <c r="V26" s="322">
        <f>(T26*((K26*0)+(N26*50)+(Q26*100)))/(H26*100)</f>
        <v>0</v>
      </c>
      <c r="W26" s="323"/>
      <c r="X26" s="167"/>
      <c r="Y26" s="168"/>
      <c r="Z26" s="169"/>
    </row>
    <row r="27" spans="1:26" s="36" customFormat="1" ht="24" customHeight="1" x14ac:dyDescent="0.25">
      <c r="A27" s="28">
        <v>3</v>
      </c>
      <c r="B27" s="273" t="s">
        <v>37</v>
      </c>
      <c r="C27" s="274"/>
      <c r="D27" s="274"/>
      <c r="E27" s="274"/>
      <c r="F27" s="274"/>
      <c r="G27" s="275"/>
      <c r="H27" s="262">
        <v>8</v>
      </c>
      <c r="I27" s="263"/>
      <c r="J27" s="264"/>
      <c r="K27" s="265">
        <f>K28</f>
        <v>0</v>
      </c>
      <c r="L27" s="266"/>
      <c r="M27" s="267"/>
      <c r="N27" s="265">
        <f>N28</f>
        <v>0</v>
      </c>
      <c r="O27" s="266"/>
      <c r="P27" s="267"/>
      <c r="Q27" s="265">
        <f>Q28</f>
        <v>0</v>
      </c>
      <c r="R27" s="266"/>
      <c r="S27" s="268"/>
      <c r="T27" s="269">
        <v>20</v>
      </c>
      <c r="U27" s="270"/>
      <c r="V27" s="271">
        <f>SUM(V28)</f>
        <v>0</v>
      </c>
      <c r="W27" s="272"/>
      <c r="X27" s="167"/>
      <c r="Y27" s="168"/>
      <c r="Z27" s="169"/>
    </row>
    <row r="28" spans="1:26" s="32" customFormat="1" ht="48" customHeight="1" x14ac:dyDescent="0.25">
      <c r="A28" s="31">
        <v>3.1</v>
      </c>
      <c r="B28" s="276" t="s">
        <v>101</v>
      </c>
      <c r="C28" s="277"/>
      <c r="D28" s="277"/>
      <c r="E28" s="277"/>
      <c r="F28" s="277"/>
      <c r="G28" s="278"/>
      <c r="H28" s="279">
        <v>8</v>
      </c>
      <c r="I28" s="280"/>
      <c r="J28" s="281"/>
      <c r="K28" s="282"/>
      <c r="L28" s="283"/>
      <c r="M28" s="284"/>
      <c r="N28" s="282"/>
      <c r="O28" s="283"/>
      <c r="P28" s="284"/>
      <c r="Q28" s="282"/>
      <c r="R28" s="283"/>
      <c r="S28" s="285"/>
      <c r="T28" s="286">
        <v>20</v>
      </c>
      <c r="U28" s="287"/>
      <c r="V28" s="288">
        <f>(T28*((K28*0)+(N28*50)+(Q28*100)))/(H28*100)</f>
        <v>0</v>
      </c>
      <c r="W28" s="289"/>
      <c r="X28" s="167"/>
      <c r="Y28" s="168"/>
      <c r="Z28" s="169"/>
    </row>
    <row r="29" spans="1:26" s="27" customFormat="1" ht="48" customHeight="1" x14ac:dyDescent="0.25">
      <c r="A29" s="28">
        <v>4</v>
      </c>
      <c r="B29" s="273" t="s">
        <v>38</v>
      </c>
      <c r="C29" s="274"/>
      <c r="D29" s="274"/>
      <c r="E29" s="274"/>
      <c r="F29" s="274"/>
      <c r="G29" s="275"/>
      <c r="H29" s="262">
        <v>8</v>
      </c>
      <c r="I29" s="263"/>
      <c r="J29" s="264"/>
      <c r="K29" s="265">
        <f>K30</f>
        <v>0</v>
      </c>
      <c r="L29" s="266"/>
      <c r="M29" s="267"/>
      <c r="N29" s="265">
        <f>N30</f>
        <v>0</v>
      </c>
      <c r="O29" s="266"/>
      <c r="P29" s="267"/>
      <c r="Q29" s="265">
        <f>Q30</f>
        <v>0</v>
      </c>
      <c r="R29" s="266"/>
      <c r="S29" s="268"/>
      <c r="T29" s="269">
        <v>15</v>
      </c>
      <c r="U29" s="270"/>
      <c r="V29" s="271">
        <f>SUM(V30)</f>
        <v>0</v>
      </c>
      <c r="W29" s="272"/>
      <c r="X29" s="167"/>
      <c r="Y29" s="168"/>
      <c r="Z29" s="169"/>
    </row>
    <row r="30" spans="1:26" ht="48" customHeight="1" x14ac:dyDescent="0.25">
      <c r="A30" s="16">
        <v>4.0999999999999996</v>
      </c>
      <c r="B30" s="84" t="s">
        <v>94</v>
      </c>
      <c r="C30" s="85"/>
      <c r="D30" s="85"/>
      <c r="E30" s="85"/>
      <c r="F30" s="85"/>
      <c r="G30" s="86"/>
      <c r="H30" s="191">
        <v>8</v>
      </c>
      <c r="I30" s="192"/>
      <c r="J30" s="193"/>
      <c r="K30" s="330"/>
      <c r="L30" s="331"/>
      <c r="M30" s="332"/>
      <c r="N30" s="330"/>
      <c r="O30" s="331"/>
      <c r="P30" s="332"/>
      <c r="Q30" s="330"/>
      <c r="R30" s="331"/>
      <c r="S30" s="333"/>
      <c r="T30" s="194">
        <v>15</v>
      </c>
      <c r="U30" s="195"/>
      <c r="V30" s="185">
        <f>(T30*((K30*0)+(N30*50)+(Q30*100)))/(H30*100)</f>
        <v>0</v>
      </c>
      <c r="W30" s="186"/>
      <c r="X30" s="167"/>
      <c r="Y30" s="168"/>
      <c r="Z30" s="169"/>
    </row>
    <row r="31" spans="1:26" s="44" customFormat="1" ht="48" customHeight="1" x14ac:dyDescent="0.25">
      <c r="A31" s="28">
        <v>5</v>
      </c>
      <c r="B31" s="327" t="s">
        <v>100</v>
      </c>
      <c r="C31" s="328"/>
      <c r="D31" s="328"/>
      <c r="E31" s="328"/>
      <c r="F31" s="328"/>
      <c r="G31" s="329"/>
      <c r="H31" s="262">
        <v>8</v>
      </c>
      <c r="I31" s="263"/>
      <c r="J31" s="264"/>
      <c r="K31" s="265">
        <f>K32</f>
        <v>0</v>
      </c>
      <c r="L31" s="266"/>
      <c r="M31" s="267"/>
      <c r="N31" s="265">
        <f>N32</f>
        <v>0</v>
      </c>
      <c r="O31" s="266"/>
      <c r="P31" s="267"/>
      <c r="Q31" s="265">
        <f>Q32</f>
        <v>0</v>
      </c>
      <c r="R31" s="266"/>
      <c r="S31" s="268"/>
      <c r="T31" s="269">
        <v>15</v>
      </c>
      <c r="U31" s="270"/>
      <c r="V31" s="271">
        <f>SUM(V32)</f>
        <v>0</v>
      </c>
      <c r="W31" s="272"/>
      <c r="X31" s="167"/>
      <c r="Y31" s="168"/>
      <c r="Z31" s="169"/>
    </row>
    <row r="32" spans="1:26" s="26" customFormat="1" ht="48" customHeight="1" x14ac:dyDescent="0.25">
      <c r="A32" s="25">
        <v>5.0999999999999996</v>
      </c>
      <c r="B32" s="336" t="s">
        <v>95</v>
      </c>
      <c r="C32" s="337"/>
      <c r="D32" s="337"/>
      <c r="E32" s="337"/>
      <c r="F32" s="337"/>
      <c r="G32" s="338"/>
      <c r="H32" s="339">
        <v>8</v>
      </c>
      <c r="I32" s="340"/>
      <c r="J32" s="341"/>
      <c r="K32" s="342"/>
      <c r="L32" s="343"/>
      <c r="M32" s="344"/>
      <c r="N32" s="342"/>
      <c r="O32" s="343"/>
      <c r="P32" s="344"/>
      <c r="Q32" s="342"/>
      <c r="R32" s="343"/>
      <c r="S32" s="345"/>
      <c r="T32" s="334">
        <v>15</v>
      </c>
      <c r="U32" s="335"/>
      <c r="V32" s="312">
        <f>(T32*((K32*0)+(N32*50)+(Q32*100)))/(H32*100)</f>
        <v>0</v>
      </c>
      <c r="W32" s="313"/>
      <c r="X32" s="170"/>
      <c r="Y32" s="171"/>
      <c r="Z32" s="172"/>
    </row>
    <row r="33" spans="1:26" ht="24" customHeight="1" x14ac:dyDescent="0.25">
      <c r="A33" s="125" t="s">
        <v>11</v>
      </c>
      <c r="B33" s="126"/>
      <c r="C33" s="126"/>
      <c r="D33" s="126"/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27"/>
      <c r="T33" s="211">
        <f>SUM(T24,T26,T27,T29,T31)</f>
        <v>100</v>
      </c>
      <c r="U33" s="212"/>
      <c r="V33" s="128">
        <f>SUM(V24,V26:W27,V29,V31)</f>
        <v>0</v>
      </c>
      <c r="W33" s="129"/>
      <c r="X33" s="213"/>
      <c r="Y33" s="214"/>
      <c r="Z33" s="215"/>
    </row>
    <row r="34" spans="1:26" ht="9.9499999999999993" customHeight="1" x14ac:dyDescent="0.25">
      <c r="A34" s="153"/>
      <c r="B34" s="153"/>
      <c r="C34" s="153"/>
      <c r="D34" s="153"/>
      <c r="E34" s="153"/>
      <c r="F34" s="153"/>
      <c r="G34" s="153"/>
      <c r="H34" s="153"/>
      <c r="I34" s="153"/>
      <c r="J34" s="153"/>
      <c r="K34" s="153"/>
      <c r="L34" s="153"/>
      <c r="M34" s="153"/>
      <c r="N34" s="153"/>
      <c r="O34" s="153"/>
      <c r="P34" s="153"/>
      <c r="Q34" s="153"/>
      <c r="R34" s="153"/>
      <c r="S34" s="153"/>
      <c r="T34" s="153"/>
      <c r="U34" s="153"/>
      <c r="V34" s="153"/>
      <c r="W34" s="153"/>
      <c r="X34" s="153"/>
      <c r="Y34" s="153"/>
      <c r="Z34" s="153"/>
    </row>
    <row r="35" spans="1:26" ht="24" customHeight="1" x14ac:dyDescent="0.25">
      <c r="A35" s="1" t="s">
        <v>96</v>
      </c>
    </row>
    <row r="36" spans="1:26" ht="60" customHeight="1" x14ac:dyDescent="0.25">
      <c r="A36" s="14" t="s">
        <v>7</v>
      </c>
      <c r="B36" s="122" t="s">
        <v>49</v>
      </c>
      <c r="C36" s="123"/>
      <c r="D36" s="123"/>
      <c r="E36" s="123"/>
      <c r="F36" s="123"/>
      <c r="G36" s="123"/>
      <c r="H36" s="123"/>
      <c r="I36" s="123"/>
      <c r="J36" s="123"/>
      <c r="K36" s="123"/>
      <c r="L36" s="124"/>
      <c r="M36" s="122" t="s">
        <v>50</v>
      </c>
      <c r="N36" s="123"/>
      <c r="O36" s="123"/>
      <c r="P36" s="123"/>
      <c r="Q36" s="123"/>
      <c r="R36" s="123"/>
      <c r="S36" s="123"/>
      <c r="T36" s="123"/>
      <c r="U36" s="123"/>
      <c r="V36" s="123"/>
      <c r="W36" s="123"/>
      <c r="X36" s="124"/>
      <c r="Y36" s="154" t="s">
        <v>51</v>
      </c>
      <c r="Z36" s="155"/>
    </row>
    <row r="37" spans="1:26" ht="24" customHeight="1" x14ac:dyDescent="0.25">
      <c r="A37" s="208" t="s">
        <v>52</v>
      </c>
      <c r="B37" s="209"/>
      <c r="C37" s="209"/>
      <c r="D37" s="209"/>
      <c r="E37" s="209"/>
      <c r="F37" s="209"/>
      <c r="G37" s="209"/>
      <c r="H37" s="209"/>
      <c r="I37" s="209"/>
      <c r="J37" s="209"/>
      <c r="K37" s="209"/>
      <c r="L37" s="209"/>
      <c r="M37" s="209"/>
      <c r="N37" s="209"/>
      <c r="O37" s="209"/>
      <c r="P37" s="209"/>
      <c r="Q37" s="209"/>
      <c r="R37" s="209"/>
      <c r="S37" s="209"/>
      <c r="T37" s="209"/>
      <c r="U37" s="209"/>
      <c r="V37" s="209"/>
      <c r="W37" s="209"/>
      <c r="X37" s="209"/>
      <c r="Y37" s="209"/>
      <c r="Z37" s="210"/>
    </row>
    <row r="38" spans="1:26" ht="48" customHeight="1" x14ac:dyDescent="0.25">
      <c r="A38" s="15" t="str">
        <f>IF(B38&lt;&gt;"","2.1.1","")</f>
        <v/>
      </c>
      <c r="B38" s="73"/>
      <c r="C38" s="74"/>
      <c r="D38" s="74"/>
      <c r="E38" s="74"/>
      <c r="F38" s="74"/>
      <c r="G38" s="74"/>
      <c r="H38" s="74"/>
      <c r="I38" s="74"/>
      <c r="J38" s="74"/>
      <c r="K38" s="74"/>
      <c r="L38" s="75"/>
      <c r="M38" s="73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5"/>
      <c r="Y38" s="76"/>
      <c r="Z38" s="77"/>
    </row>
    <row r="39" spans="1:26" ht="48" customHeight="1" x14ac:dyDescent="0.25">
      <c r="A39" s="15" t="str">
        <f>IF(B39&lt;&gt;"","2.1.2","")</f>
        <v/>
      </c>
      <c r="B39" s="73"/>
      <c r="C39" s="74"/>
      <c r="D39" s="74"/>
      <c r="E39" s="74"/>
      <c r="F39" s="74"/>
      <c r="G39" s="74"/>
      <c r="H39" s="74"/>
      <c r="I39" s="74"/>
      <c r="J39" s="74"/>
      <c r="K39" s="74"/>
      <c r="L39" s="75"/>
      <c r="M39" s="73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5"/>
      <c r="Y39" s="76"/>
      <c r="Z39" s="77"/>
    </row>
    <row r="40" spans="1:26" ht="48" customHeight="1" x14ac:dyDescent="0.25">
      <c r="A40" s="15" t="str">
        <f>IF(B40&lt;&gt;"","2.1.3","")</f>
        <v/>
      </c>
      <c r="B40" s="73"/>
      <c r="C40" s="74"/>
      <c r="D40" s="74"/>
      <c r="E40" s="74"/>
      <c r="F40" s="74"/>
      <c r="G40" s="74"/>
      <c r="H40" s="74"/>
      <c r="I40" s="74"/>
      <c r="J40" s="74"/>
      <c r="K40" s="74"/>
      <c r="L40" s="75"/>
      <c r="M40" s="73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5"/>
      <c r="Y40" s="76"/>
      <c r="Z40" s="77"/>
    </row>
    <row r="41" spans="1:26" ht="48" customHeight="1" x14ac:dyDescent="0.25">
      <c r="A41" s="15" t="str">
        <f>IF(B41&lt;&gt;"","2.1.4","")</f>
        <v/>
      </c>
      <c r="B41" s="73"/>
      <c r="C41" s="74"/>
      <c r="D41" s="74"/>
      <c r="E41" s="74"/>
      <c r="F41" s="74"/>
      <c r="G41" s="74"/>
      <c r="H41" s="74"/>
      <c r="I41" s="74"/>
      <c r="J41" s="74"/>
      <c r="K41" s="74"/>
      <c r="L41" s="75"/>
      <c r="M41" s="73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5"/>
      <c r="Y41" s="76"/>
      <c r="Z41" s="77"/>
    </row>
    <row r="42" spans="1:26" ht="48" customHeight="1" x14ac:dyDescent="0.25">
      <c r="A42" s="15" t="str">
        <f>IF(B42&lt;&gt;"","2.1.5","")</f>
        <v/>
      </c>
      <c r="B42" s="73"/>
      <c r="C42" s="74"/>
      <c r="D42" s="74"/>
      <c r="E42" s="74"/>
      <c r="F42" s="74"/>
      <c r="G42" s="74"/>
      <c r="H42" s="74"/>
      <c r="I42" s="74"/>
      <c r="J42" s="74"/>
      <c r="K42" s="74"/>
      <c r="L42" s="75"/>
      <c r="M42" s="73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5"/>
      <c r="Y42" s="76"/>
      <c r="Z42" s="77"/>
    </row>
    <row r="43" spans="1:26" ht="24" customHeight="1" x14ac:dyDescent="0.25">
      <c r="A43" s="208" t="s">
        <v>53</v>
      </c>
      <c r="B43" s="209"/>
      <c r="C43" s="209"/>
      <c r="D43" s="209"/>
      <c r="E43" s="209"/>
      <c r="F43" s="209"/>
      <c r="G43" s="209"/>
      <c r="H43" s="209"/>
      <c r="I43" s="209"/>
      <c r="J43" s="209"/>
      <c r="K43" s="209"/>
      <c r="L43" s="209"/>
      <c r="M43" s="209"/>
      <c r="N43" s="209"/>
      <c r="O43" s="209"/>
      <c r="P43" s="209"/>
      <c r="Q43" s="209"/>
      <c r="R43" s="209"/>
      <c r="S43" s="209"/>
      <c r="T43" s="209"/>
      <c r="U43" s="209"/>
      <c r="V43" s="209"/>
      <c r="W43" s="209"/>
      <c r="X43" s="209"/>
      <c r="Y43" s="209"/>
      <c r="Z43" s="210"/>
    </row>
    <row r="44" spans="1:26" ht="48" customHeight="1" x14ac:dyDescent="0.25">
      <c r="A44" s="15" t="str">
        <f>IF(B44&lt;&gt;"","2.2.1","")</f>
        <v/>
      </c>
      <c r="B44" s="73"/>
      <c r="C44" s="74"/>
      <c r="D44" s="74"/>
      <c r="E44" s="74"/>
      <c r="F44" s="74"/>
      <c r="G44" s="74"/>
      <c r="H44" s="74"/>
      <c r="I44" s="74"/>
      <c r="J44" s="74"/>
      <c r="K44" s="74"/>
      <c r="L44" s="75"/>
      <c r="M44" s="73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5"/>
      <c r="Y44" s="76"/>
      <c r="Z44" s="77"/>
    </row>
    <row r="45" spans="1:26" ht="48" customHeight="1" x14ac:dyDescent="0.25">
      <c r="A45" s="15" t="str">
        <f>IF(B45&lt;&gt;"","2.2.2","")</f>
        <v/>
      </c>
      <c r="B45" s="73"/>
      <c r="C45" s="74"/>
      <c r="D45" s="74"/>
      <c r="E45" s="74"/>
      <c r="F45" s="74"/>
      <c r="G45" s="74"/>
      <c r="H45" s="74"/>
      <c r="I45" s="74"/>
      <c r="J45" s="74"/>
      <c r="K45" s="74"/>
      <c r="L45" s="75"/>
      <c r="M45" s="73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5"/>
      <c r="Y45" s="76"/>
      <c r="Z45" s="77"/>
    </row>
    <row r="46" spans="1:26" ht="48" customHeight="1" x14ac:dyDescent="0.25">
      <c r="A46" s="15" t="str">
        <f>IF(B46&lt;&gt;"","2.2.3","")</f>
        <v/>
      </c>
      <c r="B46" s="73"/>
      <c r="C46" s="74"/>
      <c r="D46" s="74"/>
      <c r="E46" s="74"/>
      <c r="F46" s="74"/>
      <c r="G46" s="74"/>
      <c r="H46" s="74"/>
      <c r="I46" s="74"/>
      <c r="J46" s="74"/>
      <c r="K46" s="74"/>
      <c r="L46" s="75"/>
      <c r="M46" s="73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5"/>
      <c r="Y46" s="76"/>
      <c r="Z46" s="77"/>
    </row>
    <row r="47" spans="1:26" ht="48" customHeight="1" x14ac:dyDescent="0.25">
      <c r="A47" s="15" t="str">
        <f>IF(B47&lt;&gt;"","2.2.4","")</f>
        <v/>
      </c>
      <c r="B47" s="73"/>
      <c r="C47" s="74"/>
      <c r="D47" s="74"/>
      <c r="E47" s="74"/>
      <c r="F47" s="74"/>
      <c r="G47" s="74"/>
      <c r="H47" s="74"/>
      <c r="I47" s="74"/>
      <c r="J47" s="74"/>
      <c r="K47" s="74"/>
      <c r="L47" s="75"/>
      <c r="M47" s="73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5"/>
      <c r="Y47" s="76"/>
      <c r="Z47" s="77"/>
    </row>
    <row r="48" spans="1:26" ht="48" customHeight="1" x14ac:dyDescent="0.25">
      <c r="A48" s="15" t="str">
        <f>IF(B48&lt;&gt;"","2.2.5","")</f>
        <v/>
      </c>
      <c r="B48" s="73"/>
      <c r="C48" s="74"/>
      <c r="D48" s="74"/>
      <c r="E48" s="74"/>
      <c r="F48" s="74"/>
      <c r="G48" s="74"/>
      <c r="H48" s="74"/>
      <c r="I48" s="74"/>
      <c r="J48" s="74"/>
      <c r="K48" s="74"/>
      <c r="L48" s="75"/>
      <c r="M48" s="73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5"/>
      <c r="Y48" s="76"/>
      <c r="Z48" s="77"/>
    </row>
    <row r="49" spans="1:26" ht="24" customHeight="1" x14ac:dyDescent="0.25">
      <c r="A49" s="208" t="s">
        <v>54</v>
      </c>
      <c r="B49" s="209"/>
      <c r="C49" s="209"/>
      <c r="D49" s="209"/>
      <c r="E49" s="209"/>
      <c r="F49" s="209"/>
      <c r="G49" s="209"/>
      <c r="H49" s="209"/>
      <c r="I49" s="209"/>
      <c r="J49" s="209"/>
      <c r="K49" s="209"/>
      <c r="L49" s="209"/>
      <c r="M49" s="209"/>
      <c r="N49" s="209"/>
      <c r="O49" s="209"/>
      <c r="P49" s="209"/>
      <c r="Q49" s="209"/>
      <c r="R49" s="209"/>
      <c r="S49" s="209"/>
      <c r="T49" s="209"/>
      <c r="U49" s="209"/>
      <c r="V49" s="209"/>
      <c r="W49" s="209"/>
      <c r="X49" s="209"/>
      <c r="Y49" s="209"/>
      <c r="Z49" s="210"/>
    </row>
    <row r="50" spans="1:26" ht="48" customHeight="1" x14ac:dyDescent="0.25">
      <c r="A50" s="15" t="str">
        <f>IF(B50&lt;&gt;"","2.3.1","")</f>
        <v/>
      </c>
      <c r="B50" s="73"/>
      <c r="C50" s="74"/>
      <c r="D50" s="74"/>
      <c r="E50" s="74"/>
      <c r="F50" s="74"/>
      <c r="G50" s="74"/>
      <c r="H50" s="74"/>
      <c r="I50" s="74"/>
      <c r="J50" s="74"/>
      <c r="K50" s="74"/>
      <c r="L50" s="75"/>
      <c r="M50" s="73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5"/>
      <c r="Y50" s="76"/>
      <c r="Z50" s="77"/>
    </row>
    <row r="51" spans="1:26" ht="48" customHeight="1" x14ac:dyDescent="0.25">
      <c r="A51" s="15" t="str">
        <f>IF(B51&lt;&gt;"","2.3.2","")</f>
        <v/>
      </c>
      <c r="B51" s="73"/>
      <c r="C51" s="74"/>
      <c r="D51" s="74"/>
      <c r="E51" s="74"/>
      <c r="F51" s="74"/>
      <c r="G51" s="74"/>
      <c r="H51" s="74"/>
      <c r="I51" s="74"/>
      <c r="J51" s="74"/>
      <c r="K51" s="74"/>
      <c r="L51" s="75"/>
      <c r="M51" s="73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5"/>
      <c r="Y51" s="76"/>
      <c r="Z51" s="77"/>
    </row>
    <row r="52" spans="1:26" ht="48" customHeight="1" x14ac:dyDescent="0.25">
      <c r="A52" s="15" t="str">
        <f>IF(B52&lt;&gt;"","2.3.3","")</f>
        <v/>
      </c>
      <c r="B52" s="73"/>
      <c r="C52" s="74"/>
      <c r="D52" s="74"/>
      <c r="E52" s="74"/>
      <c r="F52" s="74"/>
      <c r="G52" s="74"/>
      <c r="H52" s="74"/>
      <c r="I52" s="74"/>
      <c r="J52" s="74"/>
      <c r="K52" s="74"/>
      <c r="L52" s="75"/>
      <c r="M52" s="73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5"/>
      <c r="Y52" s="76"/>
      <c r="Z52" s="77"/>
    </row>
    <row r="53" spans="1:26" ht="48" customHeight="1" x14ac:dyDescent="0.25">
      <c r="A53" s="15" t="str">
        <f>IF(B53&lt;&gt;"","2.3.4","")</f>
        <v/>
      </c>
      <c r="B53" s="73"/>
      <c r="C53" s="74"/>
      <c r="D53" s="74"/>
      <c r="E53" s="74"/>
      <c r="F53" s="74"/>
      <c r="G53" s="74"/>
      <c r="H53" s="74"/>
      <c r="I53" s="74"/>
      <c r="J53" s="74"/>
      <c r="K53" s="74"/>
      <c r="L53" s="75"/>
      <c r="M53" s="73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5"/>
      <c r="Y53" s="76"/>
      <c r="Z53" s="77"/>
    </row>
    <row r="54" spans="1:26" ht="48" customHeight="1" x14ac:dyDescent="0.25">
      <c r="A54" s="15" t="str">
        <f>IF(B54&lt;&gt;"","2.3.5","")</f>
        <v/>
      </c>
      <c r="B54" s="73"/>
      <c r="C54" s="74"/>
      <c r="D54" s="74"/>
      <c r="E54" s="74"/>
      <c r="F54" s="74"/>
      <c r="G54" s="74"/>
      <c r="H54" s="74"/>
      <c r="I54" s="74"/>
      <c r="J54" s="74"/>
      <c r="K54" s="74"/>
      <c r="L54" s="75"/>
      <c r="M54" s="73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5"/>
      <c r="Y54" s="76"/>
      <c r="Z54" s="77"/>
    </row>
    <row r="55" spans="1:26" ht="15.75" customHeight="1" x14ac:dyDescent="0.25"/>
    <row r="56" spans="1:26" ht="24" customHeight="1" x14ac:dyDescent="0.25">
      <c r="A56" s="2" t="s">
        <v>97</v>
      </c>
    </row>
    <row r="57" spans="1:26" ht="9.9499999999999993" customHeight="1" x14ac:dyDescent="0.25"/>
    <row r="58" spans="1:26" ht="60" customHeight="1" x14ac:dyDescent="0.25">
      <c r="A58" s="14" t="s">
        <v>7</v>
      </c>
      <c r="B58" s="122" t="s">
        <v>55</v>
      </c>
      <c r="C58" s="123"/>
      <c r="D58" s="123"/>
      <c r="E58" s="123"/>
      <c r="F58" s="123"/>
      <c r="G58" s="124"/>
      <c r="H58" s="122" t="s">
        <v>50</v>
      </c>
      <c r="I58" s="123"/>
      <c r="J58" s="123"/>
      <c r="K58" s="123"/>
      <c r="L58" s="123"/>
      <c r="M58" s="123"/>
      <c r="N58" s="123"/>
      <c r="O58" s="123"/>
      <c r="P58" s="124"/>
      <c r="Q58" s="122" t="s">
        <v>56</v>
      </c>
      <c r="R58" s="123"/>
      <c r="S58" s="123"/>
      <c r="T58" s="123"/>
      <c r="U58" s="123"/>
      <c r="V58" s="123"/>
      <c r="W58" s="123"/>
      <c r="X58" s="124"/>
      <c r="Y58" s="154" t="s">
        <v>51</v>
      </c>
      <c r="Z58" s="155"/>
    </row>
    <row r="59" spans="1:26" ht="72" customHeight="1" x14ac:dyDescent="0.25">
      <c r="A59" s="15" t="str">
        <f>IF(B59&lt;&gt;"","3.1","")</f>
        <v/>
      </c>
      <c r="B59" s="73"/>
      <c r="C59" s="74"/>
      <c r="D59" s="74"/>
      <c r="E59" s="74"/>
      <c r="F59" s="74"/>
      <c r="G59" s="75"/>
      <c r="H59" s="73"/>
      <c r="I59" s="74"/>
      <c r="J59" s="74"/>
      <c r="K59" s="74"/>
      <c r="L59" s="74"/>
      <c r="M59" s="74"/>
      <c r="N59" s="74"/>
      <c r="O59" s="74"/>
      <c r="P59" s="75"/>
      <c r="Q59" s="73"/>
      <c r="R59" s="74"/>
      <c r="S59" s="74"/>
      <c r="T59" s="74"/>
      <c r="U59" s="74"/>
      <c r="V59" s="74"/>
      <c r="W59" s="74"/>
      <c r="X59" s="75"/>
      <c r="Y59" s="76"/>
      <c r="Z59" s="77"/>
    </row>
    <row r="60" spans="1:26" ht="72" customHeight="1" x14ac:dyDescent="0.25">
      <c r="A60" s="15" t="str">
        <f>IF(B60&lt;&gt;"","3.2","")</f>
        <v/>
      </c>
      <c r="B60" s="73"/>
      <c r="C60" s="74"/>
      <c r="D60" s="74"/>
      <c r="E60" s="74"/>
      <c r="F60" s="74"/>
      <c r="G60" s="75"/>
      <c r="H60" s="73"/>
      <c r="I60" s="74"/>
      <c r="J60" s="74"/>
      <c r="K60" s="74"/>
      <c r="L60" s="74"/>
      <c r="M60" s="74"/>
      <c r="N60" s="74"/>
      <c r="O60" s="74"/>
      <c r="P60" s="75"/>
      <c r="Q60" s="73"/>
      <c r="R60" s="74"/>
      <c r="S60" s="74"/>
      <c r="T60" s="74"/>
      <c r="U60" s="74"/>
      <c r="V60" s="74"/>
      <c r="W60" s="74"/>
      <c r="X60" s="75"/>
      <c r="Y60" s="76"/>
      <c r="Z60" s="77"/>
    </row>
    <row r="61" spans="1:26" ht="72" customHeight="1" x14ac:dyDescent="0.25">
      <c r="A61" s="15" t="str">
        <f>IF(B61&lt;&gt;"","3.3","")</f>
        <v/>
      </c>
      <c r="B61" s="73"/>
      <c r="C61" s="74"/>
      <c r="D61" s="74"/>
      <c r="E61" s="74"/>
      <c r="F61" s="74"/>
      <c r="G61" s="75"/>
      <c r="H61" s="73"/>
      <c r="I61" s="74"/>
      <c r="J61" s="74"/>
      <c r="K61" s="74"/>
      <c r="L61" s="74"/>
      <c r="M61" s="74"/>
      <c r="N61" s="74"/>
      <c r="O61" s="74"/>
      <c r="P61" s="75"/>
      <c r="Q61" s="73"/>
      <c r="R61" s="74"/>
      <c r="S61" s="74"/>
      <c r="T61" s="74"/>
      <c r="U61" s="74"/>
      <c r="V61" s="74"/>
      <c r="W61" s="74"/>
      <c r="X61" s="75"/>
      <c r="Y61" s="76"/>
      <c r="Z61" s="77"/>
    </row>
    <row r="62" spans="1:26" ht="72" customHeight="1" x14ac:dyDescent="0.25">
      <c r="A62" s="15" t="str">
        <f>IF(B62&lt;&gt;"","3.4","")</f>
        <v/>
      </c>
      <c r="B62" s="73"/>
      <c r="C62" s="74"/>
      <c r="D62" s="74"/>
      <c r="E62" s="74"/>
      <c r="F62" s="74"/>
      <c r="G62" s="75"/>
      <c r="H62" s="73"/>
      <c r="I62" s="74"/>
      <c r="J62" s="74"/>
      <c r="K62" s="74"/>
      <c r="L62" s="74"/>
      <c r="M62" s="74"/>
      <c r="N62" s="74"/>
      <c r="O62" s="74"/>
      <c r="P62" s="75"/>
      <c r="Q62" s="73"/>
      <c r="R62" s="74"/>
      <c r="S62" s="74"/>
      <c r="T62" s="74"/>
      <c r="U62" s="74"/>
      <c r="V62" s="74"/>
      <c r="W62" s="74"/>
      <c r="X62" s="75"/>
      <c r="Y62" s="76"/>
      <c r="Z62" s="77"/>
    </row>
    <row r="63" spans="1:26" ht="72" customHeight="1" x14ac:dyDescent="0.25">
      <c r="A63" s="15" t="str">
        <f>IF(B63&lt;&gt;"","3.5","")</f>
        <v/>
      </c>
      <c r="B63" s="73"/>
      <c r="C63" s="74"/>
      <c r="D63" s="74"/>
      <c r="E63" s="74"/>
      <c r="F63" s="74"/>
      <c r="G63" s="75"/>
      <c r="H63" s="73"/>
      <c r="I63" s="74"/>
      <c r="J63" s="74"/>
      <c r="K63" s="74"/>
      <c r="L63" s="74"/>
      <c r="M63" s="74"/>
      <c r="N63" s="74"/>
      <c r="O63" s="74"/>
      <c r="P63" s="75"/>
      <c r="Q63" s="73"/>
      <c r="R63" s="74"/>
      <c r="S63" s="74"/>
      <c r="T63" s="74"/>
      <c r="U63" s="74"/>
      <c r="V63" s="74"/>
      <c r="W63" s="74"/>
      <c r="X63" s="75"/>
      <c r="Y63" s="76"/>
      <c r="Z63" s="77"/>
    </row>
    <row r="64" spans="1:26" ht="72" customHeight="1" x14ac:dyDescent="0.25">
      <c r="A64" s="15" t="str">
        <f>IF(B64&lt;&gt;"","3.6","")</f>
        <v/>
      </c>
      <c r="B64" s="73"/>
      <c r="C64" s="74"/>
      <c r="D64" s="74"/>
      <c r="E64" s="74"/>
      <c r="F64" s="74"/>
      <c r="G64" s="75"/>
      <c r="H64" s="73"/>
      <c r="I64" s="74"/>
      <c r="J64" s="74"/>
      <c r="K64" s="74"/>
      <c r="L64" s="74"/>
      <c r="M64" s="74"/>
      <c r="N64" s="74"/>
      <c r="O64" s="74"/>
      <c r="P64" s="75"/>
      <c r="Q64" s="73"/>
      <c r="R64" s="74"/>
      <c r="S64" s="74"/>
      <c r="T64" s="74"/>
      <c r="U64" s="74"/>
      <c r="V64" s="74"/>
      <c r="W64" s="74"/>
      <c r="X64" s="75"/>
      <c r="Y64" s="76"/>
      <c r="Z64" s="77"/>
    </row>
    <row r="65" spans="1:26" s="12" customFormat="1" ht="9.9499999999999993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.75" customHeight="1" x14ac:dyDescent="0.25">
      <c r="A66" s="2" t="s">
        <v>98</v>
      </c>
    </row>
    <row r="67" spans="1:26" ht="9.9499999999999993" customHeight="1" x14ac:dyDescent="0.25">
      <c r="A67" s="2"/>
    </row>
    <row r="68" spans="1:26" ht="48" customHeight="1" x14ac:dyDescent="0.25">
      <c r="B68" s="231"/>
      <c r="C68" s="232"/>
      <c r="D68" s="232"/>
      <c r="E68" s="232"/>
      <c r="F68" s="232"/>
      <c r="G68" s="232"/>
      <c r="H68" s="232"/>
      <c r="I68" s="232"/>
      <c r="J68" s="232"/>
      <c r="K68" s="232"/>
      <c r="L68" s="232"/>
      <c r="M68" s="232"/>
      <c r="N68" s="232"/>
      <c r="O68" s="232"/>
      <c r="P68" s="232"/>
      <c r="Q68" s="232"/>
      <c r="R68" s="232"/>
      <c r="S68" s="232"/>
      <c r="T68" s="232"/>
      <c r="U68" s="232"/>
      <c r="V68" s="232"/>
      <c r="W68" s="232"/>
      <c r="X68" s="232"/>
      <c r="Y68" s="233"/>
    </row>
    <row r="69" spans="1:26" ht="48" customHeight="1" x14ac:dyDescent="0.25">
      <c r="B69" s="234"/>
      <c r="C69" s="235"/>
      <c r="D69" s="235"/>
      <c r="E69" s="235"/>
      <c r="F69" s="235"/>
      <c r="G69" s="235"/>
      <c r="H69" s="235"/>
      <c r="I69" s="235"/>
      <c r="J69" s="235"/>
      <c r="K69" s="235"/>
      <c r="L69" s="235"/>
      <c r="M69" s="235"/>
      <c r="N69" s="235"/>
      <c r="O69" s="235"/>
      <c r="P69" s="235"/>
      <c r="Q69" s="235"/>
      <c r="R69" s="235"/>
      <c r="S69" s="235"/>
      <c r="T69" s="235"/>
      <c r="U69" s="235"/>
      <c r="V69" s="235"/>
      <c r="W69" s="235"/>
      <c r="X69" s="235"/>
      <c r="Y69" s="236"/>
    </row>
    <row r="70" spans="1:26" ht="48" customHeight="1" x14ac:dyDescent="0.25">
      <c r="B70" s="234"/>
      <c r="C70" s="235"/>
      <c r="D70" s="235"/>
      <c r="E70" s="235"/>
      <c r="F70" s="235"/>
      <c r="G70" s="235"/>
      <c r="H70" s="235"/>
      <c r="I70" s="235"/>
      <c r="J70" s="235"/>
      <c r="K70" s="235"/>
      <c r="L70" s="235"/>
      <c r="M70" s="235"/>
      <c r="N70" s="235"/>
      <c r="O70" s="235"/>
      <c r="P70" s="235"/>
      <c r="Q70" s="235"/>
      <c r="R70" s="235"/>
      <c r="S70" s="235"/>
      <c r="T70" s="235"/>
      <c r="U70" s="235"/>
      <c r="V70" s="235"/>
      <c r="W70" s="235"/>
      <c r="X70" s="235"/>
      <c r="Y70" s="236"/>
    </row>
    <row r="71" spans="1:26" ht="48" customHeight="1" x14ac:dyDescent="0.25">
      <c r="B71" s="234"/>
      <c r="C71" s="235"/>
      <c r="D71" s="235"/>
      <c r="E71" s="235"/>
      <c r="F71" s="235"/>
      <c r="G71" s="235"/>
      <c r="H71" s="235"/>
      <c r="I71" s="235"/>
      <c r="J71" s="235"/>
      <c r="K71" s="235"/>
      <c r="L71" s="235"/>
      <c r="M71" s="235"/>
      <c r="N71" s="235"/>
      <c r="O71" s="235"/>
      <c r="P71" s="235"/>
      <c r="Q71" s="235"/>
      <c r="R71" s="235"/>
      <c r="S71" s="235"/>
      <c r="T71" s="235"/>
      <c r="U71" s="235"/>
      <c r="V71" s="235"/>
      <c r="W71" s="235"/>
      <c r="X71" s="235"/>
      <c r="Y71" s="236"/>
    </row>
    <row r="72" spans="1:26" ht="48" customHeight="1" x14ac:dyDescent="0.25">
      <c r="B72" s="237"/>
      <c r="C72" s="238"/>
      <c r="D72" s="238"/>
      <c r="E72" s="238"/>
      <c r="F72" s="238"/>
      <c r="G72" s="238"/>
      <c r="H72" s="238"/>
      <c r="I72" s="238"/>
      <c r="J72" s="238"/>
      <c r="K72" s="238"/>
      <c r="L72" s="238"/>
      <c r="M72" s="238"/>
      <c r="N72" s="238"/>
      <c r="O72" s="238"/>
      <c r="P72" s="238"/>
      <c r="Q72" s="238"/>
      <c r="R72" s="238"/>
      <c r="S72" s="238"/>
      <c r="T72" s="238"/>
      <c r="U72" s="238"/>
      <c r="V72" s="238"/>
      <c r="W72" s="238"/>
      <c r="X72" s="238"/>
      <c r="Y72" s="239"/>
    </row>
    <row r="73" spans="1:26" ht="21" customHeight="1" x14ac:dyDescent="0.25">
      <c r="A73" s="2"/>
    </row>
    <row r="74" spans="1:26" ht="21" customHeight="1" x14ac:dyDescent="0.25">
      <c r="A74" s="2" t="s">
        <v>99</v>
      </c>
    </row>
    <row r="75" spans="1:26" ht="14.25" customHeight="1" x14ac:dyDescent="0.25"/>
    <row r="76" spans="1:26" ht="21" customHeight="1" x14ac:dyDescent="0.25">
      <c r="B76" s="216"/>
      <c r="C76" s="217"/>
      <c r="D76" s="217"/>
      <c r="E76" s="217"/>
      <c r="F76" s="217"/>
      <c r="G76" s="217"/>
      <c r="H76" s="218"/>
      <c r="J76" s="216"/>
      <c r="K76" s="217"/>
      <c r="L76" s="217"/>
      <c r="M76" s="217"/>
      <c r="N76" s="217"/>
      <c r="O76" s="217"/>
      <c r="P76" s="217"/>
      <c r="Q76" s="218"/>
      <c r="S76" s="216"/>
      <c r="T76" s="217"/>
      <c r="U76" s="217"/>
      <c r="V76" s="217"/>
      <c r="W76" s="217"/>
      <c r="X76" s="217"/>
      <c r="Y76" s="218"/>
    </row>
    <row r="77" spans="1:26" ht="10.15" customHeight="1" x14ac:dyDescent="0.25">
      <c r="B77" s="219"/>
      <c r="C77" s="220"/>
      <c r="D77" s="220"/>
      <c r="E77" s="220"/>
      <c r="F77" s="220"/>
      <c r="G77" s="220"/>
      <c r="H77" s="221"/>
      <c r="J77" s="219"/>
      <c r="K77" s="220"/>
      <c r="L77" s="220"/>
      <c r="M77" s="220"/>
      <c r="N77" s="220"/>
      <c r="O77" s="220"/>
      <c r="P77" s="220"/>
      <c r="Q77" s="221"/>
      <c r="S77" s="219"/>
      <c r="T77" s="220"/>
      <c r="U77" s="220"/>
      <c r="V77" s="220"/>
      <c r="W77" s="220"/>
      <c r="X77" s="220"/>
      <c r="Y77" s="221"/>
    </row>
    <row r="78" spans="1:26" ht="10.15" customHeight="1" x14ac:dyDescent="0.25">
      <c r="B78" s="219"/>
      <c r="C78" s="220"/>
      <c r="D78" s="220"/>
      <c r="E78" s="220"/>
      <c r="F78" s="220"/>
      <c r="G78" s="220"/>
      <c r="H78" s="221"/>
      <c r="J78" s="219"/>
      <c r="K78" s="220"/>
      <c r="L78" s="220"/>
      <c r="M78" s="220"/>
      <c r="N78" s="220"/>
      <c r="O78" s="220"/>
      <c r="P78" s="220"/>
      <c r="Q78" s="221"/>
      <c r="S78" s="219"/>
      <c r="T78" s="220"/>
      <c r="U78" s="220"/>
      <c r="V78" s="220"/>
      <c r="W78" s="220"/>
      <c r="X78" s="220"/>
      <c r="Y78" s="221"/>
    </row>
    <row r="79" spans="1:26" ht="21" customHeight="1" x14ac:dyDescent="0.25">
      <c r="B79" s="219"/>
      <c r="C79" s="220"/>
      <c r="D79" s="220"/>
      <c r="E79" s="220"/>
      <c r="F79" s="220"/>
      <c r="G79" s="220"/>
      <c r="H79" s="221"/>
      <c r="J79" s="219"/>
      <c r="K79" s="220"/>
      <c r="L79" s="220"/>
      <c r="M79" s="220"/>
      <c r="N79" s="220"/>
      <c r="O79" s="220"/>
      <c r="P79" s="220"/>
      <c r="Q79" s="221"/>
      <c r="S79" s="219"/>
      <c r="T79" s="220"/>
      <c r="U79" s="220"/>
      <c r="V79" s="220"/>
      <c r="W79" s="220"/>
      <c r="X79" s="220"/>
      <c r="Y79" s="221"/>
    </row>
    <row r="80" spans="1:26" ht="35.25" customHeight="1" x14ac:dyDescent="0.25">
      <c r="B80" s="219"/>
      <c r="C80" s="220"/>
      <c r="D80" s="220"/>
      <c r="E80" s="220"/>
      <c r="F80" s="220"/>
      <c r="G80" s="220"/>
      <c r="H80" s="221"/>
      <c r="J80" s="219"/>
      <c r="K80" s="220"/>
      <c r="L80" s="220"/>
      <c r="M80" s="220"/>
      <c r="N80" s="220"/>
      <c r="O80" s="220"/>
      <c r="P80" s="220"/>
      <c r="Q80" s="221"/>
      <c r="S80" s="219"/>
      <c r="T80" s="220"/>
      <c r="U80" s="220"/>
      <c r="V80" s="220"/>
      <c r="W80" s="220"/>
      <c r="X80" s="220"/>
      <c r="Y80" s="221"/>
    </row>
    <row r="81" spans="2:25" ht="21" customHeight="1" x14ac:dyDescent="0.25">
      <c r="B81" s="219"/>
      <c r="C81" s="220"/>
      <c r="D81" s="220"/>
      <c r="E81" s="220"/>
      <c r="F81" s="220"/>
      <c r="G81" s="220"/>
      <c r="H81" s="221"/>
      <c r="J81" s="219"/>
      <c r="K81" s="220"/>
      <c r="L81" s="220"/>
      <c r="M81" s="220"/>
      <c r="N81" s="220"/>
      <c r="O81" s="220"/>
      <c r="P81" s="220"/>
      <c r="Q81" s="221"/>
      <c r="S81" s="219"/>
      <c r="T81" s="220"/>
      <c r="U81" s="220"/>
      <c r="V81" s="220"/>
      <c r="W81" s="220"/>
      <c r="X81" s="220"/>
      <c r="Y81" s="221"/>
    </row>
    <row r="82" spans="2:25" ht="21" customHeight="1" x14ac:dyDescent="0.25">
      <c r="B82" s="219"/>
      <c r="C82" s="220"/>
      <c r="D82" s="220"/>
      <c r="E82" s="220"/>
      <c r="F82" s="220"/>
      <c r="G82" s="220"/>
      <c r="H82" s="221"/>
      <c r="J82" s="219"/>
      <c r="K82" s="220"/>
      <c r="L82" s="220"/>
      <c r="M82" s="220"/>
      <c r="N82" s="220"/>
      <c r="O82" s="220"/>
      <c r="P82" s="220"/>
      <c r="Q82" s="221"/>
      <c r="S82" s="219"/>
      <c r="T82" s="220"/>
      <c r="U82" s="220"/>
      <c r="V82" s="220"/>
      <c r="W82" s="220"/>
      <c r="X82" s="220"/>
      <c r="Y82" s="221"/>
    </row>
    <row r="83" spans="2:25" ht="21" customHeight="1" x14ac:dyDescent="0.25">
      <c r="B83" s="219"/>
      <c r="C83" s="220"/>
      <c r="D83" s="220"/>
      <c r="E83" s="220"/>
      <c r="F83" s="220"/>
      <c r="G83" s="220"/>
      <c r="H83" s="221"/>
      <c r="J83" s="219"/>
      <c r="K83" s="220"/>
      <c r="L83" s="220"/>
      <c r="M83" s="220"/>
      <c r="N83" s="220"/>
      <c r="O83" s="220"/>
      <c r="P83" s="220"/>
      <c r="Q83" s="221"/>
      <c r="S83" s="219"/>
      <c r="T83" s="220"/>
      <c r="U83" s="220"/>
      <c r="V83" s="220"/>
      <c r="W83" s="220"/>
      <c r="X83" s="220"/>
      <c r="Y83" s="221"/>
    </row>
    <row r="84" spans="2:25" ht="21" customHeight="1" x14ac:dyDescent="0.25">
      <c r="B84" s="219"/>
      <c r="C84" s="220"/>
      <c r="D84" s="220"/>
      <c r="E84" s="220"/>
      <c r="F84" s="220"/>
      <c r="G84" s="220"/>
      <c r="H84" s="221"/>
      <c r="J84" s="219"/>
      <c r="K84" s="220"/>
      <c r="L84" s="220"/>
      <c r="M84" s="220"/>
      <c r="N84" s="220"/>
      <c r="O84" s="220"/>
      <c r="P84" s="220"/>
      <c r="Q84" s="221"/>
      <c r="S84" s="219"/>
      <c r="T84" s="220"/>
      <c r="U84" s="220"/>
      <c r="V84" s="220"/>
      <c r="W84" s="220"/>
      <c r="X84" s="220"/>
      <c r="Y84" s="221"/>
    </row>
    <row r="85" spans="2:25" ht="21" customHeight="1" x14ac:dyDescent="0.25">
      <c r="B85" s="222"/>
      <c r="C85" s="223"/>
      <c r="D85" s="223"/>
      <c r="E85" s="223"/>
      <c r="F85" s="223"/>
      <c r="G85" s="223"/>
      <c r="H85" s="224"/>
      <c r="J85" s="222"/>
      <c r="K85" s="223"/>
      <c r="L85" s="223"/>
      <c r="M85" s="223"/>
      <c r="N85" s="223"/>
      <c r="O85" s="223"/>
      <c r="P85" s="223"/>
      <c r="Q85" s="224"/>
      <c r="S85" s="222"/>
      <c r="T85" s="223"/>
      <c r="U85" s="223"/>
      <c r="V85" s="223"/>
      <c r="W85" s="223"/>
      <c r="X85" s="223"/>
      <c r="Y85" s="224"/>
    </row>
    <row r="86" spans="2:25" ht="48" customHeight="1" x14ac:dyDescent="0.25">
      <c r="B86" s="225"/>
      <c r="C86" s="226"/>
      <c r="D86" s="226"/>
      <c r="E86" s="226"/>
      <c r="F86" s="226"/>
      <c r="G86" s="226"/>
      <c r="H86" s="227"/>
      <c r="J86" s="225"/>
      <c r="K86" s="226"/>
      <c r="L86" s="226"/>
      <c r="M86" s="226"/>
      <c r="N86" s="226"/>
      <c r="O86" s="226"/>
      <c r="P86" s="226"/>
      <c r="Q86" s="227"/>
      <c r="S86" s="225"/>
      <c r="T86" s="226"/>
      <c r="U86" s="226"/>
      <c r="V86" s="226"/>
      <c r="W86" s="226"/>
      <c r="X86" s="226"/>
      <c r="Y86" s="227"/>
    </row>
    <row r="87" spans="2:25" ht="48" customHeight="1" x14ac:dyDescent="0.25">
      <c r="B87" s="228"/>
      <c r="C87" s="229"/>
      <c r="D87" s="229"/>
      <c r="E87" s="229"/>
      <c r="F87" s="229"/>
      <c r="G87" s="229"/>
      <c r="H87" s="230"/>
      <c r="J87" s="228"/>
      <c r="K87" s="229"/>
      <c r="L87" s="229"/>
      <c r="M87" s="229"/>
      <c r="N87" s="229"/>
      <c r="O87" s="229"/>
      <c r="P87" s="229"/>
      <c r="Q87" s="230"/>
      <c r="S87" s="228"/>
      <c r="T87" s="229"/>
      <c r="U87" s="229"/>
      <c r="V87" s="229"/>
      <c r="W87" s="229"/>
      <c r="X87" s="229"/>
      <c r="Y87" s="230"/>
    </row>
    <row r="88" spans="2:25" ht="14.25" customHeight="1" x14ac:dyDescent="0.25"/>
    <row r="89" spans="2:25" ht="21" customHeight="1" x14ac:dyDescent="0.25">
      <c r="B89" s="216"/>
      <c r="C89" s="217"/>
      <c r="D89" s="217"/>
      <c r="E89" s="217"/>
      <c r="F89" s="217"/>
      <c r="G89" s="217"/>
      <c r="H89" s="218"/>
      <c r="J89" s="216"/>
      <c r="K89" s="217"/>
      <c r="L89" s="217"/>
      <c r="M89" s="217"/>
      <c r="N89" s="217"/>
      <c r="O89" s="217"/>
      <c r="P89" s="217"/>
      <c r="Q89" s="218"/>
      <c r="S89" s="216"/>
      <c r="T89" s="217"/>
      <c r="U89" s="217"/>
      <c r="V89" s="217"/>
      <c r="W89" s="217"/>
      <c r="X89" s="217"/>
      <c r="Y89" s="218"/>
    </row>
    <row r="90" spans="2:25" ht="21" customHeight="1" x14ac:dyDescent="0.25">
      <c r="B90" s="219"/>
      <c r="C90" s="220"/>
      <c r="D90" s="220"/>
      <c r="E90" s="220"/>
      <c r="F90" s="220"/>
      <c r="G90" s="220"/>
      <c r="H90" s="221"/>
      <c r="J90" s="219"/>
      <c r="K90" s="220"/>
      <c r="L90" s="220"/>
      <c r="M90" s="220"/>
      <c r="N90" s="220"/>
      <c r="O90" s="220"/>
      <c r="P90" s="220"/>
      <c r="Q90" s="221"/>
      <c r="S90" s="219"/>
      <c r="T90" s="220"/>
      <c r="U90" s="220"/>
      <c r="V90" s="220"/>
      <c r="W90" s="220"/>
      <c r="X90" s="220"/>
      <c r="Y90" s="221"/>
    </row>
    <row r="91" spans="2:25" ht="21" customHeight="1" x14ac:dyDescent="0.25">
      <c r="B91" s="219"/>
      <c r="C91" s="220"/>
      <c r="D91" s="220"/>
      <c r="E91" s="220"/>
      <c r="F91" s="220"/>
      <c r="G91" s="220"/>
      <c r="H91" s="221"/>
      <c r="J91" s="219"/>
      <c r="K91" s="220"/>
      <c r="L91" s="220"/>
      <c r="M91" s="220"/>
      <c r="N91" s="220"/>
      <c r="O91" s="220"/>
      <c r="P91" s="220"/>
      <c r="Q91" s="221"/>
      <c r="S91" s="219"/>
      <c r="T91" s="220"/>
      <c r="U91" s="220"/>
      <c r="V91" s="220"/>
      <c r="W91" s="220"/>
      <c r="X91" s="220"/>
      <c r="Y91" s="221"/>
    </row>
    <row r="92" spans="2:25" ht="21" customHeight="1" x14ac:dyDescent="0.25">
      <c r="B92" s="219"/>
      <c r="C92" s="220"/>
      <c r="D92" s="220"/>
      <c r="E92" s="220"/>
      <c r="F92" s="220"/>
      <c r="G92" s="220"/>
      <c r="H92" s="221"/>
      <c r="J92" s="219"/>
      <c r="K92" s="220"/>
      <c r="L92" s="220"/>
      <c r="M92" s="220"/>
      <c r="N92" s="220"/>
      <c r="O92" s="220"/>
      <c r="P92" s="220"/>
      <c r="Q92" s="221"/>
      <c r="S92" s="219"/>
      <c r="T92" s="220"/>
      <c r="U92" s="220"/>
      <c r="V92" s="220"/>
      <c r="W92" s="220"/>
      <c r="X92" s="220"/>
      <c r="Y92" s="221"/>
    </row>
    <row r="93" spans="2:25" ht="21" customHeight="1" x14ac:dyDescent="0.25">
      <c r="B93" s="219"/>
      <c r="C93" s="220"/>
      <c r="D93" s="220"/>
      <c r="E93" s="220"/>
      <c r="F93" s="220"/>
      <c r="G93" s="220"/>
      <c r="H93" s="221"/>
      <c r="J93" s="219"/>
      <c r="K93" s="220"/>
      <c r="L93" s="220"/>
      <c r="M93" s="220"/>
      <c r="N93" s="220"/>
      <c r="O93" s="220"/>
      <c r="P93" s="220"/>
      <c r="Q93" s="221"/>
      <c r="S93" s="219"/>
      <c r="T93" s="220"/>
      <c r="U93" s="220"/>
      <c r="V93" s="220"/>
      <c r="W93" s="220"/>
      <c r="X93" s="220"/>
      <c r="Y93" s="221"/>
    </row>
    <row r="94" spans="2:25" ht="21" customHeight="1" x14ac:dyDescent="0.25">
      <c r="B94" s="219"/>
      <c r="C94" s="220"/>
      <c r="D94" s="220"/>
      <c r="E94" s="220"/>
      <c r="F94" s="220"/>
      <c r="G94" s="220"/>
      <c r="H94" s="221"/>
      <c r="J94" s="219"/>
      <c r="K94" s="220"/>
      <c r="L94" s="220"/>
      <c r="M94" s="220"/>
      <c r="N94" s="220"/>
      <c r="O94" s="220"/>
      <c r="P94" s="220"/>
      <c r="Q94" s="221"/>
      <c r="S94" s="219"/>
      <c r="T94" s="220"/>
      <c r="U94" s="220"/>
      <c r="V94" s="220"/>
      <c r="W94" s="220"/>
      <c r="X94" s="220"/>
      <c r="Y94" s="221"/>
    </row>
    <row r="95" spans="2:25" ht="21" customHeight="1" x14ac:dyDescent="0.25">
      <c r="B95" s="219"/>
      <c r="C95" s="220"/>
      <c r="D95" s="220"/>
      <c r="E95" s="220"/>
      <c r="F95" s="220"/>
      <c r="G95" s="220"/>
      <c r="H95" s="221"/>
      <c r="J95" s="219"/>
      <c r="K95" s="220"/>
      <c r="L95" s="220"/>
      <c r="M95" s="220"/>
      <c r="N95" s="220"/>
      <c r="O95" s="220"/>
      <c r="P95" s="220"/>
      <c r="Q95" s="221"/>
      <c r="S95" s="219"/>
      <c r="T95" s="220"/>
      <c r="U95" s="220"/>
      <c r="V95" s="220"/>
      <c r="W95" s="220"/>
      <c r="X95" s="220"/>
      <c r="Y95" s="221"/>
    </row>
    <row r="96" spans="2:25" ht="21" customHeight="1" x14ac:dyDescent="0.25">
      <c r="B96" s="219"/>
      <c r="C96" s="220"/>
      <c r="D96" s="220"/>
      <c r="E96" s="220"/>
      <c r="F96" s="220"/>
      <c r="G96" s="220"/>
      <c r="H96" s="221"/>
      <c r="J96" s="219"/>
      <c r="K96" s="220"/>
      <c r="L96" s="220"/>
      <c r="M96" s="220"/>
      <c r="N96" s="220"/>
      <c r="O96" s="220"/>
      <c r="P96" s="220"/>
      <c r="Q96" s="221"/>
      <c r="S96" s="219"/>
      <c r="T96" s="220"/>
      <c r="U96" s="220"/>
      <c r="V96" s="220"/>
      <c r="W96" s="220"/>
      <c r="X96" s="220"/>
      <c r="Y96" s="221"/>
    </row>
    <row r="97" spans="2:25" ht="21" customHeight="1" x14ac:dyDescent="0.25">
      <c r="B97" s="219"/>
      <c r="C97" s="220"/>
      <c r="D97" s="220"/>
      <c r="E97" s="220"/>
      <c r="F97" s="220"/>
      <c r="G97" s="220"/>
      <c r="H97" s="221"/>
      <c r="J97" s="219"/>
      <c r="K97" s="220"/>
      <c r="L97" s="220"/>
      <c r="M97" s="220"/>
      <c r="N97" s="220"/>
      <c r="O97" s="220"/>
      <c r="P97" s="220"/>
      <c r="Q97" s="221"/>
      <c r="S97" s="219"/>
      <c r="T97" s="220"/>
      <c r="U97" s="220"/>
      <c r="V97" s="220"/>
      <c r="W97" s="220"/>
      <c r="X97" s="220"/>
      <c r="Y97" s="221"/>
    </row>
    <row r="98" spans="2:25" ht="21" customHeight="1" x14ac:dyDescent="0.25">
      <c r="B98" s="222"/>
      <c r="C98" s="223"/>
      <c r="D98" s="223"/>
      <c r="E98" s="223"/>
      <c r="F98" s="223"/>
      <c r="G98" s="223"/>
      <c r="H98" s="224"/>
      <c r="J98" s="222"/>
      <c r="K98" s="223"/>
      <c r="L98" s="223"/>
      <c r="M98" s="223"/>
      <c r="N98" s="223"/>
      <c r="O98" s="223"/>
      <c r="P98" s="223"/>
      <c r="Q98" s="224"/>
      <c r="S98" s="222"/>
      <c r="T98" s="223"/>
      <c r="U98" s="223"/>
      <c r="V98" s="223"/>
      <c r="W98" s="223"/>
      <c r="X98" s="223"/>
      <c r="Y98" s="224"/>
    </row>
    <row r="99" spans="2:25" ht="48" customHeight="1" x14ac:dyDescent="0.25">
      <c r="B99" s="247"/>
      <c r="C99" s="248"/>
      <c r="D99" s="248"/>
      <c r="E99" s="248"/>
      <c r="F99" s="248"/>
      <c r="G99" s="248"/>
      <c r="H99" s="249"/>
      <c r="J99" s="225"/>
      <c r="K99" s="226"/>
      <c r="L99" s="226"/>
      <c r="M99" s="226"/>
      <c r="N99" s="226"/>
      <c r="O99" s="226"/>
      <c r="P99" s="226"/>
      <c r="Q99" s="227"/>
      <c r="S99" s="247"/>
      <c r="T99" s="248"/>
      <c r="U99" s="248"/>
      <c r="V99" s="248"/>
      <c r="W99" s="248"/>
      <c r="X99" s="248"/>
      <c r="Y99" s="249"/>
    </row>
    <row r="100" spans="2:25" ht="48" customHeight="1" x14ac:dyDescent="0.25">
      <c r="B100" s="250"/>
      <c r="C100" s="251"/>
      <c r="D100" s="251"/>
      <c r="E100" s="251"/>
      <c r="F100" s="251"/>
      <c r="G100" s="251"/>
      <c r="H100" s="252"/>
      <c r="J100" s="228"/>
      <c r="K100" s="229"/>
      <c r="L100" s="229"/>
      <c r="M100" s="229"/>
      <c r="N100" s="229"/>
      <c r="O100" s="229"/>
      <c r="P100" s="229"/>
      <c r="Q100" s="230"/>
      <c r="S100" s="250"/>
      <c r="T100" s="251"/>
      <c r="U100" s="251"/>
      <c r="V100" s="251"/>
      <c r="W100" s="251"/>
      <c r="X100" s="251"/>
      <c r="Y100" s="252"/>
    </row>
    <row r="101" spans="2:25" ht="14.25" customHeight="1" x14ac:dyDescent="0.25"/>
    <row r="102" spans="2:25" ht="21" customHeight="1" x14ac:dyDescent="0.25">
      <c r="B102" s="216"/>
      <c r="C102" s="217"/>
      <c r="D102" s="217"/>
      <c r="E102" s="217"/>
      <c r="F102" s="217"/>
      <c r="G102" s="217"/>
      <c r="H102" s="218"/>
      <c r="J102" s="216"/>
      <c r="K102" s="217"/>
      <c r="L102" s="217"/>
      <c r="M102" s="217"/>
      <c r="N102" s="217"/>
      <c r="O102" s="217"/>
      <c r="P102" s="217"/>
      <c r="Q102" s="218"/>
      <c r="S102" s="216"/>
      <c r="T102" s="217"/>
      <c r="U102" s="217"/>
      <c r="V102" s="217"/>
      <c r="W102" s="217"/>
      <c r="X102" s="217"/>
      <c r="Y102" s="218"/>
    </row>
    <row r="103" spans="2:25" ht="21" customHeight="1" x14ac:dyDescent="0.25">
      <c r="B103" s="219"/>
      <c r="C103" s="220"/>
      <c r="D103" s="220"/>
      <c r="E103" s="220"/>
      <c r="F103" s="220"/>
      <c r="G103" s="220"/>
      <c r="H103" s="221"/>
      <c r="J103" s="219"/>
      <c r="K103" s="220"/>
      <c r="L103" s="220"/>
      <c r="M103" s="220"/>
      <c r="N103" s="220"/>
      <c r="O103" s="220"/>
      <c r="P103" s="220"/>
      <c r="Q103" s="221"/>
      <c r="S103" s="219"/>
      <c r="T103" s="220"/>
      <c r="U103" s="220"/>
      <c r="V103" s="220"/>
      <c r="W103" s="220"/>
      <c r="X103" s="220"/>
      <c r="Y103" s="221"/>
    </row>
    <row r="104" spans="2:25" ht="21" customHeight="1" x14ac:dyDescent="0.25">
      <c r="B104" s="219"/>
      <c r="C104" s="220"/>
      <c r="D104" s="220"/>
      <c r="E104" s="220"/>
      <c r="F104" s="220"/>
      <c r="G104" s="220"/>
      <c r="H104" s="221"/>
      <c r="J104" s="219"/>
      <c r="K104" s="220"/>
      <c r="L104" s="220"/>
      <c r="M104" s="220"/>
      <c r="N104" s="220"/>
      <c r="O104" s="220"/>
      <c r="P104" s="220"/>
      <c r="Q104" s="221"/>
      <c r="S104" s="219"/>
      <c r="T104" s="220"/>
      <c r="U104" s="220"/>
      <c r="V104" s="220"/>
      <c r="W104" s="220"/>
      <c r="X104" s="220"/>
      <c r="Y104" s="221"/>
    </row>
    <row r="105" spans="2:25" ht="21" customHeight="1" x14ac:dyDescent="0.25">
      <c r="B105" s="219"/>
      <c r="C105" s="220"/>
      <c r="D105" s="220"/>
      <c r="E105" s="220"/>
      <c r="F105" s="220"/>
      <c r="G105" s="220"/>
      <c r="H105" s="221"/>
      <c r="J105" s="219"/>
      <c r="K105" s="220"/>
      <c r="L105" s="220"/>
      <c r="M105" s="220"/>
      <c r="N105" s="220"/>
      <c r="O105" s="220"/>
      <c r="P105" s="220"/>
      <c r="Q105" s="221"/>
      <c r="S105" s="219"/>
      <c r="T105" s="220"/>
      <c r="U105" s="220"/>
      <c r="V105" s="220"/>
      <c r="W105" s="220"/>
      <c r="X105" s="220"/>
      <c r="Y105" s="221"/>
    </row>
    <row r="106" spans="2:25" ht="21" customHeight="1" x14ac:dyDescent="0.25">
      <c r="B106" s="219"/>
      <c r="C106" s="220"/>
      <c r="D106" s="220"/>
      <c r="E106" s="220"/>
      <c r="F106" s="220"/>
      <c r="G106" s="220"/>
      <c r="H106" s="221"/>
      <c r="J106" s="219"/>
      <c r="K106" s="220"/>
      <c r="L106" s="220"/>
      <c r="M106" s="220"/>
      <c r="N106" s="220"/>
      <c r="O106" s="220"/>
      <c r="P106" s="220"/>
      <c r="Q106" s="221"/>
      <c r="S106" s="219"/>
      <c r="T106" s="220"/>
      <c r="U106" s="220"/>
      <c r="V106" s="220"/>
      <c r="W106" s="220"/>
      <c r="X106" s="220"/>
      <c r="Y106" s="221"/>
    </row>
    <row r="107" spans="2:25" ht="21" customHeight="1" x14ac:dyDescent="0.25">
      <c r="B107" s="219"/>
      <c r="C107" s="220"/>
      <c r="D107" s="220"/>
      <c r="E107" s="220"/>
      <c r="F107" s="220"/>
      <c r="G107" s="220"/>
      <c r="H107" s="221"/>
      <c r="J107" s="219"/>
      <c r="K107" s="220"/>
      <c r="L107" s="220"/>
      <c r="M107" s="220"/>
      <c r="N107" s="220"/>
      <c r="O107" s="220"/>
      <c r="P107" s="220"/>
      <c r="Q107" s="221"/>
      <c r="S107" s="219"/>
      <c r="T107" s="220"/>
      <c r="U107" s="220"/>
      <c r="V107" s="220"/>
      <c r="W107" s="220"/>
      <c r="X107" s="220"/>
      <c r="Y107" s="221"/>
    </row>
    <row r="108" spans="2:25" ht="21" customHeight="1" x14ac:dyDescent="0.25">
      <c r="B108" s="219"/>
      <c r="C108" s="220"/>
      <c r="D108" s="220"/>
      <c r="E108" s="220"/>
      <c r="F108" s="220"/>
      <c r="G108" s="220"/>
      <c r="H108" s="221"/>
      <c r="J108" s="219"/>
      <c r="K108" s="220"/>
      <c r="L108" s="220"/>
      <c r="M108" s="220"/>
      <c r="N108" s="220"/>
      <c r="O108" s="220"/>
      <c r="P108" s="220"/>
      <c r="Q108" s="221"/>
      <c r="S108" s="219"/>
      <c r="T108" s="220"/>
      <c r="U108" s="220"/>
      <c r="V108" s="220"/>
      <c r="W108" s="220"/>
      <c r="X108" s="220"/>
      <c r="Y108" s="221"/>
    </row>
    <row r="109" spans="2:25" ht="21" customHeight="1" x14ac:dyDescent="0.25">
      <c r="B109" s="219"/>
      <c r="C109" s="220"/>
      <c r="D109" s="220"/>
      <c r="E109" s="220"/>
      <c r="F109" s="220"/>
      <c r="G109" s="220"/>
      <c r="H109" s="221"/>
      <c r="J109" s="219"/>
      <c r="K109" s="220"/>
      <c r="L109" s="220"/>
      <c r="M109" s="220"/>
      <c r="N109" s="220"/>
      <c r="O109" s="220"/>
      <c r="P109" s="220"/>
      <c r="Q109" s="221"/>
      <c r="S109" s="219"/>
      <c r="T109" s="220"/>
      <c r="U109" s="220"/>
      <c r="V109" s="220"/>
      <c r="W109" s="220"/>
      <c r="X109" s="220"/>
      <c r="Y109" s="221"/>
    </row>
    <row r="110" spans="2:25" ht="21" customHeight="1" x14ac:dyDescent="0.25">
      <c r="B110" s="219"/>
      <c r="C110" s="220"/>
      <c r="D110" s="220"/>
      <c r="E110" s="220"/>
      <c r="F110" s="220"/>
      <c r="G110" s="220"/>
      <c r="H110" s="221"/>
      <c r="J110" s="219"/>
      <c r="K110" s="220"/>
      <c r="L110" s="220"/>
      <c r="M110" s="220"/>
      <c r="N110" s="220"/>
      <c r="O110" s="220"/>
      <c r="P110" s="220"/>
      <c r="Q110" s="221"/>
      <c r="S110" s="219"/>
      <c r="T110" s="220"/>
      <c r="U110" s="220"/>
      <c r="V110" s="220"/>
      <c r="W110" s="220"/>
      <c r="X110" s="220"/>
      <c r="Y110" s="221"/>
    </row>
    <row r="111" spans="2:25" ht="21" customHeight="1" x14ac:dyDescent="0.25">
      <c r="B111" s="222"/>
      <c r="C111" s="223"/>
      <c r="D111" s="223"/>
      <c r="E111" s="223"/>
      <c r="F111" s="223"/>
      <c r="G111" s="223"/>
      <c r="H111" s="224"/>
      <c r="J111" s="222"/>
      <c r="K111" s="223"/>
      <c r="L111" s="223"/>
      <c r="M111" s="223"/>
      <c r="N111" s="223"/>
      <c r="O111" s="223"/>
      <c r="P111" s="223"/>
      <c r="Q111" s="224"/>
      <c r="S111" s="222"/>
      <c r="T111" s="223"/>
      <c r="U111" s="223"/>
      <c r="V111" s="223"/>
      <c r="W111" s="223"/>
      <c r="X111" s="223"/>
      <c r="Y111" s="224"/>
    </row>
    <row r="112" spans="2:25" ht="48" customHeight="1" x14ac:dyDescent="0.25">
      <c r="B112" s="247"/>
      <c r="C112" s="248"/>
      <c r="D112" s="248"/>
      <c r="E112" s="248"/>
      <c r="F112" s="248"/>
      <c r="G112" s="248"/>
      <c r="H112" s="249"/>
      <c r="J112" s="253"/>
      <c r="K112" s="254"/>
      <c r="L112" s="254"/>
      <c r="M112" s="254"/>
      <c r="N112" s="254"/>
      <c r="O112" s="254"/>
      <c r="P112" s="254"/>
      <c r="Q112" s="255"/>
      <c r="S112" s="247"/>
      <c r="T112" s="248"/>
      <c r="U112" s="248"/>
      <c r="V112" s="248"/>
      <c r="W112" s="248"/>
      <c r="X112" s="248"/>
      <c r="Y112" s="249"/>
    </row>
    <row r="113" spans="2:25" ht="48" customHeight="1" x14ac:dyDescent="0.25">
      <c r="B113" s="250"/>
      <c r="C113" s="251"/>
      <c r="D113" s="251"/>
      <c r="E113" s="251"/>
      <c r="F113" s="251"/>
      <c r="G113" s="251"/>
      <c r="H113" s="252"/>
      <c r="J113" s="256"/>
      <c r="K113" s="257"/>
      <c r="L113" s="257"/>
      <c r="M113" s="257"/>
      <c r="N113" s="257"/>
      <c r="O113" s="257"/>
      <c r="P113" s="257"/>
      <c r="Q113" s="258"/>
      <c r="S113" s="250"/>
      <c r="T113" s="251"/>
      <c r="U113" s="251"/>
      <c r="V113" s="251"/>
      <c r="W113" s="251"/>
      <c r="X113" s="251"/>
      <c r="Y113" s="252"/>
    </row>
    <row r="114" spans="2:25" ht="14.25" customHeight="1" x14ac:dyDescent="0.25"/>
    <row r="115" spans="2:25" ht="14.25" customHeight="1" x14ac:dyDescent="0.25"/>
    <row r="116" spans="2:25" ht="21" customHeight="1" x14ac:dyDescent="0.25">
      <c r="E116" s="13" t="s">
        <v>57</v>
      </c>
      <c r="F116" s="243"/>
      <c r="G116" s="243"/>
      <c r="H116" s="243"/>
      <c r="I116" s="243"/>
      <c r="J116" s="243"/>
      <c r="Q116" s="13" t="s">
        <v>58</v>
      </c>
      <c r="R116" s="243"/>
      <c r="S116" s="243"/>
      <c r="T116" s="243"/>
      <c r="U116" s="243"/>
      <c r="V116" s="243"/>
      <c r="W116" s="243"/>
    </row>
    <row r="117" spans="2:25" ht="21" customHeight="1" x14ac:dyDescent="0.25">
      <c r="E117" s="13" t="s">
        <v>59</v>
      </c>
      <c r="F117" s="244"/>
      <c r="G117" s="244"/>
      <c r="H117" s="244"/>
      <c r="I117" s="244"/>
      <c r="J117" s="244"/>
      <c r="K117" s="2" t="s">
        <v>60</v>
      </c>
      <c r="Q117" s="13" t="s">
        <v>59</v>
      </c>
      <c r="R117" s="245"/>
      <c r="S117" s="245"/>
      <c r="T117" s="245"/>
      <c r="U117" s="245"/>
      <c r="V117" s="245"/>
      <c r="W117" s="245"/>
      <c r="X117" s="2" t="s">
        <v>60</v>
      </c>
    </row>
    <row r="118" spans="2:25" ht="21" customHeight="1" x14ac:dyDescent="0.25">
      <c r="E118" s="13" t="s">
        <v>61</v>
      </c>
      <c r="F118" s="244"/>
      <c r="G118" s="244"/>
      <c r="H118" s="244"/>
      <c r="I118" s="244"/>
      <c r="J118" s="244"/>
      <c r="Q118" s="246"/>
      <c r="R118" s="246"/>
      <c r="S118" s="246"/>
      <c r="T118" s="246"/>
      <c r="U118" s="246"/>
      <c r="V118" s="246"/>
      <c r="W118" s="246"/>
      <c r="X118" s="246"/>
    </row>
    <row r="119" spans="2:25" ht="24" customHeight="1" x14ac:dyDescent="0.25">
      <c r="E119" s="13" t="s">
        <v>62</v>
      </c>
      <c r="F119" s="346"/>
      <c r="G119" s="346"/>
      <c r="H119" s="346"/>
      <c r="I119" s="346"/>
      <c r="J119" s="346"/>
      <c r="Q119" s="13" t="s">
        <v>62</v>
      </c>
      <c r="R119" s="241"/>
      <c r="S119" s="241"/>
      <c r="T119" s="241"/>
      <c r="U119" s="241"/>
      <c r="V119" s="241"/>
      <c r="W119" s="241"/>
    </row>
    <row r="120" spans="2:25" ht="24" customHeight="1" x14ac:dyDescent="0.25">
      <c r="E120" s="13" t="s">
        <v>63</v>
      </c>
      <c r="F120" s="242"/>
      <c r="G120" s="242"/>
      <c r="H120" s="242"/>
      <c r="I120" s="242"/>
      <c r="J120" s="242"/>
    </row>
    <row r="121" spans="2:25" ht="24" customHeight="1" x14ac:dyDescent="0.25"/>
  </sheetData>
  <protectedRanges>
    <protectedRange sqref="V13 X24 B38:Z42 B44:Z48 B50:Z54 B59:Z64 B68 B76 B86 J76 J86 S76 S86 B89 B99 J89 J99 S89 S99 B102 B112 J102 J112 S102 S112 R116:R117 Q118 R119 F116:F120 K24:S25 K27:S32 M7 H8" name="ช่วง1"/>
  </protectedRanges>
  <mergeCells count="231">
    <mergeCell ref="A2:Z2"/>
    <mergeCell ref="M7:P7"/>
    <mergeCell ref="K26:M26"/>
    <mergeCell ref="F119:J119"/>
    <mergeCell ref="R119:W119"/>
    <mergeCell ref="F120:J120"/>
    <mergeCell ref="F116:J116"/>
    <mergeCell ref="R116:W116"/>
    <mergeCell ref="F117:J117"/>
    <mergeCell ref="R117:W117"/>
    <mergeCell ref="F118:J118"/>
    <mergeCell ref="Q118:X118"/>
    <mergeCell ref="B102:H111"/>
    <mergeCell ref="J102:Q111"/>
    <mergeCell ref="S102:Y111"/>
    <mergeCell ref="B112:H113"/>
    <mergeCell ref="J112:Q113"/>
    <mergeCell ref="S112:Y113"/>
    <mergeCell ref="B89:H98"/>
    <mergeCell ref="J89:Q98"/>
    <mergeCell ref="S89:Y98"/>
    <mergeCell ref="B99:H100"/>
    <mergeCell ref="J99:Q100"/>
    <mergeCell ref="S99:Y100"/>
    <mergeCell ref="B76:H85"/>
    <mergeCell ref="J76:Q85"/>
    <mergeCell ref="S76:Y85"/>
    <mergeCell ref="B86:H87"/>
    <mergeCell ref="J86:Q87"/>
    <mergeCell ref="S86:Y87"/>
    <mergeCell ref="B64:G64"/>
    <mergeCell ref="H64:P64"/>
    <mergeCell ref="Q64:X64"/>
    <mergeCell ref="Y64:Z64"/>
    <mergeCell ref="B68:Y72"/>
    <mergeCell ref="B62:G62"/>
    <mergeCell ref="H62:P62"/>
    <mergeCell ref="Q62:X62"/>
    <mergeCell ref="Y62:Z62"/>
    <mergeCell ref="B60:G60"/>
    <mergeCell ref="H60:P60"/>
    <mergeCell ref="Q60:X60"/>
    <mergeCell ref="Y60:Z60"/>
    <mergeCell ref="B61:G61"/>
    <mergeCell ref="H61:P61"/>
    <mergeCell ref="Q61:X61"/>
    <mergeCell ref="Y61:Z61"/>
    <mergeCell ref="B58:G58"/>
    <mergeCell ref="H58:P58"/>
    <mergeCell ref="Q58:X58"/>
    <mergeCell ref="Y58:Z58"/>
    <mergeCell ref="B59:G59"/>
    <mergeCell ref="H59:P59"/>
    <mergeCell ref="Q59:X59"/>
    <mergeCell ref="Y59:Z59"/>
    <mergeCell ref="B53:L53"/>
    <mergeCell ref="M53:X53"/>
    <mergeCell ref="Y53:Z53"/>
    <mergeCell ref="B54:L54"/>
    <mergeCell ref="M54:X54"/>
    <mergeCell ref="Y54:Z54"/>
    <mergeCell ref="B51:L51"/>
    <mergeCell ref="M51:X51"/>
    <mergeCell ref="Y51:Z51"/>
    <mergeCell ref="B52:L52"/>
    <mergeCell ref="M52:X52"/>
    <mergeCell ref="Y52:Z52"/>
    <mergeCell ref="B48:L48"/>
    <mergeCell ref="M48:X48"/>
    <mergeCell ref="Y48:Z48"/>
    <mergeCell ref="A49:Z49"/>
    <mergeCell ref="B50:L50"/>
    <mergeCell ref="M50:X50"/>
    <mergeCell ref="Y50:Z50"/>
    <mergeCell ref="B46:L46"/>
    <mergeCell ref="M46:X46"/>
    <mergeCell ref="Y46:Z46"/>
    <mergeCell ref="B47:L47"/>
    <mergeCell ref="M47:X47"/>
    <mergeCell ref="Y47:Z47"/>
    <mergeCell ref="A43:Z43"/>
    <mergeCell ref="B44:L44"/>
    <mergeCell ref="M44:X44"/>
    <mergeCell ref="Y44:Z44"/>
    <mergeCell ref="B45:L45"/>
    <mergeCell ref="M45:X45"/>
    <mergeCell ref="Y45:Z45"/>
    <mergeCell ref="B41:L41"/>
    <mergeCell ref="M41:X41"/>
    <mergeCell ref="Y41:Z41"/>
    <mergeCell ref="B42:L42"/>
    <mergeCell ref="Y42:Z42"/>
    <mergeCell ref="X33:Z33"/>
    <mergeCell ref="A34:Z34"/>
    <mergeCell ref="B36:L36"/>
    <mergeCell ref="M36:X36"/>
    <mergeCell ref="Y36:Z36"/>
    <mergeCell ref="A37:Z37"/>
    <mergeCell ref="B38:L38"/>
    <mergeCell ref="M38:X38"/>
    <mergeCell ref="Y38:Z38"/>
    <mergeCell ref="B39:L39"/>
    <mergeCell ref="M39:X39"/>
    <mergeCell ref="Y39:Z39"/>
    <mergeCell ref="B40:L40"/>
    <mergeCell ref="M40:X40"/>
    <mergeCell ref="Y40:Z40"/>
    <mergeCell ref="M42:X42"/>
    <mergeCell ref="H30:J30"/>
    <mergeCell ref="K30:M30"/>
    <mergeCell ref="N30:P30"/>
    <mergeCell ref="Q30:S30"/>
    <mergeCell ref="T30:U30"/>
    <mergeCell ref="T32:U32"/>
    <mergeCell ref="V32:W32"/>
    <mergeCell ref="A33:S33"/>
    <mergeCell ref="T33:U33"/>
    <mergeCell ref="V33:W33"/>
    <mergeCell ref="B32:G32"/>
    <mergeCell ref="H32:J32"/>
    <mergeCell ref="K32:M32"/>
    <mergeCell ref="N32:P32"/>
    <mergeCell ref="Q32:S32"/>
    <mergeCell ref="X24:Z32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7:M27"/>
    <mergeCell ref="N26:P26"/>
    <mergeCell ref="Q26:S26"/>
    <mergeCell ref="T26:U26"/>
    <mergeCell ref="V26:W26"/>
    <mergeCell ref="B30:G30"/>
    <mergeCell ref="V30:W30"/>
    <mergeCell ref="B31:G31"/>
    <mergeCell ref="H31:J31"/>
    <mergeCell ref="K31:M31"/>
    <mergeCell ref="N31:P31"/>
    <mergeCell ref="Q31:S31"/>
    <mergeCell ref="T31:U31"/>
    <mergeCell ref="V31:W31"/>
    <mergeCell ref="A19:Z19"/>
    <mergeCell ref="B22:G22"/>
    <mergeCell ref="H22:J22"/>
    <mergeCell ref="K22:M22"/>
    <mergeCell ref="N22:P22"/>
    <mergeCell ref="Q22:S22"/>
    <mergeCell ref="T22:U22"/>
    <mergeCell ref="V22:W22"/>
    <mergeCell ref="X22:Z22"/>
    <mergeCell ref="A18:P18"/>
    <mergeCell ref="Q18:R18"/>
    <mergeCell ref="S18:U18"/>
    <mergeCell ref="V18:X18"/>
    <mergeCell ref="Y18:Z18"/>
    <mergeCell ref="B16:J16"/>
    <mergeCell ref="K16:M16"/>
    <mergeCell ref="N16:P16"/>
    <mergeCell ref="Q16:R16"/>
    <mergeCell ref="B17:J17"/>
    <mergeCell ref="K17:M17"/>
    <mergeCell ref="N17:P17"/>
    <mergeCell ref="Q17:R17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S13:U17"/>
    <mergeCell ref="V13:X17"/>
    <mergeCell ref="Y13:Z17"/>
    <mergeCell ref="B14:J14"/>
    <mergeCell ref="K14:M14"/>
    <mergeCell ref="N14:P14"/>
    <mergeCell ref="Q14:R14"/>
    <mergeCell ref="B15:J15"/>
    <mergeCell ref="K15:M15"/>
    <mergeCell ref="N15:P15"/>
    <mergeCell ref="Q15:R15"/>
    <mergeCell ref="B63:G63"/>
    <mergeCell ref="H63:P63"/>
    <mergeCell ref="Q63:X63"/>
    <mergeCell ref="Y63:Z63"/>
    <mergeCell ref="A1:Z1"/>
    <mergeCell ref="A3:Z3"/>
    <mergeCell ref="A4:Z4"/>
    <mergeCell ref="A10:A11"/>
    <mergeCell ref="A23:Z23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B29:G29"/>
    <mergeCell ref="H29:J29"/>
    <mergeCell ref="K29:M29"/>
    <mergeCell ref="N29:P29"/>
    <mergeCell ref="Q29:S29"/>
    <mergeCell ref="T29:U29"/>
    <mergeCell ref="V29:W29"/>
    <mergeCell ref="B27:G27"/>
    <mergeCell ref="H27:J27"/>
    <mergeCell ref="N27:P27"/>
    <mergeCell ref="Q27:S27"/>
    <mergeCell ref="T27:U27"/>
    <mergeCell ref="V27:W27"/>
    <mergeCell ref="B28:G28"/>
    <mergeCell ref="H28:J28"/>
    <mergeCell ref="K28:M28"/>
    <mergeCell ref="N28:P28"/>
    <mergeCell ref="Q28:S28"/>
    <mergeCell ref="T28:U28"/>
    <mergeCell ref="V28:W28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4:Z48 Y50:Z54 Y38:Y42 Z38:Z41 Y59:Y64 Z59:Z62 Z64" xr:uid="{D183A4C2-0871-452C-9D18-F1E353B28B28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3CA6CFEE-CF92-4EDD-8A5D-A81171B8AB97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4:S24 N27:N32 L31:M32 R31:S32 O31:P32 Q27:Q32 K27:K32" xr:uid="{A1B9951C-853D-44B4-BDEE-5DFA24DE19AA}">
      <formula1>0</formula1>
    </dataValidation>
    <dataValidation type="decimal" operator="greaterThanOrEqual" allowBlank="1" showInputMessage="1" showErrorMessage="1" error="กรุณากรอกข้อมูลเป็นตัวเลข" sqref="K25:S25" xr:uid="{7451B54C-5E0D-4BD8-83C4-3671F63EECFF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rowBreaks count="4" manualBreakCount="4">
    <brk id="34" max="16383" man="1"/>
    <brk id="55" max="16383" man="1"/>
    <brk id="73" max="16383" man="1"/>
    <brk id="100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6F03DF99-F9E3-41EF-B6FB-714FEF428FB4}">
          <x14:formula1>
            <xm:f>LIST!$G$2:$G$10</xm:f>
          </x14:formula1>
          <xm:sqref>B59:B64 C59:G62 C64:G64</xm:sqref>
        </x14:dataValidation>
        <x14:dataValidation type="list" allowBlank="1" showInputMessage="1" showErrorMessage="1" error="กรุณาเลือกข้อมูลตามที่กำหนดให้" xr:uid="{8ADA1FE8-2D7F-488B-9142-D151FD4FE94F}">
          <x14:formula1>
            <xm:f>LIST!$A$2:$A$6</xm:f>
          </x14:formula1>
          <xm:sqref>B38:L42</xm:sqref>
        </x14:dataValidation>
        <x14:dataValidation type="list" allowBlank="1" showInputMessage="1" showErrorMessage="1" error="กรุณาเลือกข้อมูลตามที่กำหนดให้" xr:uid="{5043BD38-EE64-45D3-ADA5-89C49CE6BDC2}">
          <x14:formula1>
            <xm:f>LIST!$C$2:$C$10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A6868DA7-18BB-43DD-AE03-2721F69FF70B}">
          <x14:formula1>
            <xm:f>LIST!$E$2:$E$9</xm:f>
          </x14:formula1>
          <xm:sqref>B50:L54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tabColor rgb="FF00B0F0"/>
  </sheetPr>
  <dimension ref="A1:Z121"/>
  <sheetViews>
    <sheetView view="pageBreakPreview" topLeftCell="A19" zoomScale="90" zoomScaleNormal="85" zoomScaleSheetLayoutView="90" workbookViewId="0">
      <selection activeCell="F119" sqref="F119:J119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78" t="s">
        <v>102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</row>
    <row r="2" spans="1:26" ht="21" customHeight="1" x14ac:dyDescent="0.25">
      <c r="A2" s="78" t="s">
        <v>103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</row>
    <row r="3" spans="1:26" ht="21" customHeight="1" x14ac:dyDescent="0.25">
      <c r="A3" s="78" t="s">
        <v>17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</row>
    <row r="4" spans="1:26" ht="21" customHeight="1" x14ac:dyDescent="0.25">
      <c r="A4" s="78" t="s">
        <v>1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</row>
    <row r="5" spans="1:26" ht="10.15" customHeight="1" x14ac:dyDescent="0.25"/>
    <row r="6" spans="1:26" ht="21" customHeight="1" x14ac:dyDescent="0.25">
      <c r="A6" s="4" t="s">
        <v>2</v>
      </c>
    </row>
    <row r="7" spans="1:26" ht="21" customHeight="1" x14ac:dyDescent="0.25">
      <c r="A7" s="5" t="s">
        <v>104</v>
      </c>
      <c r="L7" s="6"/>
      <c r="M7" s="113"/>
      <c r="N7" s="114"/>
      <c r="O7" s="114"/>
      <c r="P7" s="115"/>
    </row>
    <row r="8" spans="1:26" ht="21" customHeight="1" x14ac:dyDescent="0.25">
      <c r="A8" s="5" t="s">
        <v>41</v>
      </c>
      <c r="G8" s="6"/>
      <c r="H8" s="113"/>
      <c r="I8" s="114"/>
      <c r="J8" s="115"/>
    </row>
    <row r="9" spans="1:26" ht="10.15" customHeight="1" x14ac:dyDescent="0.25"/>
    <row r="10" spans="1:26" s="4" customFormat="1" ht="30" customHeight="1" x14ac:dyDescent="0.25">
      <c r="A10" s="79" t="s">
        <v>7</v>
      </c>
      <c r="B10" s="116" t="s">
        <v>32</v>
      </c>
      <c r="C10" s="117"/>
      <c r="D10" s="117"/>
      <c r="E10" s="117"/>
      <c r="F10" s="117"/>
      <c r="G10" s="117"/>
      <c r="H10" s="117"/>
      <c r="I10" s="117"/>
      <c r="J10" s="118"/>
      <c r="K10" s="122" t="s">
        <v>33</v>
      </c>
      <c r="L10" s="123"/>
      <c r="M10" s="123"/>
      <c r="N10" s="123"/>
      <c r="O10" s="123"/>
      <c r="P10" s="123"/>
      <c r="Q10" s="123"/>
      <c r="R10" s="124"/>
      <c r="S10" s="122" t="s">
        <v>6</v>
      </c>
      <c r="T10" s="123"/>
      <c r="U10" s="123"/>
      <c r="V10" s="123"/>
      <c r="W10" s="123"/>
      <c r="X10" s="123"/>
      <c r="Y10" s="123"/>
      <c r="Z10" s="124"/>
    </row>
    <row r="11" spans="1:26" s="4" customFormat="1" ht="30" customHeight="1" x14ac:dyDescent="0.25">
      <c r="A11" s="80"/>
      <c r="B11" s="119"/>
      <c r="C11" s="120"/>
      <c r="D11" s="120"/>
      <c r="E11" s="120"/>
      <c r="F11" s="120"/>
      <c r="G11" s="120"/>
      <c r="H11" s="120"/>
      <c r="I11" s="120"/>
      <c r="J11" s="121"/>
      <c r="K11" s="122" t="s">
        <v>3</v>
      </c>
      <c r="L11" s="123"/>
      <c r="M11" s="124"/>
      <c r="N11" s="122" t="s">
        <v>4</v>
      </c>
      <c r="O11" s="123"/>
      <c r="P11" s="124"/>
      <c r="Q11" s="122" t="s">
        <v>5</v>
      </c>
      <c r="R11" s="124"/>
      <c r="S11" s="122" t="s">
        <v>3</v>
      </c>
      <c r="T11" s="123"/>
      <c r="U11" s="124"/>
      <c r="V11" s="122" t="s">
        <v>4</v>
      </c>
      <c r="W11" s="123"/>
      <c r="X11" s="124"/>
      <c r="Y11" s="122" t="s">
        <v>5</v>
      </c>
      <c r="Z11" s="124"/>
    </row>
    <row r="12" spans="1:26" ht="24" customHeight="1" x14ac:dyDescent="0.25">
      <c r="A12" s="81" t="s">
        <v>42</v>
      </c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3"/>
    </row>
    <row r="13" spans="1:26" ht="24" customHeight="1" x14ac:dyDescent="0.25">
      <c r="A13" s="16">
        <v>1</v>
      </c>
      <c r="B13" s="293" t="s">
        <v>35</v>
      </c>
      <c r="C13" s="294"/>
      <c r="D13" s="294"/>
      <c r="E13" s="294"/>
      <c r="F13" s="294"/>
      <c r="G13" s="294"/>
      <c r="H13" s="294"/>
      <c r="I13" s="294"/>
      <c r="J13" s="295"/>
      <c r="K13" s="87">
        <v>12</v>
      </c>
      <c r="L13" s="88"/>
      <c r="M13" s="89"/>
      <c r="N13" s="90">
        <f>Q25</f>
        <v>0</v>
      </c>
      <c r="O13" s="91"/>
      <c r="P13" s="92"/>
      <c r="Q13" s="93">
        <f>V24/T24*100</f>
        <v>0</v>
      </c>
      <c r="R13" s="94"/>
      <c r="S13" s="95">
        <v>15303860</v>
      </c>
      <c r="T13" s="96"/>
      <c r="U13" s="97"/>
      <c r="V13" s="104"/>
      <c r="W13" s="105"/>
      <c r="X13" s="106"/>
      <c r="Y13" s="133">
        <f>V13/S13*100</f>
        <v>0</v>
      </c>
      <c r="Z13" s="134"/>
    </row>
    <row r="14" spans="1:26" ht="24" customHeight="1" x14ac:dyDescent="0.25">
      <c r="A14" s="16">
        <v>2</v>
      </c>
      <c r="B14" s="293" t="s">
        <v>36</v>
      </c>
      <c r="C14" s="294"/>
      <c r="D14" s="294"/>
      <c r="E14" s="294"/>
      <c r="F14" s="294"/>
      <c r="G14" s="294"/>
      <c r="H14" s="294"/>
      <c r="I14" s="294"/>
      <c r="J14" s="295"/>
      <c r="K14" s="139">
        <v>1443106.17</v>
      </c>
      <c r="L14" s="140"/>
      <c r="M14" s="141"/>
      <c r="N14" s="93">
        <f>Q26</f>
        <v>0</v>
      </c>
      <c r="O14" s="299"/>
      <c r="P14" s="94"/>
      <c r="Q14" s="93">
        <f>V26/T26*100</f>
        <v>0</v>
      </c>
      <c r="R14" s="94"/>
      <c r="S14" s="98"/>
      <c r="T14" s="99"/>
      <c r="U14" s="100"/>
      <c r="V14" s="107"/>
      <c r="W14" s="108"/>
      <c r="X14" s="109"/>
      <c r="Y14" s="135"/>
      <c r="Z14" s="136"/>
    </row>
    <row r="15" spans="1:26" ht="24" customHeight="1" x14ac:dyDescent="0.25">
      <c r="A15" s="16">
        <v>3</v>
      </c>
      <c r="B15" s="293" t="s">
        <v>37</v>
      </c>
      <c r="C15" s="294"/>
      <c r="D15" s="294"/>
      <c r="E15" s="294"/>
      <c r="F15" s="294"/>
      <c r="G15" s="294"/>
      <c r="H15" s="294"/>
      <c r="I15" s="294"/>
      <c r="J15" s="295"/>
      <c r="K15" s="145">
        <v>12</v>
      </c>
      <c r="L15" s="146"/>
      <c r="M15" s="147"/>
      <c r="N15" s="90">
        <f>Q28</f>
        <v>0</v>
      </c>
      <c r="O15" s="91"/>
      <c r="P15" s="92"/>
      <c r="Q15" s="93">
        <f>V27/T27*100</f>
        <v>0</v>
      </c>
      <c r="R15" s="94"/>
      <c r="S15" s="98"/>
      <c r="T15" s="99"/>
      <c r="U15" s="100"/>
      <c r="V15" s="107"/>
      <c r="W15" s="108"/>
      <c r="X15" s="109"/>
      <c r="Y15" s="135"/>
      <c r="Z15" s="136"/>
    </row>
    <row r="16" spans="1:26" ht="24" customHeight="1" x14ac:dyDescent="0.25">
      <c r="A16" s="16">
        <v>4</v>
      </c>
      <c r="B16" s="293" t="s">
        <v>38</v>
      </c>
      <c r="C16" s="294"/>
      <c r="D16" s="294"/>
      <c r="E16" s="294"/>
      <c r="F16" s="294"/>
      <c r="G16" s="294"/>
      <c r="H16" s="294"/>
      <c r="I16" s="294"/>
      <c r="J16" s="295"/>
      <c r="K16" s="145">
        <v>12</v>
      </c>
      <c r="L16" s="146"/>
      <c r="M16" s="147"/>
      <c r="N16" s="90">
        <f>Q30</f>
        <v>0</v>
      </c>
      <c r="O16" s="91"/>
      <c r="P16" s="92"/>
      <c r="Q16" s="93">
        <f>V29/T29*100</f>
        <v>0</v>
      </c>
      <c r="R16" s="94"/>
      <c r="S16" s="98"/>
      <c r="T16" s="99"/>
      <c r="U16" s="100"/>
      <c r="V16" s="107"/>
      <c r="W16" s="108"/>
      <c r="X16" s="109"/>
      <c r="Y16" s="135"/>
      <c r="Z16" s="136"/>
    </row>
    <row r="17" spans="1:26" s="7" customFormat="1" ht="48" customHeight="1" x14ac:dyDescent="0.25">
      <c r="A17" s="17">
        <v>5</v>
      </c>
      <c r="B17" s="296" t="s">
        <v>43</v>
      </c>
      <c r="C17" s="297"/>
      <c r="D17" s="297"/>
      <c r="E17" s="297"/>
      <c r="F17" s="297"/>
      <c r="G17" s="297"/>
      <c r="H17" s="297"/>
      <c r="I17" s="297"/>
      <c r="J17" s="298"/>
      <c r="K17" s="148">
        <v>12</v>
      </c>
      <c r="L17" s="149"/>
      <c r="M17" s="150"/>
      <c r="N17" s="90">
        <f>Q32</f>
        <v>0</v>
      </c>
      <c r="O17" s="91"/>
      <c r="P17" s="92"/>
      <c r="Q17" s="93">
        <f>V31/T31*100</f>
        <v>0</v>
      </c>
      <c r="R17" s="94"/>
      <c r="S17" s="101"/>
      <c r="T17" s="102"/>
      <c r="U17" s="103"/>
      <c r="V17" s="110"/>
      <c r="W17" s="111"/>
      <c r="X17" s="112"/>
      <c r="Y17" s="137"/>
      <c r="Z17" s="138"/>
    </row>
    <row r="18" spans="1:26" s="4" customFormat="1" ht="24" customHeight="1" x14ac:dyDescent="0.25">
      <c r="A18" s="125" t="s">
        <v>44</v>
      </c>
      <c r="B18" s="126"/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7"/>
      <c r="Q18" s="128">
        <f>V33</f>
        <v>0</v>
      </c>
      <c r="R18" s="129"/>
      <c r="S18" s="130">
        <f>SUM(S13)</f>
        <v>15303860</v>
      </c>
      <c r="T18" s="131"/>
      <c r="U18" s="132"/>
      <c r="V18" s="130">
        <f>SUM(V13)</f>
        <v>0</v>
      </c>
      <c r="W18" s="131"/>
      <c r="X18" s="132"/>
      <c r="Y18" s="151">
        <f>SUM(Y13)</f>
        <v>0</v>
      </c>
      <c r="Z18" s="152"/>
    </row>
    <row r="19" spans="1:26" ht="9.9499999999999993" customHeight="1" x14ac:dyDescent="0.25">
      <c r="A19" s="153"/>
      <c r="B19" s="153"/>
      <c r="C19" s="153"/>
      <c r="D19" s="153"/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</row>
    <row r="20" spans="1:26" ht="24" customHeight="1" x14ac:dyDescent="0.25">
      <c r="A20" s="8" t="s">
        <v>8</v>
      </c>
      <c r="H20" s="9"/>
      <c r="I20" s="10"/>
      <c r="J20" s="10"/>
      <c r="K20" s="10"/>
      <c r="L20" s="10"/>
      <c r="M20" s="10"/>
    </row>
    <row r="21" spans="1:26" ht="9.9499999999999993" customHeight="1" x14ac:dyDescent="0.25">
      <c r="A21" s="2"/>
      <c r="H21" s="11"/>
      <c r="I21" s="11"/>
      <c r="J21" s="11"/>
      <c r="K21" s="11"/>
      <c r="L21" s="11"/>
      <c r="M21" s="11"/>
    </row>
    <row r="22" spans="1:26" ht="72" customHeight="1" x14ac:dyDescent="0.25">
      <c r="A22" s="14" t="s">
        <v>7</v>
      </c>
      <c r="B22" s="122" t="s">
        <v>39</v>
      </c>
      <c r="C22" s="123"/>
      <c r="D22" s="123"/>
      <c r="E22" s="123"/>
      <c r="F22" s="123"/>
      <c r="G22" s="124"/>
      <c r="H22" s="122" t="s">
        <v>45</v>
      </c>
      <c r="I22" s="123"/>
      <c r="J22" s="124"/>
      <c r="K22" s="122" t="s">
        <v>40</v>
      </c>
      <c r="L22" s="123"/>
      <c r="M22" s="124"/>
      <c r="N22" s="122" t="s">
        <v>46</v>
      </c>
      <c r="O22" s="123"/>
      <c r="P22" s="124"/>
      <c r="Q22" s="122" t="s">
        <v>47</v>
      </c>
      <c r="R22" s="123"/>
      <c r="S22" s="124"/>
      <c r="T22" s="122" t="s">
        <v>48</v>
      </c>
      <c r="U22" s="124"/>
      <c r="V22" s="154" t="s">
        <v>9</v>
      </c>
      <c r="W22" s="155"/>
      <c r="X22" s="122" t="s">
        <v>10</v>
      </c>
      <c r="Y22" s="123"/>
      <c r="Z22" s="124"/>
    </row>
    <row r="23" spans="1:26" ht="24" customHeight="1" x14ac:dyDescent="0.25">
      <c r="A23" s="156" t="s">
        <v>42</v>
      </c>
      <c r="B23" s="157"/>
      <c r="C23" s="157"/>
      <c r="D23" s="157"/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8"/>
    </row>
    <row r="24" spans="1:26" s="44" customFormat="1" ht="24" customHeight="1" x14ac:dyDescent="0.25">
      <c r="A24" s="28">
        <v>1</v>
      </c>
      <c r="B24" s="290" t="s">
        <v>35</v>
      </c>
      <c r="C24" s="291"/>
      <c r="D24" s="291"/>
      <c r="E24" s="291"/>
      <c r="F24" s="291"/>
      <c r="G24" s="292"/>
      <c r="H24" s="324">
        <v>12</v>
      </c>
      <c r="I24" s="325"/>
      <c r="J24" s="326"/>
      <c r="K24" s="265">
        <f>K25</f>
        <v>0</v>
      </c>
      <c r="L24" s="266"/>
      <c r="M24" s="267"/>
      <c r="N24" s="265">
        <f>N25</f>
        <v>0</v>
      </c>
      <c r="O24" s="266"/>
      <c r="P24" s="267"/>
      <c r="Q24" s="265">
        <f>Q25</f>
        <v>0</v>
      </c>
      <c r="R24" s="266"/>
      <c r="S24" s="268"/>
      <c r="T24" s="269">
        <v>10</v>
      </c>
      <c r="U24" s="270"/>
      <c r="V24" s="271">
        <f>SUM(V25)</f>
        <v>0</v>
      </c>
      <c r="W24" s="272"/>
      <c r="X24" s="165"/>
      <c r="Y24" s="153"/>
      <c r="Z24" s="166"/>
    </row>
    <row r="25" spans="1:26" s="34" customFormat="1" ht="24" customHeight="1" x14ac:dyDescent="0.25">
      <c r="A25" s="42">
        <v>1.1000000000000001</v>
      </c>
      <c r="B25" s="300" t="s">
        <v>93</v>
      </c>
      <c r="C25" s="301"/>
      <c r="D25" s="301"/>
      <c r="E25" s="301"/>
      <c r="F25" s="301"/>
      <c r="G25" s="302"/>
      <c r="H25" s="303">
        <v>12</v>
      </c>
      <c r="I25" s="304"/>
      <c r="J25" s="305"/>
      <c r="K25" s="306"/>
      <c r="L25" s="307"/>
      <c r="M25" s="308"/>
      <c r="N25" s="306"/>
      <c r="O25" s="307"/>
      <c r="P25" s="308"/>
      <c r="Q25" s="306"/>
      <c r="R25" s="307"/>
      <c r="S25" s="309"/>
      <c r="T25" s="310">
        <v>10</v>
      </c>
      <c r="U25" s="311"/>
      <c r="V25" s="312">
        <f>(T25*((K25*0)+(N25*50)+(Q25*100)))/(H25*100)</f>
        <v>0</v>
      </c>
      <c r="W25" s="313"/>
      <c r="X25" s="167"/>
      <c r="Y25" s="168"/>
      <c r="Z25" s="169"/>
    </row>
    <row r="26" spans="1:26" s="40" customFormat="1" ht="24" customHeight="1" x14ac:dyDescent="0.25">
      <c r="A26" s="39">
        <v>2</v>
      </c>
      <c r="B26" s="314" t="s">
        <v>36</v>
      </c>
      <c r="C26" s="315"/>
      <c r="D26" s="315"/>
      <c r="E26" s="315"/>
      <c r="F26" s="315"/>
      <c r="G26" s="316"/>
      <c r="H26" s="317">
        <v>1443106.17</v>
      </c>
      <c r="I26" s="318"/>
      <c r="J26" s="319"/>
      <c r="K26" s="317"/>
      <c r="L26" s="318"/>
      <c r="M26" s="319"/>
      <c r="N26" s="317"/>
      <c r="O26" s="318"/>
      <c r="P26" s="319"/>
      <c r="Q26" s="317"/>
      <c r="R26" s="318"/>
      <c r="S26" s="319"/>
      <c r="T26" s="320">
        <v>40</v>
      </c>
      <c r="U26" s="321"/>
      <c r="V26" s="322">
        <f>(T26*((K26*0)+(N26*50)+(Q26*100)))/(H26*100)</f>
        <v>0</v>
      </c>
      <c r="W26" s="323"/>
      <c r="X26" s="167"/>
      <c r="Y26" s="168"/>
      <c r="Z26" s="169"/>
    </row>
    <row r="27" spans="1:26" s="36" customFormat="1" ht="24" customHeight="1" x14ac:dyDescent="0.25">
      <c r="A27" s="28">
        <v>3</v>
      </c>
      <c r="B27" s="273" t="s">
        <v>37</v>
      </c>
      <c r="C27" s="274"/>
      <c r="D27" s="274"/>
      <c r="E27" s="274"/>
      <c r="F27" s="274"/>
      <c r="G27" s="275"/>
      <c r="H27" s="262">
        <v>12</v>
      </c>
      <c r="I27" s="263"/>
      <c r="J27" s="264"/>
      <c r="K27" s="265">
        <f>K28</f>
        <v>0</v>
      </c>
      <c r="L27" s="266"/>
      <c r="M27" s="267"/>
      <c r="N27" s="265">
        <f>N28</f>
        <v>0</v>
      </c>
      <c r="O27" s="266"/>
      <c r="P27" s="267"/>
      <c r="Q27" s="265">
        <f>Q28</f>
        <v>0</v>
      </c>
      <c r="R27" s="266"/>
      <c r="S27" s="268"/>
      <c r="T27" s="269">
        <v>20</v>
      </c>
      <c r="U27" s="270"/>
      <c r="V27" s="271">
        <f>SUM(V28)</f>
        <v>0</v>
      </c>
      <c r="W27" s="272"/>
      <c r="X27" s="167"/>
      <c r="Y27" s="168"/>
      <c r="Z27" s="169"/>
    </row>
    <row r="28" spans="1:26" s="32" customFormat="1" ht="48" customHeight="1" x14ac:dyDescent="0.25">
      <c r="A28" s="31">
        <v>3.1</v>
      </c>
      <c r="B28" s="276" t="s">
        <v>101</v>
      </c>
      <c r="C28" s="277"/>
      <c r="D28" s="277"/>
      <c r="E28" s="277"/>
      <c r="F28" s="277"/>
      <c r="G28" s="278"/>
      <c r="H28" s="279">
        <v>12</v>
      </c>
      <c r="I28" s="280"/>
      <c r="J28" s="281"/>
      <c r="K28" s="282"/>
      <c r="L28" s="283"/>
      <c r="M28" s="284"/>
      <c r="N28" s="282"/>
      <c r="O28" s="283"/>
      <c r="P28" s="284"/>
      <c r="Q28" s="282"/>
      <c r="R28" s="283"/>
      <c r="S28" s="285"/>
      <c r="T28" s="286">
        <v>20</v>
      </c>
      <c r="U28" s="287"/>
      <c r="V28" s="288">
        <f>(T28*((K28*0)+(N28*50)+(Q28*100)))/(H28*100)</f>
        <v>0</v>
      </c>
      <c r="W28" s="289"/>
      <c r="X28" s="167"/>
      <c r="Y28" s="168"/>
      <c r="Z28" s="169"/>
    </row>
    <row r="29" spans="1:26" s="27" customFormat="1" ht="48" customHeight="1" x14ac:dyDescent="0.25">
      <c r="A29" s="28">
        <v>4</v>
      </c>
      <c r="B29" s="259" t="s">
        <v>38</v>
      </c>
      <c r="C29" s="260"/>
      <c r="D29" s="260"/>
      <c r="E29" s="260"/>
      <c r="F29" s="260"/>
      <c r="G29" s="261"/>
      <c r="H29" s="262">
        <v>12</v>
      </c>
      <c r="I29" s="263"/>
      <c r="J29" s="264"/>
      <c r="K29" s="265">
        <f>K30</f>
        <v>0</v>
      </c>
      <c r="L29" s="266"/>
      <c r="M29" s="267"/>
      <c r="N29" s="265">
        <f>N30</f>
        <v>0</v>
      </c>
      <c r="O29" s="266"/>
      <c r="P29" s="267"/>
      <c r="Q29" s="265">
        <f>Q30</f>
        <v>0</v>
      </c>
      <c r="R29" s="266"/>
      <c r="S29" s="268"/>
      <c r="T29" s="269">
        <v>15</v>
      </c>
      <c r="U29" s="270"/>
      <c r="V29" s="271">
        <f>SUM(V30)</f>
        <v>0</v>
      </c>
      <c r="W29" s="272"/>
      <c r="X29" s="167"/>
      <c r="Y29" s="168"/>
      <c r="Z29" s="169"/>
    </row>
    <row r="30" spans="1:26" ht="48" customHeight="1" x14ac:dyDescent="0.25">
      <c r="A30" s="16">
        <v>4.0999999999999996</v>
      </c>
      <c r="B30" s="84" t="s">
        <v>94</v>
      </c>
      <c r="C30" s="85"/>
      <c r="D30" s="85"/>
      <c r="E30" s="85"/>
      <c r="F30" s="85"/>
      <c r="G30" s="86"/>
      <c r="H30" s="191">
        <v>12</v>
      </c>
      <c r="I30" s="192"/>
      <c r="J30" s="193"/>
      <c r="K30" s="330"/>
      <c r="L30" s="331"/>
      <c r="M30" s="332"/>
      <c r="N30" s="330"/>
      <c r="O30" s="331"/>
      <c r="P30" s="332"/>
      <c r="Q30" s="330"/>
      <c r="R30" s="331"/>
      <c r="S30" s="333"/>
      <c r="T30" s="194">
        <v>15</v>
      </c>
      <c r="U30" s="195"/>
      <c r="V30" s="185">
        <f>(T30*((K30*0)+(N30*50)+(Q30*100)))/(H30*100)</f>
        <v>0</v>
      </c>
      <c r="W30" s="186"/>
      <c r="X30" s="167"/>
      <c r="Y30" s="168"/>
      <c r="Z30" s="169"/>
    </row>
    <row r="31" spans="1:26" s="44" customFormat="1" ht="48" customHeight="1" x14ac:dyDescent="0.25">
      <c r="A31" s="28">
        <v>5</v>
      </c>
      <c r="B31" s="327" t="s">
        <v>100</v>
      </c>
      <c r="C31" s="328"/>
      <c r="D31" s="328"/>
      <c r="E31" s="328"/>
      <c r="F31" s="328"/>
      <c r="G31" s="329"/>
      <c r="H31" s="262">
        <v>12</v>
      </c>
      <c r="I31" s="263"/>
      <c r="J31" s="264"/>
      <c r="K31" s="265">
        <f>K32</f>
        <v>0</v>
      </c>
      <c r="L31" s="266"/>
      <c r="M31" s="267"/>
      <c r="N31" s="265">
        <f>N32</f>
        <v>0</v>
      </c>
      <c r="O31" s="266"/>
      <c r="P31" s="267"/>
      <c r="Q31" s="265">
        <f>Q32</f>
        <v>0</v>
      </c>
      <c r="R31" s="266"/>
      <c r="S31" s="268"/>
      <c r="T31" s="269">
        <v>15</v>
      </c>
      <c r="U31" s="270"/>
      <c r="V31" s="271">
        <f>SUM(V32)</f>
        <v>0</v>
      </c>
      <c r="W31" s="272"/>
      <c r="X31" s="167"/>
      <c r="Y31" s="168"/>
      <c r="Z31" s="169"/>
    </row>
    <row r="32" spans="1:26" s="26" customFormat="1" ht="48" customHeight="1" x14ac:dyDescent="0.25">
      <c r="A32" s="25">
        <v>5.0999999999999996</v>
      </c>
      <c r="B32" s="336" t="s">
        <v>95</v>
      </c>
      <c r="C32" s="337"/>
      <c r="D32" s="337"/>
      <c r="E32" s="337"/>
      <c r="F32" s="337"/>
      <c r="G32" s="338"/>
      <c r="H32" s="339">
        <v>12</v>
      </c>
      <c r="I32" s="340"/>
      <c r="J32" s="341"/>
      <c r="K32" s="342"/>
      <c r="L32" s="343"/>
      <c r="M32" s="344"/>
      <c r="N32" s="342"/>
      <c r="O32" s="343"/>
      <c r="P32" s="344"/>
      <c r="Q32" s="342"/>
      <c r="R32" s="343"/>
      <c r="S32" s="345"/>
      <c r="T32" s="334">
        <v>15</v>
      </c>
      <c r="U32" s="335"/>
      <c r="V32" s="312">
        <f>(T32*((K32*0)+(N32*50)+(Q32*100)))/(H32*100)</f>
        <v>0</v>
      </c>
      <c r="W32" s="313"/>
      <c r="X32" s="170"/>
      <c r="Y32" s="171"/>
      <c r="Z32" s="172"/>
    </row>
    <row r="33" spans="1:26" ht="24" customHeight="1" x14ac:dyDescent="0.25">
      <c r="A33" s="125" t="s">
        <v>11</v>
      </c>
      <c r="B33" s="126"/>
      <c r="C33" s="126"/>
      <c r="D33" s="126"/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27"/>
      <c r="T33" s="211">
        <f>SUM(T24,T26,T27,T29,T31)</f>
        <v>100</v>
      </c>
      <c r="U33" s="212"/>
      <c r="V33" s="128">
        <f>SUM(V24,V26:W27,V29,V31)</f>
        <v>0</v>
      </c>
      <c r="W33" s="129"/>
      <c r="X33" s="213"/>
      <c r="Y33" s="214"/>
      <c r="Z33" s="215"/>
    </row>
    <row r="34" spans="1:26" ht="9.9499999999999993" customHeight="1" x14ac:dyDescent="0.25">
      <c r="A34" s="153"/>
      <c r="B34" s="153"/>
      <c r="C34" s="153"/>
      <c r="D34" s="153"/>
      <c r="E34" s="153"/>
      <c r="F34" s="153"/>
      <c r="G34" s="153"/>
      <c r="H34" s="153"/>
      <c r="I34" s="153"/>
      <c r="J34" s="153"/>
      <c r="K34" s="153"/>
      <c r="L34" s="153"/>
      <c r="M34" s="153"/>
      <c r="N34" s="153"/>
      <c r="O34" s="153"/>
      <c r="P34" s="153"/>
      <c r="Q34" s="153"/>
      <c r="R34" s="153"/>
      <c r="S34" s="153"/>
      <c r="T34" s="153"/>
      <c r="U34" s="153"/>
      <c r="V34" s="153"/>
      <c r="W34" s="153"/>
      <c r="X34" s="153"/>
      <c r="Y34" s="153"/>
      <c r="Z34" s="153"/>
    </row>
    <row r="35" spans="1:26" ht="24" customHeight="1" x14ac:dyDescent="0.25">
      <c r="A35" s="1" t="s">
        <v>96</v>
      </c>
    </row>
    <row r="36" spans="1:26" ht="60" customHeight="1" x14ac:dyDescent="0.25">
      <c r="A36" s="14" t="s">
        <v>7</v>
      </c>
      <c r="B36" s="122" t="s">
        <v>49</v>
      </c>
      <c r="C36" s="123"/>
      <c r="D36" s="123"/>
      <c r="E36" s="123"/>
      <c r="F36" s="123"/>
      <c r="G36" s="123"/>
      <c r="H36" s="123"/>
      <c r="I36" s="123"/>
      <c r="J36" s="123"/>
      <c r="K36" s="123"/>
      <c r="L36" s="124"/>
      <c r="M36" s="122" t="s">
        <v>50</v>
      </c>
      <c r="N36" s="123"/>
      <c r="O36" s="123"/>
      <c r="P36" s="123"/>
      <c r="Q36" s="123"/>
      <c r="R36" s="123"/>
      <c r="S36" s="123"/>
      <c r="T36" s="123"/>
      <c r="U36" s="123"/>
      <c r="V36" s="123"/>
      <c r="W36" s="123"/>
      <c r="X36" s="124"/>
      <c r="Y36" s="154" t="s">
        <v>51</v>
      </c>
      <c r="Z36" s="155"/>
    </row>
    <row r="37" spans="1:26" ht="24" customHeight="1" x14ac:dyDescent="0.25">
      <c r="A37" s="208" t="s">
        <v>52</v>
      </c>
      <c r="B37" s="209"/>
      <c r="C37" s="209"/>
      <c r="D37" s="209"/>
      <c r="E37" s="209"/>
      <c r="F37" s="209"/>
      <c r="G37" s="209"/>
      <c r="H37" s="209"/>
      <c r="I37" s="209"/>
      <c r="J37" s="209"/>
      <c r="K37" s="209"/>
      <c r="L37" s="209"/>
      <c r="M37" s="209"/>
      <c r="N37" s="209"/>
      <c r="O37" s="209"/>
      <c r="P37" s="209"/>
      <c r="Q37" s="209"/>
      <c r="R37" s="209"/>
      <c r="S37" s="209"/>
      <c r="T37" s="209"/>
      <c r="U37" s="209"/>
      <c r="V37" s="209"/>
      <c r="W37" s="209"/>
      <c r="X37" s="209"/>
      <c r="Y37" s="209"/>
      <c r="Z37" s="210"/>
    </row>
    <row r="38" spans="1:26" ht="48" customHeight="1" x14ac:dyDescent="0.25">
      <c r="A38" s="15" t="str">
        <f>IF(B38&lt;&gt;"","2.1.1","")</f>
        <v/>
      </c>
      <c r="B38" s="73"/>
      <c r="C38" s="74"/>
      <c r="D38" s="74"/>
      <c r="E38" s="74"/>
      <c r="F38" s="74"/>
      <c r="G38" s="74"/>
      <c r="H38" s="74"/>
      <c r="I38" s="74"/>
      <c r="J38" s="74"/>
      <c r="K38" s="74"/>
      <c r="L38" s="75"/>
      <c r="M38" s="73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5"/>
      <c r="Y38" s="76"/>
      <c r="Z38" s="77"/>
    </row>
    <row r="39" spans="1:26" ht="48" customHeight="1" x14ac:dyDescent="0.25">
      <c r="A39" s="15" t="str">
        <f>IF(B39&lt;&gt;"","2.1.2","")</f>
        <v/>
      </c>
      <c r="B39" s="73"/>
      <c r="C39" s="74"/>
      <c r="D39" s="74"/>
      <c r="E39" s="74"/>
      <c r="F39" s="74"/>
      <c r="G39" s="74"/>
      <c r="H39" s="74"/>
      <c r="I39" s="74"/>
      <c r="J39" s="74"/>
      <c r="K39" s="74"/>
      <c r="L39" s="75"/>
      <c r="M39" s="73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5"/>
      <c r="Y39" s="76"/>
      <c r="Z39" s="77"/>
    </row>
    <row r="40" spans="1:26" ht="48" customHeight="1" x14ac:dyDescent="0.25">
      <c r="A40" s="15" t="str">
        <f>IF(B40&lt;&gt;"","2.1.3","")</f>
        <v/>
      </c>
      <c r="B40" s="73"/>
      <c r="C40" s="74"/>
      <c r="D40" s="74"/>
      <c r="E40" s="74"/>
      <c r="F40" s="74"/>
      <c r="G40" s="74"/>
      <c r="H40" s="74"/>
      <c r="I40" s="74"/>
      <c r="J40" s="74"/>
      <c r="K40" s="74"/>
      <c r="L40" s="75"/>
      <c r="M40" s="73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5"/>
      <c r="Y40" s="76"/>
      <c r="Z40" s="77"/>
    </row>
    <row r="41" spans="1:26" ht="48" customHeight="1" x14ac:dyDescent="0.25">
      <c r="A41" s="15" t="str">
        <f>IF(B41&lt;&gt;"","2.1.4","")</f>
        <v/>
      </c>
      <c r="B41" s="73"/>
      <c r="C41" s="74"/>
      <c r="D41" s="74"/>
      <c r="E41" s="74"/>
      <c r="F41" s="74"/>
      <c r="G41" s="74"/>
      <c r="H41" s="74"/>
      <c r="I41" s="74"/>
      <c r="J41" s="74"/>
      <c r="K41" s="74"/>
      <c r="L41" s="75"/>
      <c r="M41" s="73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5"/>
      <c r="Y41" s="76"/>
      <c r="Z41" s="77"/>
    </row>
    <row r="42" spans="1:26" ht="48" customHeight="1" x14ac:dyDescent="0.25">
      <c r="A42" s="15" t="str">
        <f>IF(B42&lt;&gt;"","2.1.5","")</f>
        <v/>
      </c>
      <c r="B42" s="73"/>
      <c r="C42" s="74"/>
      <c r="D42" s="74"/>
      <c r="E42" s="74"/>
      <c r="F42" s="74"/>
      <c r="G42" s="74"/>
      <c r="H42" s="74"/>
      <c r="I42" s="74"/>
      <c r="J42" s="74"/>
      <c r="K42" s="74"/>
      <c r="L42" s="75"/>
      <c r="M42" s="73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5"/>
      <c r="Y42" s="76"/>
      <c r="Z42" s="77"/>
    </row>
    <row r="43" spans="1:26" ht="24" customHeight="1" x14ac:dyDescent="0.25">
      <c r="A43" s="208" t="s">
        <v>53</v>
      </c>
      <c r="B43" s="209"/>
      <c r="C43" s="209"/>
      <c r="D43" s="209"/>
      <c r="E43" s="209"/>
      <c r="F43" s="209"/>
      <c r="G43" s="209"/>
      <c r="H43" s="209"/>
      <c r="I43" s="209"/>
      <c r="J43" s="209"/>
      <c r="K43" s="209"/>
      <c r="L43" s="209"/>
      <c r="M43" s="209"/>
      <c r="N43" s="209"/>
      <c r="O43" s="209"/>
      <c r="P43" s="209"/>
      <c r="Q43" s="209"/>
      <c r="R43" s="209"/>
      <c r="S43" s="209"/>
      <c r="T43" s="209"/>
      <c r="U43" s="209"/>
      <c r="V43" s="209"/>
      <c r="W43" s="209"/>
      <c r="X43" s="209"/>
      <c r="Y43" s="209"/>
      <c r="Z43" s="210"/>
    </row>
    <row r="44" spans="1:26" ht="48" customHeight="1" x14ac:dyDescent="0.25">
      <c r="A44" s="15" t="str">
        <f>IF(B44&lt;&gt;"","2.2.1","")</f>
        <v/>
      </c>
      <c r="B44" s="73"/>
      <c r="C44" s="74"/>
      <c r="D44" s="74"/>
      <c r="E44" s="74"/>
      <c r="F44" s="74"/>
      <c r="G44" s="74"/>
      <c r="H44" s="74"/>
      <c r="I44" s="74"/>
      <c r="J44" s="74"/>
      <c r="K44" s="74"/>
      <c r="L44" s="75"/>
      <c r="M44" s="73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5"/>
      <c r="Y44" s="76"/>
      <c r="Z44" s="77"/>
    </row>
    <row r="45" spans="1:26" ht="48" customHeight="1" x14ac:dyDescent="0.25">
      <c r="A45" s="15" t="str">
        <f>IF(B45&lt;&gt;"","2.2.2","")</f>
        <v/>
      </c>
      <c r="B45" s="73"/>
      <c r="C45" s="74"/>
      <c r="D45" s="74"/>
      <c r="E45" s="74"/>
      <c r="F45" s="74"/>
      <c r="G45" s="74"/>
      <c r="H45" s="74"/>
      <c r="I45" s="74"/>
      <c r="J45" s="74"/>
      <c r="K45" s="74"/>
      <c r="L45" s="75"/>
      <c r="M45" s="73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5"/>
      <c r="Y45" s="76"/>
      <c r="Z45" s="77"/>
    </row>
    <row r="46" spans="1:26" ht="48" customHeight="1" x14ac:dyDescent="0.25">
      <c r="A46" s="15" t="str">
        <f>IF(B46&lt;&gt;"","2.2.3","")</f>
        <v/>
      </c>
      <c r="B46" s="73"/>
      <c r="C46" s="74"/>
      <c r="D46" s="74"/>
      <c r="E46" s="74"/>
      <c r="F46" s="74"/>
      <c r="G46" s="74"/>
      <c r="H46" s="74"/>
      <c r="I46" s="74"/>
      <c r="J46" s="74"/>
      <c r="K46" s="74"/>
      <c r="L46" s="75"/>
      <c r="M46" s="73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5"/>
      <c r="Y46" s="76"/>
      <c r="Z46" s="77"/>
    </row>
    <row r="47" spans="1:26" ht="48" customHeight="1" x14ac:dyDescent="0.25">
      <c r="A47" s="15" t="str">
        <f>IF(B47&lt;&gt;"","2.2.4","")</f>
        <v/>
      </c>
      <c r="B47" s="73"/>
      <c r="C47" s="74"/>
      <c r="D47" s="74"/>
      <c r="E47" s="74"/>
      <c r="F47" s="74"/>
      <c r="G47" s="74"/>
      <c r="H47" s="74"/>
      <c r="I47" s="74"/>
      <c r="J47" s="74"/>
      <c r="K47" s="74"/>
      <c r="L47" s="75"/>
      <c r="M47" s="73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5"/>
      <c r="Y47" s="76"/>
      <c r="Z47" s="77"/>
    </row>
    <row r="48" spans="1:26" ht="48" customHeight="1" x14ac:dyDescent="0.25">
      <c r="A48" s="15" t="str">
        <f>IF(B48&lt;&gt;"","2.2.5","")</f>
        <v/>
      </c>
      <c r="B48" s="73"/>
      <c r="C48" s="74"/>
      <c r="D48" s="74"/>
      <c r="E48" s="74"/>
      <c r="F48" s="74"/>
      <c r="G48" s="74"/>
      <c r="H48" s="74"/>
      <c r="I48" s="74"/>
      <c r="J48" s="74"/>
      <c r="K48" s="74"/>
      <c r="L48" s="75"/>
      <c r="M48" s="73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5"/>
      <c r="Y48" s="76"/>
      <c r="Z48" s="77"/>
    </row>
    <row r="49" spans="1:26" ht="24" customHeight="1" x14ac:dyDescent="0.25">
      <c r="A49" s="208" t="s">
        <v>54</v>
      </c>
      <c r="B49" s="209"/>
      <c r="C49" s="209"/>
      <c r="D49" s="209"/>
      <c r="E49" s="209"/>
      <c r="F49" s="209"/>
      <c r="G49" s="209"/>
      <c r="H49" s="209"/>
      <c r="I49" s="209"/>
      <c r="J49" s="209"/>
      <c r="K49" s="209"/>
      <c r="L49" s="209"/>
      <c r="M49" s="209"/>
      <c r="N49" s="209"/>
      <c r="O49" s="209"/>
      <c r="P49" s="209"/>
      <c r="Q49" s="209"/>
      <c r="R49" s="209"/>
      <c r="S49" s="209"/>
      <c r="T49" s="209"/>
      <c r="U49" s="209"/>
      <c r="V49" s="209"/>
      <c r="W49" s="209"/>
      <c r="X49" s="209"/>
      <c r="Y49" s="209"/>
      <c r="Z49" s="210"/>
    </row>
    <row r="50" spans="1:26" ht="48" customHeight="1" x14ac:dyDescent="0.25">
      <c r="A50" s="15" t="str">
        <f>IF(B50&lt;&gt;"","2.3.1","")</f>
        <v/>
      </c>
      <c r="B50" s="73"/>
      <c r="C50" s="74"/>
      <c r="D50" s="74"/>
      <c r="E50" s="74"/>
      <c r="F50" s="74"/>
      <c r="G50" s="74"/>
      <c r="H50" s="74"/>
      <c r="I50" s="74"/>
      <c r="J50" s="74"/>
      <c r="K50" s="74"/>
      <c r="L50" s="75"/>
      <c r="M50" s="73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5"/>
      <c r="Y50" s="76"/>
      <c r="Z50" s="77"/>
    </row>
    <row r="51" spans="1:26" ht="48" customHeight="1" x14ac:dyDescent="0.25">
      <c r="A51" s="15" t="str">
        <f>IF(B51&lt;&gt;"","2.3.2","")</f>
        <v/>
      </c>
      <c r="B51" s="73"/>
      <c r="C51" s="74"/>
      <c r="D51" s="74"/>
      <c r="E51" s="74"/>
      <c r="F51" s="74"/>
      <c r="G51" s="74"/>
      <c r="H51" s="74"/>
      <c r="I51" s="74"/>
      <c r="J51" s="74"/>
      <c r="K51" s="74"/>
      <c r="L51" s="75"/>
      <c r="M51" s="73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5"/>
      <c r="Y51" s="76"/>
      <c r="Z51" s="77"/>
    </row>
    <row r="52" spans="1:26" ht="48" customHeight="1" x14ac:dyDescent="0.25">
      <c r="A52" s="15" t="str">
        <f>IF(B52&lt;&gt;"","2.3.3","")</f>
        <v/>
      </c>
      <c r="B52" s="73"/>
      <c r="C52" s="74"/>
      <c r="D52" s="74"/>
      <c r="E52" s="74"/>
      <c r="F52" s="74"/>
      <c r="G52" s="74"/>
      <c r="H52" s="74"/>
      <c r="I52" s="74"/>
      <c r="J52" s="74"/>
      <c r="K52" s="74"/>
      <c r="L52" s="75"/>
      <c r="M52" s="73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5"/>
      <c r="Y52" s="76"/>
      <c r="Z52" s="77"/>
    </row>
    <row r="53" spans="1:26" ht="48" customHeight="1" x14ac:dyDescent="0.25">
      <c r="A53" s="15" t="str">
        <f>IF(B53&lt;&gt;"","2.3.4","")</f>
        <v/>
      </c>
      <c r="B53" s="73"/>
      <c r="C53" s="74"/>
      <c r="D53" s="74"/>
      <c r="E53" s="74"/>
      <c r="F53" s="74"/>
      <c r="G53" s="74"/>
      <c r="H53" s="74"/>
      <c r="I53" s="74"/>
      <c r="J53" s="74"/>
      <c r="K53" s="74"/>
      <c r="L53" s="75"/>
      <c r="M53" s="73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5"/>
      <c r="Y53" s="76"/>
      <c r="Z53" s="77"/>
    </row>
    <row r="54" spans="1:26" ht="48" customHeight="1" x14ac:dyDescent="0.25">
      <c r="A54" s="15" t="str">
        <f>IF(B54&lt;&gt;"","2.3.5","")</f>
        <v/>
      </c>
      <c r="B54" s="73"/>
      <c r="C54" s="74"/>
      <c r="D54" s="74"/>
      <c r="E54" s="74"/>
      <c r="F54" s="74"/>
      <c r="G54" s="74"/>
      <c r="H54" s="74"/>
      <c r="I54" s="74"/>
      <c r="J54" s="74"/>
      <c r="K54" s="74"/>
      <c r="L54" s="75"/>
      <c r="M54" s="73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5"/>
      <c r="Y54" s="76"/>
      <c r="Z54" s="77"/>
    </row>
    <row r="55" spans="1:26" ht="15.75" customHeight="1" x14ac:dyDescent="0.25"/>
    <row r="56" spans="1:26" ht="24" customHeight="1" x14ac:dyDescent="0.25">
      <c r="A56" s="2" t="s">
        <v>97</v>
      </c>
    </row>
    <row r="57" spans="1:26" ht="9.9499999999999993" customHeight="1" x14ac:dyDescent="0.25"/>
    <row r="58" spans="1:26" ht="60" customHeight="1" x14ac:dyDescent="0.25">
      <c r="A58" s="14" t="s">
        <v>7</v>
      </c>
      <c r="B58" s="122" t="s">
        <v>55</v>
      </c>
      <c r="C58" s="123"/>
      <c r="D58" s="123"/>
      <c r="E58" s="123"/>
      <c r="F58" s="123"/>
      <c r="G58" s="124"/>
      <c r="H58" s="122" t="s">
        <v>50</v>
      </c>
      <c r="I58" s="123"/>
      <c r="J58" s="123"/>
      <c r="K58" s="123"/>
      <c r="L58" s="123"/>
      <c r="M58" s="123"/>
      <c r="N58" s="123"/>
      <c r="O58" s="123"/>
      <c r="P58" s="124"/>
      <c r="Q58" s="122" t="s">
        <v>56</v>
      </c>
      <c r="R58" s="123"/>
      <c r="S58" s="123"/>
      <c r="T58" s="123"/>
      <c r="U58" s="123"/>
      <c r="V58" s="123"/>
      <c r="W58" s="123"/>
      <c r="X58" s="124"/>
      <c r="Y58" s="154" t="s">
        <v>51</v>
      </c>
      <c r="Z58" s="155"/>
    </row>
    <row r="59" spans="1:26" ht="72" customHeight="1" x14ac:dyDescent="0.25">
      <c r="A59" s="15" t="str">
        <f>IF(B59&lt;&gt;"","3.1","")</f>
        <v/>
      </c>
      <c r="B59" s="73"/>
      <c r="C59" s="74"/>
      <c r="D59" s="74"/>
      <c r="E59" s="74"/>
      <c r="F59" s="74"/>
      <c r="G59" s="75"/>
      <c r="H59" s="73"/>
      <c r="I59" s="74"/>
      <c r="J59" s="74"/>
      <c r="K59" s="74"/>
      <c r="L59" s="74"/>
      <c r="M59" s="74"/>
      <c r="N59" s="74"/>
      <c r="O59" s="74"/>
      <c r="P59" s="75"/>
      <c r="Q59" s="73"/>
      <c r="R59" s="74"/>
      <c r="S59" s="74"/>
      <c r="T59" s="74"/>
      <c r="U59" s="74"/>
      <c r="V59" s="74"/>
      <c r="W59" s="74"/>
      <c r="X59" s="75"/>
      <c r="Y59" s="76"/>
      <c r="Z59" s="77"/>
    </row>
    <row r="60" spans="1:26" ht="72" hidden="1" customHeight="1" x14ac:dyDescent="0.25">
      <c r="A60" s="15" t="str">
        <f>IF(B60&lt;&gt;"","3.2","")</f>
        <v/>
      </c>
      <c r="B60" s="73"/>
      <c r="C60" s="74"/>
      <c r="D60" s="74"/>
      <c r="E60" s="74"/>
      <c r="F60" s="74"/>
      <c r="G60" s="75"/>
      <c r="H60" s="73"/>
      <c r="I60" s="74"/>
      <c r="J60" s="74"/>
      <c r="K60" s="74"/>
      <c r="L60" s="74"/>
      <c r="M60" s="74"/>
      <c r="N60" s="74"/>
      <c r="O60" s="74"/>
      <c r="P60" s="75"/>
      <c r="Q60" s="73"/>
      <c r="R60" s="74"/>
      <c r="S60" s="74"/>
      <c r="T60" s="74"/>
      <c r="U60" s="74"/>
      <c r="V60" s="74"/>
      <c r="W60" s="74"/>
      <c r="X60" s="75"/>
      <c r="Y60" s="76"/>
      <c r="Z60" s="77"/>
    </row>
    <row r="61" spans="1:26" ht="72" customHeight="1" x14ac:dyDescent="0.25">
      <c r="A61" s="15" t="str">
        <f>IF(B61&lt;&gt;"","3.3","")</f>
        <v/>
      </c>
      <c r="B61" s="73"/>
      <c r="C61" s="74"/>
      <c r="D61" s="74"/>
      <c r="E61" s="74"/>
      <c r="F61" s="74"/>
      <c r="G61" s="75"/>
      <c r="H61" s="73"/>
      <c r="I61" s="74"/>
      <c r="J61" s="74"/>
      <c r="K61" s="74"/>
      <c r="L61" s="74"/>
      <c r="M61" s="74"/>
      <c r="N61" s="74"/>
      <c r="O61" s="74"/>
      <c r="P61" s="75"/>
      <c r="Q61" s="73"/>
      <c r="R61" s="74"/>
      <c r="S61" s="74"/>
      <c r="T61" s="74"/>
      <c r="U61" s="74"/>
      <c r="V61" s="74"/>
      <c r="W61" s="74"/>
      <c r="X61" s="75"/>
      <c r="Y61" s="76"/>
      <c r="Z61" s="77"/>
    </row>
    <row r="62" spans="1:26" ht="72" customHeight="1" x14ac:dyDescent="0.25">
      <c r="A62" s="15" t="str">
        <f>IF(B62&lt;&gt;"","3.4","")</f>
        <v/>
      </c>
      <c r="B62" s="73"/>
      <c r="C62" s="74"/>
      <c r="D62" s="74"/>
      <c r="E62" s="74"/>
      <c r="F62" s="74"/>
      <c r="G62" s="75"/>
      <c r="H62" s="73"/>
      <c r="I62" s="74"/>
      <c r="J62" s="74"/>
      <c r="K62" s="74"/>
      <c r="L62" s="74"/>
      <c r="M62" s="74"/>
      <c r="N62" s="74"/>
      <c r="O62" s="74"/>
      <c r="P62" s="75"/>
      <c r="Q62" s="73"/>
      <c r="R62" s="74"/>
      <c r="S62" s="74"/>
      <c r="T62" s="74"/>
      <c r="U62" s="74"/>
      <c r="V62" s="74"/>
      <c r="W62" s="74"/>
      <c r="X62" s="75"/>
      <c r="Y62" s="76"/>
      <c r="Z62" s="77"/>
    </row>
    <row r="63" spans="1:26" ht="72" customHeight="1" x14ac:dyDescent="0.25">
      <c r="A63" s="15" t="str">
        <f>IF(B63&lt;&gt;"","3.5","")</f>
        <v/>
      </c>
      <c r="B63" s="73"/>
      <c r="C63" s="74"/>
      <c r="D63" s="74"/>
      <c r="E63" s="74"/>
      <c r="F63" s="74"/>
      <c r="G63" s="75"/>
      <c r="H63" s="73"/>
      <c r="I63" s="74"/>
      <c r="J63" s="74"/>
      <c r="K63" s="74"/>
      <c r="L63" s="74"/>
      <c r="M63" s="74"/>
      <c r="N63" s="74"/>
      <c r="O63" s="74"/>
      <c r="P63" s="75"/>
      <c r="Q63" s="73"/>
      <c r="R63" s="74"/>
      <c r="S63" s="74"/>
      <c r="T63" s="74"/>
      <c r="U63" s="74"/>
      <c r="V63" s="74"/>
      <c r="W63" s="74"/>
      <c r="X63" s="75"/>
      <c r="Y63" s="76"/>
      <c r="Z63" s="77"/>
    </row>
    <row r="64" spans="1:26" ht="72" customHeight="1" x14ac:dyDescent="0.25">
      <c r="A64" s="15" t="str">
        <f>IF(B64&lt;&gt;"","3.6","")</f>
        <v/>
      </c>
      <c r="B64" s="73"/>
      <c r="C64" s="74"/>
      <c r="D64" s="74"/>
      <c r="E64" s="74"/>
      <c r="F64" s="74"/>
      <c r="G64" s="75"/>
      <c r="H64" s="73"/>
      <c r="I64" s="74"/>
      <c r="J64" s="74"/>
      <c r="K64" s="74"/>
      <c r="L64" s="74"/>
      <c r="M64" s="74"/>
      <c r="N64" s="74"/>
      <c r="O64" s="74"/>
      <c r="P64" s="75"/>
      <c r="Q64" s="73"/>
      <c r="R64" s="74"/>
      <c r="S64" s="74"/>
      <c r="T64" s="74"/>
      <c r="U64" s="74"/>
      <c r="V64" s="74"/>
      <c r="W64" s="74"/>
      <c r="X64" s="75"/>
      <c r="Y64" s="76"/>
      <c r="Z64" s="77"/>
    </row>
    <row r="65" spans="1:26" s="12" customFormat="1" ht="9.9499999999999993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.75" customHeight="1" x14ac:dyDescent="0.25">
      <c r="A66" s="2" t="s">
        <v>98</v>
      </c>
    </row>
    <row r="67" spans="1:26" ht="9.9499999999999993" customHeight="1" x14ac:dyDescent="0.25">
      <c r="A67" s="2"/>
    </row>
    <row r="68" spans="1:26" ht="48" customHeight="1" x14ac:dyDescent="0.25">
      <c r="B68" s="231"/>
      <c r="C68" s="232"/>
      <c r="D68" s="232"/>
      <c r="E68" s="232"/>
      <c r="F68" s="232"/>
      <c r="G68" s="232"/>
      <c r="H68" s="232"/>
      <c r="I68" s="232"/>
      <c r="J68" s="232"/>
      <c r="K68" s="232"/>
      <c r="L68" s="232"/>
      <c r="M68" s="232"/>
      <c r="N68" s="232"/>
      <c r="O68" s="232"/>
      <c r="P68" s="232"/>
      <c r="Q68" s="232"/>
      <c r="R68" s="232"/>
      <c r="S68" s="232"/>
      <c r="T68" s="232"/>
      <c r="U68" s="232"/>
      <c r="V68" s="232"/>
      <c r="W68" s="232"/>
      <c r="X68" s="232"/>
      <c r="Y68" s="233"/>
    </row>
    <row r="69" spans="1:26" ht="48" customHeight="1" x14ac:dyDescent="0.25">
      <c r="B69" s="234"/>
      <c r="C69" s="235"/>
      <c r="D69" s="235"/>
      <c r="E69" s="235"/>
      <c r="F69" s="235"/>
      <c r="G69" s="235"/>
      <c r="H69" s="235"/>
      <c r="I69" s="235"/>
      <c r="J69" s="235"/>
      <c r="K69" s="235"/>
      <c r="L69" s="235"/>
      <c r="M69" s="235"/>
      <c r="N69" s="235"/>
      <c r="O69" s="235"/>
      <c r="P69" s="235"/>
      <c r="Q69" s="235"/>
      <c r="R69" s="235"/>
      <c r="S69" s="235"/>
      <c r="T69" s="235"/>
      <c r="U69" s="235"/>
      <c r="V69" s="235"/>
      <c r="W69" s="235"/>
      <c r="X69" s="235"/>
      <c r="Y69" s="236"/>
    </row>
    <row r="70" spans="1:26" ht="48" customHeight="1" x14ac:dyDescent="0.25">
      <c r="B70" s="234"/>
      <c r="C70" s="235"/>
      <c r="D70" s="235"/>
      <c r="E70" s="235"/>
      <c r="F70" s="235"/>
      <c r="G70" s="235"/>
      <c r="H70" s="235"/>
      <c r="I70" s="235"/>
      <c r="J70" s="235"/>
      <c r="K70" s="235"/>
      <c r="L70" s="235"/>
      <c r="M70" s="235"/>
      <c r="N70" s="235"/>
      <c r="O70" s="235"/>
      <c r="P70" s="235"/>
      <c r="Q70" s="235"/>
      <c r="R70" s="235"/>
      <c r="S70" s="235"/>
      <c r="T70" s="235"/>
      <c r="U70" s="235"/>
      <c r="V70" s="235"/>
      <c r="W70" s="235"/>
      <c r="X70" s="235"/>
      <c r="Y70" s="236"/>
    </row>
    <row r="71" spans="1:26" ht="48" customHeight="1" x14ac:dyDescent="0.25">
      <c r="B71" s="234"/>
      <c r="C71" s="235"/>
      <c r="D71" s="235"/>
      <c r="E71" s="235"/>
      <c r="F71" s="235"/>
      <c r="G71" s="235"/>
      <c r="H71" s="235"/>
      <c r="I71" s="235"/>
      <c r="J71" s="235"/>
      <c r="K71" s="235"/>
      <c r="L71" s="235"/>
      <c r="M71" s="235"/>
      <c r="N71" s="235"/>
      <c r="O71" s="235"/>
      <c r="P71" s="235"/>
      <c r="Q71" s="235"/>
      <c r="R71" s="235"/>
      <c r="S71" s="235"/>
      <c r="T71" s="235"/>
      <c r="U71" s="235"/>
      <c r="V71" s="235"/>
      <c r="W71" s="235"/>
      <c r="X71" s="235"/>
      <c r="Y71" s="236"/>
    </row>
    <row r="72" spans="1:26" ht="48" customHeight="1" x14ac:dyDescent="0.25">
      <c r="B72" s="237"/>
      <c r="C72" s="238"/>
      <c r="D72" s="238"/>
      <c r="E72" s="238"/>
      <c r="F72" s="238"/>
      <c r="G72" s="238"/>
      <c r="H72" s="238"/>
      <c r="I72" s="238"/>
      <c r="J72" s="238"/>
      <c r="K72" s="238"/>
      <c r="L72" s="238"/>
      <c r="M72" s="238"/>
      <c r="N72" s="238"/>
      <c r="O72" s="238"/>
      <c r="P72" s="238"/>
      <c r="Q72" s="238"/>
      <c r="R72" s="238"/>
      <c r="S72" s="238"/>
      <c r="T72" s="238"/>
      <c r="U72" s="238"/>
      <c r="V72" s="238"/>
      <c r="W72" s="238"/>
      <c r="X72" s="238"/>
      <c r="Y72" s="239"/>
    </row>
    <row r="73" spans="1:26" ht="21" customHeight="1" x14ac:dyDescent="0.25">
      <c r="A73" s="2"/>
    </row>
    <row r="74" spans="1:26" ht="21" customHeight="1" x14ac:dyDescent="0.25">
      <c r="A74" s="2" t="s">
        <v>99</v>
      </c>
    </row>
    <row r="75" spans="1:26" ht="14.25" customHeight="1" x14ac:dyDescent="0.25"/>
    <row r="76" spans="1:26" ht="21" customHeight="1" x14ac:dyDescent="0.25">
      <c r="B76" s="216"/>
      <c r="C76" s="217"/>
      <c r="D76" s="217"/>
      <c r="E76" s="217"/>
      <c r="F76" s="217"/>
      <c r="G76" s="217"/>
      <c r="H76" s="218"/>
      <c r="J76" s="216"/>
      <c r="K76" s="217"/>
      <c r="L76" s="217"/>
      <c r="M76" s="217"/>
      <c r="N76" s="217"/>
      <c r="O76" s="217"/>
      <c r="P76" s="217"/>
      <c r="Q76" s="218"/>
      <c r="S76" s="216"/>
      <c r="T76" s="217"/>
      <c r="U76" s="217"/>
      <c r="V76" s="217"/>
      <c r="W76" s="217"/>
      <c r="X76" s="217"/>
      <c r="Y76" s="218"/>
    </row>
    <row r="77" spans="1:26" ht="10.15" customHeight="1" x14ac:dyDescent="0.25">
      <c r="B77" s="219"/>
      <c r="C77" s="220"/>
      <c r="D77" s="220"/>
      <c r="E77" s="220"/>
      <c r="F77" s="220"/>
      <c r="G77" s="220"/>
      <c r="H77" s="221"/>
      <c r="J77" s="219"/>
      <c r="K77" s="220"/>
      <c r="L77" s="220"/>
      <c r="M77" s="220"/>
      <c r="N77" s="220"/>
      <c r="O77" s="220"/>
      <c r="P77" s="220"/>
      <c r="Q77" s="221"/>
      <c r="S77" s="219"/>
      <c r="T77" s="220"/>
      <c r="U77" s="220"/>
      <c r="V77" s="220"/>
      <c r="W77" s="220"/>
      <c r="X77" s="220"/>
      <c r="Y77" s="221"/>
    </row>
    <row r="78" spans="1:26" ht="10.15" customHeight="1" x14ac:dyDescent="0.25">
      <c r="B78" s="219"/>
      <c r="C78" s="220"/>
      <c r="D78" s="220"/>
      <c r="E78" s="220"/>
      <c r="F78" s="220"/>
      <c r="G78" s="220"/>
      <c r="H78" s="221"/>
      <c r="J78" s="219"/>
      <c r="K78" s="220"/>
      <c r="L78" s="220"/>
      <c r="M78" s="220"/>
      <c r="N78" s="220"/>
      <c r="O78" s="220"/>
      <c r="P78" s="220"/>
      <c r="Q78" s="221"/>
      <c r="S78" s="219"/>
      <c r="T78" s="220"/>
      <c r="U78" s="220"/>
      <c r="V78" s="220"/>
      <c r="W78" s="220"/>
      <c r="X78" s="220"/>
      <c r="Y78" s="221"/>
    </row>
    <row r="79" spans="1:26" ht="21" customHeight="1" x14ac:dyDescent="0.25">
      <c r="B79" s="219"/>
      <c r="C79" s="220"/>
      <c r="D79" s="220"/>
      <c r="E79" s="220"/>
      <c r="F79" s="220"/>
      <c r="G79" s="220"/>
      <c r="H79" s="221"/>
      <c r="J79" s="219"/>
      <c r="K79" s="220"/>
      <c r="L79" s="220"/>
      <c r="M79" s="220"/>
      <c r="N79" s="220"/>
      <c r="O79" s="220"/>
      <c r="P79" s="220"/>
      <c r="Q79" s="221"/>
      <c r="S79" s="219"/>
      <c r="T79" s="220"/>
      <c r="U79" s="220"/>
      <c r="V79" s="220"/>
      <c r="W79" s="220"/>
      <c r="X79" s="220"/>
      <c r="Y79" s="221"/>
    </row>
    <row r="80" spans="1:26" ht="35.25" customHeight="1" x14ac:dyDescent="0.25">
      <c r="B80" s="219"/>
      <c r="C80" s="220"/>
      <c r="D80" s="220"/>
      <c r="E80" s="220"/>
      <c r="F80" s="220"/>
      <c r="G80" s="220"/>
      <c r="H80" s="221"/>
      <c r="J80" s="219"/>
      <c r="K80" s="220"/>
      <c r="L80" s="220"/>
      <c r="M80" s="220"/>
      <c r="N80" s="220"/>
      <c r="O80" s="220"/>
      <c r="P80" s="220"/>
      <c r="Q80" s="221"/>
      <c r="S80" s="219"/>
      <c r="T80" s="220"/>
      <c r="U80" s="220"/>
      <c r="V80" s="220"/>
      <c r="W80" s="220"/>
      <c r="X80" s="220"/>
      <c r="Y80" s="221"/>
    </row>
    <row r="81" spans="2:25" ht="21" customHeight="1" x14ac:dyDescent="0.25">
      <c r="B81" s="219"/>
      <c r="C81" s="220"/>
      <c r="D81" s="220"/>
      <c r="E81" s="220"/>
      <c r="F81" s="220"/>
      <c r="G81" s="220"/>
      <c r="H81" s="221"/>
      <c r="J81" s="219"/>
      <c r="K81" s="220"/>
      <c r="L81" s="220"/>
      <c r="M81" s="220"/>
      <c r="N81" s="220"/>
      <c r="O81" s="220"/>
      <c r="P81" s="220"/>
      <c r="Q81" s="221"/>
      <c r="S81" s="219"/>
      <c r="T81" s="220"/>
      <c r="U81" s="220"/>
      <c r="V81" s="220"/>
      <c r="W81" s="220"/>
      <c r="X81" s="220"/>
      <c r="Y81" s="221"/>
    </row>
    <row r="82" spans="2:25" ht="21" customHeight="1" x14ac:dyDescent="0.25">
      <c r="B82" s="219"/>
      <c r="C82" s="220"/>
      <c r="D82" s="220"/>
      <c r="E82" s="220"/>
      <c r="F82" s="220"/>
      <c r="G82" s="220"/>
      <c r="H82" s="221"/>
      <c r="J82" s="219"/>
      <c r="K82" s="220"/>
      <c r="L82" s="220"/>
      <c r="M82" s="220"/>
      <c r="N82" s="220"/>
      <c r="O82" s="220"/>
      <c r="P82" s="220"/>
      <c r="Q82" s="221"/>
      <c r="S82" s="219"/>
      <c r="T82" s="220"/>
      <c r="U82" s="220"/>
      <c r="V82" s="220"/>
      <c r="W82" s="220"/>
      <c r="X82" s="220"/>
      <c r="Y82" s="221"/>
    </row>
    <row r="83" spans="2:25" ht="21" customHeight="1" x14ac:dyDescent="0.25">
      <c r="B83" s="219"/>
      <c r="C83" s="220"/>
      <c r="D83" s="220"/>
      <c r="E83" s="220"/>
      <c r="F83" s="220"/>
      <c r="G83" s="220"/>
      <c r="H83" s="221"/>
      <c r="J83" s="219"/>
      <c r="K83" s="220"/>
      <c r="L83" s="220"/>
      <c r="M83" s="220"/>
      <c r="N83" s="220"/>
      <c r="O83" s="220"/>
      <c r="P83" s="220"/>
      <c r="Q83" s="221"/>
      <c r="S83" s="219"/>
      <c r="T83" s="220"/>
      <c r="U83" s="220"/>
      <c r="V83" s="220"/>
      <c r="W83" s="220"/>
      <c r="X83" s="220"/>
      <c r="Y83" s="221"/>
    </row>
    <row r="84" spans="2:25" ht="21" customHeight="1" x14ac:dyDescent="0.25">
      <c r="B84" s="219"/>
      <c r="C84" s="220"/>
      <c r="D84" s="220"/>
      <c r="E84" s="220"/>
      <c r="F84" s="220"/>
      <c r="G84" s="220"/>
      <c r="H84" s="221"/>
      <c r="J84" s="219"/>
      <c r="K84" s="220"/>
      <c r="L84" s="220"/>
      <c r="M84" s="220"/>
      <c r="N84" s="220"/>
      <c r="O84" s="220"/>
      <c r="P84" s="220"/>
      <c r="Q84" s="221"/>
      <c r="S84" s="219"/>
      <c r="T84" s="220"/>
      <c r="U84" s="220"/>
      <c r="V84" s="220"/>
      <c r="W84" s="220"/>
      <c r="X84" s="220"/>
      <c r="Y84" s="221"/>
    </row>
    <row r="85" spans="2:25" ht="21" customHeight="1" x14ac:dyDescent="0.25">
      <c r="B85" s="222"/>
      <c r="C85" s="223"/>
      <c r="D85" s="223"/>
      <c r="E85" s="223"/>
      <c r="F85" s="223"/>
      <c r="G85" s="223"/>
      <c r="H85" s="224"/>
      <c r="J85" s="222"/>
      <c r="K85" s="223"/>
      <c r="L85" s="223"/>
      <c r="M85" s="223"/>
      <c r="N85" s="223"/>
      <c r="O85" s="223"/>
      <c r="P85" s="223"/>
      <c r="Q85" s="224"/>
      <c r="S85" s="222"/>
      <c r="T85" s="223"/>
      <c r="U85" s="223"/>
      <c r="V85" s="223"/>
      <c r="W85" s="223"/>
      <c r="X85" s="223"/>
      <c r="Y85" s="224"/>
    </row>
    <row r="86" spans="2:25" ht="48" customHeight="1" x14ac:dyDescent="0.25">
      <c r="B86" s="225"/>
      <c r="C86" s="226"/>
      <c r="D86" s="226"/>
      <c r="E86" s="226"/>
      <c r="F86" s="226"/>
      <c r="G86" s="226"/>
      <c r="H86" s="227"/>
      <c r="J86" s="225"/>
      <c r="K86" s="226"/>
      <c r="L86" s="226"/>
      <c r="M86" s="226"/>
      <c r="N86" s="226"/>
      <c r="O86" s="226"/>
      <c r="P86" s="226"/>
      <c r="Q86" s="227"/>
      <c r="S86" s="225"/>
      <c r="T86" s="226"/>
      <c r="U86" s="226"/>
      <c r="V86" s="226"/>
      <c r="W86" s="226"/>
      <c r="X86" s="226"/>
      <c r="Y86" s="227"/>
    </row>
    <row r="87" spans="2:25" ht="48" customHeight="1" x14ac:dyDescent="0.25">
      <c r="B87" s="228"/>
      <c r="C87" s="229"/>
      <c r="D87" s="229"/>
      <c r="E87" s="229"/>
      <c r="F87" s="229"/>
      <c r="G87" s="229"/>
      <c r="H87" s="230"/>
      <c r="J87" s="228"/>
      <c r="K87" s="229"/>
      <c r="L87" s="229"/>
      <c r="M87" s="229"/>
      <c r="N87" s="229"/>
      <c r="O87" s="229"/>
      <c r="P87" s="229"/>
      <c r="Q87" s="230"/>
      <c r="S87" s="228"/>
      <c r="T87" s="229"/>
      <c r="U87" s="229"/>
      <c r="V87" s="229"/>
      <c r="W87" s="229"/>
      <c r="X87" s="229"/>
      <c r="Y87" s="230"/>
    </row>
    <row r="88" spans="2:25" ht="14.25" customHeight="1" x14ac:dyDescent="0.25"/>
    <row r="89" spans="2:25" ht="21" customHeight="1" x14ac:dyDescent="0.25">
      <c r="B89" s="216"/>
      <c r="C89" s="217"/>
      <c r="D89" s="217"/>
      <c r="E89" s="217"/>
      <c r="F89" s="217"/>
      <c r="G89" s="217"/>
      <c r="H89" s="218"/>
      <c r="J89" s="216"/>
      <c r="K89" s="217"/>
      <c r="L89" s="217"/>
      <c r="M89" s="217"/>
      <c r="N89" s="217"/>
      <c r="O89" s="217"/>
      <c r="P89" s="217"/>
      <c r="Q89" s="218"/>
      <c r="S89" s="216"/>
      <c r="T89" s="217"/>
      <c r="U89" s="217"/>
      <c r="V89" s="217"/>
      <c r="W89" s="217"/>
      <c r="X89" s="217"/>
      <c r="Y89" s="218"/>
    </row>
    <row r="90" spans="2:25" ht="21" customHeight="1" x14ac:dyDescent="0.25">
      <c r="B90" s="219"/>
      <c r="C90" s="220"/>
      <c r="D90" s="220"/>
      <c r="E90" s="220"/>
      <c r="F90" s="220"/>
      <c r="G90" s="220"/>
      <c r="H90" s="221"/>
      <c r="J90" s="219"/>
      <c r="K90" s="220"/>
      <c r="L90" s="220"/>
      <c r="M90" s="220"/>
      <c r="N90" s="220"/>
      <c r="O90" s="220"/>
      <c r="P90" s="220"/>
      <c r="Q90" s="221"/>
      <c r="S90" s="219"/>
      <c r="T90" s="220"/>
      <c r="U90" s="220"/>
      <c r="V90" s="220"/>
      <c r="W90" s="220"/>
      <c r="X90" s="220"/>
      <c r="Y90" s="221"/>
    </row>
    <row r="91" spans="2:25" ht="21" customHeight="1" x14ac:dyDescent="0.25">
      <c r="B91" s="219"/>
      <c r="C91" s="220"/>
      <c r="D91" s="220"/>
      <c r="E91" s="220"/>
      <c r="F91" s="220"/>
      <c r="G91" s="220"/>
      <c r="H91" s="221"/>
      <c r="J91" s="219"/>
      <c r="K91" s="220"/>
      <c r="L91" s="220"/>
      <c r="M91" s="220"/>
      <c r="N91" s="220"/>
      <c r="O91" s="220"/>
      <c r="P91" s="220"/>
      <c r="Q91" s="221"/>
      <c r="S91" s="219"/>
      <c r="T91" s="220"/>
      <c r="U91" s="220"/>
      <c r="V91" s="220"/>
      <c r="W91" s="220"/>
      <c r="X91" s="220"/>
      <c r="Y91" s="221"/>
    </row>
    <row r="92" spans="2:25" ht="21" customHeight="1" x14ac:dyDescent="0.25">
      <c r="B92" s="219"/>
      <c r="C92" s="220"/>
      <c r="D92" s="220"/>
      <c r="E92" s="220"/>
      <c r="F92" s="220"/>
      <c r="G92" s="220"/>
      <c r="H92" s="221"/>
      <c r="J92" s="219"/>
      <c r="K92" s="220"/>
      <c r="L92" s="220"/>
      <c r="M92" s="220"/>
      <c r="N92" s="220"/>
      <c r="O92" s="220"/>
      <c r="P92" s="220"/>
      <c r="Q92" s="221"/>
      <c r="S92" s="219"/>
      <c r="T92" s="220"/>
      <c r="U92" s="220"/>
      <c r="V92" s="220"/>
      <c r="W92" s="220"/>
      <c r="X92" s="220"/>
      <c r="Y92" s="221"/>
    </row>
    <row r="93" spans="2:25" ht="21" customHeight="1" x14ac:dyDescent="0.25">
      <c r="B93" s="219"/>
      <c r="C93" s="220"/>
      <c r="D93" s="220"/>
      <c r="E93" s="220"/>
      <c r="F93" s="220"/>
      <c r="G93" s="220"/>
      <c r="H93" s="221"/>
      <c r="J93" s="219"/>
      <c r="K93" s="220"/>
      <c r="L93" s="220"/>
      <c r="M93" s="220"/>
      <c r="N93" s="220"/>
      <c r="O93" s="220"/>
      <c r="P93" s="220"/>
      <c r="Q93" s="221"/>
      <c r="S93" s="219"/>
      <c r="T93" s="220"/>
      <c r="U93" s="220"/>
      <c r="V93" s="220"/>
      <c r="W93" s="220"/>
      <c r="X93" s="220"/>
      <c r="Y93" s="221"/>
    </row>
    <row r="94" spans="2:25" ht="21" customHeight="1" x14ac:dyDescent="0.25">
      <c r="B94" s="219"/>
      <c r="C94" s="220"/>
      <c r="D94" s="220"/>
      <c r="E94" s="220"/>
      <c r="F94" s="220"/>
      <c r="G94" s="220"/>
      <c r="H94" s="221"/>
      <c r="J94" s="219"/>
      <c r="K94" s="220"/>
      <c r="L94" s="220"/>
      <c r="M94" s="220"/>
      <c r="N94" s="220"/>
      <c r="O94" s="220"/>
      <c r="P94" s="220"/>
      <c r="Q94" s="221"/>
      <c r="S94" s="219"/>
      <c r="T94" s="220"/>
      <c r="U94" s="220"/>
      <c r="V94" s="220"/>
      <c r="W94" s="220"/>
      <c r="X94" s="220"/>
      <c r="Y94" s="221"/>
    </row>
    <row r="95" spans="2:25" ht="21" customHeight="1" x14ac:dyDescent="0.25">
      <c r="B95" s="219"/>
      <c r="C95" s="220"/>
      <c r="D95" s="220"/>
      <c r="E95" s="220"/>
      <c r="F95" s="220"/>
      <c r="G95" s="220"/>
      <c r="H95" s="221"/>
      <c r="J95" s="219"/>
      <c r="K95" s="220"/>
      <c r="L95" s="220"/>
      <c r="M95" s="220"/>
      <c r="N95" s="220"/>
      <c r="O95" s="220"/>
      <c r="P95" s="220"/>
      <c r="Q95" s="221"/>
      <c r="S95" s="219"/>
      <c r="T95" s="220"/>
      <c r="U95" s="220"/>
      <c r="V95" s="220"/>
      <c r="W95" s="220"/>
      <c r="X95" s="220"/>
      <c r="Y95" s="221"/>
    </row>
    <row r="96" spans="2:25" ht="21" customHeight="1" x14ac:dyDescent="0.25">
      <c r="B96" s="219"/>
      <c r="C96" s="220"/>
      <c r="D96" s="220"/>
      <c r="E96" s="220"/>
      <c r="F96" s="220"/>
      <c r="G96" s="220"/>
      <c r="H96" s="221"/>
      <c r="J96" s="219"/>
      <c r="K96" s="220"/>
      <c r="L96" s="220"/>
      <c r="M96" s="220"/>
      <c r="N96" s="220"/>
      <c r="O96" s="220"/>
      <c r="P96" s="220"/>
      <c r="Q96" s="221"/>
      <c r="S96" s="219"/>
      <c r="T96" s="220"/>
      <c r="U96" s="220"/>
      <c r="V96" s="220"/>
      <c r="W96" s="220"/>
      <c r="X96" s="220"/>
      <c r="Y96" s="221"/>
    </row>
    <row r="97" spans="2:25" ht="21" customHeight="1" x14ac:dyDescent="0.25">
      <c r="B97" s="219"/>
      <c r="C97" s="220"/>
      <c r="D97" s="220"/>
      <c r="E97" s="220"/>
      <c r="F97" s="220"/>
      <c r="G97" s="220"/>
      <c r="H97" s="221"/>
      <c r="J97" s="219"/>
      <c r="K97" s="220"/>
      <c r="L97" s="220"/>
      <c r="M97" s="220"/>
      <c r="N97" s="220"/>
      <c r="O97" s="220"/>
      <c r="P97" s="220"/>
      <c r="Q97" s="221"/>
      <c r="S97" s="219"/>
      <c r="T97" s="220"/>
      <c r="U97" s="220"/>
      <c r="V97" s="220"/>
      <c r="W97" s="220"/>
      <c r="X97" s="220"/>
      <c r="Y97" s="221"/>
    </row>
    <row r="98" spans="2:25" ht="21" customHeight="1" x14ac:dyDescent="0.25">
      <c r="B98" s="222"/>
      <c r="C98" s="223"/>
      <c r="D98" s="223"/>
      <c r="E98" s="223"/>
      <c r="F98" s="223"/>
      <c r="G98" s="223"/>
      <c r="H98" s="224"/>
      <c r="J98" s="222"/>
      <c r="K98" s="223"/>
      <c r="L98" s="223"/>
      <c r="M98" s="223"/>
      <c r="N98" s="223"/>
      <c r="O98" s="223"/>
      <c r="P98" s="223"/>
      <c r="Q98" s="224"/>
      <c r="S98" s="222"/>
      <c r="T98" s="223"/>
      <c r="U98" s="223"/>
      <c r="V98" s="223"/>
      <c r="W98" s="223"/>
      <c r="X98" s="223"/>
      <c r="Y98" s="224"/>
    </row>
    <row r="99" spans="2:25" ht="48" customHeight="1" x14ac:dyDescent="0.25">
      <c r="B99" s="247"/>
      <c r="C99" s="248"/>
      <c r="D99" s="248"/>
      <c r="E99" s="248"/>
      <c r="F99" s="248"/>
      <c r="G99" s="248"/>
      <c r="H99" s="249"/>
      <c r="J99" s="225"/>
      <c r="K99" s="226"/>
      <c r="L99" s="226"/>
      <c r="M99" s="226"/>
      <c r="N99" s="226"/>
      <c r="O99" s="226"/>
      <c r="P99" s="226"/>
      <c r="Q99" s="227"/>
      <c r="S99" s="247"/>
      <c r="T99" s="248"/>
      <c r="U99" s="248"/>
      <c r="V99" s="248"/>
      <c r="W99" s="248"/>
      <c r="X99" s="248"/>
      <c r="Y99" s="249"/>
    </row>
    <row r="100" spans="2:25" ht="48" customHeight="1" x14ac:dyDescent="0.25">
      <c r="B100" s="250"/>
      <c r="C100" s="251"/>
      <c r="D100" s="251"/>
      <c r="E100" s="251"/>
      <c r="F100" s="251"/>
      <c r="G100" s="251"/>
      <c r="H100" s="252"/>
      <c r="J100" s="228"/>
      <c r="K100" s="229"/>
      <c r="L100" s="229"/>
      <c r="M100" s="229"/>
      <c r="N100" s="229"/>
      <c r="O100" s="229"/>
      <c r="P100" s="229"/>
      <c r="Q100" s="230"/>
      <c r="S100" s="250"/>
      <c r="T100" s="251"/>
      <c r="U100" s="251"/>
      <c r="V100" s="251"/>
      <c r="W100" s="251"/>
      <c r="X100" s="251"/>
      <c r="Y100" s="252"/>
    </row>
    <row r="101" spans="2:25" ht="14.25" customHeight="1" x14ac:dyDescent="0.25"/>
    <row r="102" spans="2:25" ht="21" customHeight="1" x14ac:dyDescent="0.25">
      <c r="B102" s="216"/>
      <c r="C102" s="217"/>
      <c r="D102" s="217"/>
      <c r="E102" s="217"/>
      <c r="F102" s="217"/>
      <c r="G102" s="217"/>
      <c r="H102" s="218"/>
      <c r="J102" s="216"/>
      <c r="K102" s="217"/>
      <c r="L102" s="217"/>
      <c r="M102" s="217"/>
      <c r="N102" s="217"/>
      <c r="O102" s="217"/>
      <c r="P102" s="217"/>
      <c r="Q102" s="218"/>
      <c r="S102" s="216"/>
      <c r="T102" s="217"/>
      <c r="U102" s="217"/>
      <c r="V102" s="217"/>
      <c r="W102" s="217"/>
      <c r="X102" s="217"/>
      <c r="Y102" s="218"/>
    </row>
    <row r="103" spans="2:25" ht="21" customHeight="1" x14ac:dyDescent="0.25">
      <c r="B103" s="219"/>
      <c r="C103" s="220"/>
      <c r="D103" s="220"/>
      <c r="E103" s="220"/>
      <c r="F103" s="220"/>
      <c r="G103" s="220"/>
      <c r="H103" s="221"/>
      <c r="J103" s="219"/>
      <c r="K103" s="220"/>
      <c r="L103" s="220"/>
      <c r="M103" s="220"/>
      <c r="N103" s="220"/>
      <c r="O103" s="220"/>
      <c r="P103" s="220"/>
      <c r="Q103" s="221"/>
      <c r="S103" s="219"/>
      <c r="T103" s="220"/>
      <c r="U103" s="220"/>
      <c r="V103" s="220"/>
      <c r="W103" s="220"/>
      <c r="X103" s="220"/>
      <c r="Y103" s="221"/>
    </row>
    <row r="104" spans="2:25" ht="21" customHeight="1" x14ac:dyDescent="0.25">
      <c r="B104" s="219"/>
      <c r="C104" s="220"/>
      <c r="D104" s="220"/>
      <c r="E104" s="220"/>
      <c r="F104" s="220"/>
      <c r="G104" s="220"/>
      <c r="H104" s="221"/>
      <c r="J104" s="219"/>
      <c r="K104" s="220"/>
      <c r="L104" s="220"/>
      <c r="M104" s="220"/>
      <c r="N104" s="220"/>
      <c r="O104" s="220"/>
      <c r="P104" s="220"/>
      <c r="Q104" s="221"/>
      <c r="S104" s="219"/>
      <c r="T104" s="220"/>
      <c r="U104" s="220"/>
      <c r="V104" s="220"/>
      <c r="W104" s="220"/>
      <c r="X104" s="220"/>
      <c r="Y104" s="221"/>
    </row>
    <row r="105" spans="2:25" ht="21" customHeight="1" x14ac:dyDescent="0.25">
      <c r="B105" s="219"/>
      <c r="C105" s="220"/>
      <c r="D105" s="220"/>
      <c r="E105" s="220"/>
      <c r="F105" s="220"/>
      <c r="G105" s="220"/>
      <c r="H105" s="221"/>
      <c r="J105" s="219"/>
      <c r="K105" s="220"/>
      <c r="L105" s="220"/>
      <c r="M105" s="220"/>
      <c r="N105" s="220"/>
      <c r="O105" s="220"/>
      <c r="P105" s="220"/>
      <c r="Q105" s="221"/>
      <c r="S105" s="219"/>
      <c r="T105" s="220"/>
      <c r="U105" s="220"/>
      <c r="V105" s="220"/>
      <c r="W105" s="220"/>
      <c r="X105" s="220"/>
      <c r="Y105" s="221"/>
    </row>
    <row r="106" spans="2:25" ht="21" customHeight="1" x14ac:dyDescent="0.25">
      <c r="B106" s="219"/>
      <c r="C106" s="220"/>
      <c r="D106" s="220"/>
      <c r="E106" s="220"/>
      <c r="F106" s="220"/>
      <c r="G106" s="220"/>
      <c r="H106" s="221"/>
      <c r="J106" s="219"/>
      <c r="K106" s="220"/>
      <c r="L106" s="220"/>
      <c r="M106" s="220"/>
      <c r="N106" s="220"/>
      <c r="O106" s="220"/>
      <c r="P106" s="220"/>
      <c r="Q106" s="221"/>
      <c r="S106" s="219"/>
      <c r="T106" s="220"/>
      <c r="U106" s="220"/>
      <c r="V106" s="220"/>
      <c r="W106" s="220"/>
      <c r="X106" s="220"/>
      <c r="Y106" s="221"/>
    </row>
    <row r="107" spans="2:25" ht="21" customHeight="1" x14ac:dyDescent="0.25">
      <c r="B107" s="219"/>
      <c r="C107" s="220"/>
      <c r="D107" s="220"/>
      <c r="E107" s="220"/>
      <c r="F107" s="220"/>
      <c r="G107" s="220"/>
      <c r="H107" s="221"/>
      <c r="J107" s="219"/>
      <c r="K107" s="220"/>
      <c r="L107" s="220"/>
      <c r="M107" s="220"/>
      <c r="N107" s="220"/>
      <c r="O107" s="220"/>
      <c r="P107" s="220"/>
      <c r="Q107" s="221"/>
      <c r="S107" s="219"/>
      <c r="T107" s="220"/>
      <c r="U107" s="220"/>
      <c r="V107" s="220"/>
      <c r="W107" s="220"/>
      <c r="X107" s="220"/>
      <c r="Y107" s="221"/>
    </row>
    <row r="108" spans="2:25" ht="21" customHeight="1" x14ac:dyDescent="0.25">
      <c r="B108" s="219"/>
      <c r="C108" s="220"/>
      <c r="D108" s="220"/>
      <c r="E108" s="220"/>
      <c r="F108" s="220"/>
      <c r="G108" s="220"/>
      <c r="H108" s="221"/>
      <c r="J108" s="219"/>
      <c r="K108" s="220"/>
      <c r="L108" s="220"/>
      <c r="M108" s="220"/>
      <c r="N108" s="220"/>
      <c r="O108" s="220"/>
      <c r="P108" s="220"/>
      <c r="Q108" s="221"/>
      <c r="S108" s="219"/>
      <c r="T108" s="220"/>
      <c r="U108" s="220"/>
      <c r="V108" s="220"/>
      <c r="W108" s="220"/>
      <c r="X108" s="220"/>
      <c r="Y108" s="221"/>
    </row>
    <row r="109" spans="2:25" ht="21" customHeight="1" x14ac:dyDescent="0.25">
      <c r="B109" s="219"/>
      <c r="C109" s="220"/>
      <c r="D109" s="220"/>
      <c r="E109" s="220"/>
      <c r="F109" s="220"/>
      <c r="G109" s="220"/>
      <c r="H109" s="221"/>
      <c r="J109" s="219"/>
      <c r="K109" s="220"/>
      <c r="L109" s="220"/>
      <c r="M109" s="220"/>
      <c r="N109" s="220"/>
      <c r="O109" s="220"/>
      <c r="P109" s="220"/>
      <c r="Q109" s="221"/>
      <c r="S109" s="219"/>
      <c r="T109" s="220"/>
      <c r="U109" s="220"/>
      <c r="V109" s="220"/>
      <c r="W109" s="220"/>
      <c r="X109" s="220"/>
      <c r="Y109" s="221"/>
    </row>
    <row r="110" spans="2:25" ht="21" customHeight="1" x14ac:dyDescent="0.25">
      <c r="B110" s="219"/>
      <c r="C110" s="220"/>
      <c r="D110" s="220"/>
      <c r="E110" s="220"/>
      <c r="F110" s="220"/>
      <c r="G110" s="220"/>
      <c r="H110" s="221"/>
      <c r="J110" s="219"/>
      <c r="K110" s="220"/>
      <c r="L110" s="220"/>
      <c r="M110" s="220"/>
      <c r="N110" s="220"/>
      <c r="O110" s="220"/>
      <c r="P110" s="220"/>
      <c r="Q110" s="221"/>
      <c r="S110" s="219"/>
      <c r="T110" s="220"/>
      <c r="U110" s="220"/>
      <c r="V110" s="220"/>
      <c r="W110" s="220"/>
      <c r="X110" s="220"/>
      <c r="Y110" s="221"/>
    </row>
    <row r="111" spans="2:25" ht="21" customHeight="1" x14ac:dyDescent="0.25">
      <c r="B111" s="222"/>
      <c r="C111" s="223"/>
      <c r="D111" s="223"/>
      <c r="E111" s="223"/>
      <c r="F111" s="223"/>
      <c r="G111" s="223"/>
      <c r="H111" s="224"/>
      <c r="J111" s="222"/>
      <c r="K111" s="223"/>
      <c r="L111" s="223"/>
      <c r="M111" s="223"/>
      <c r="N111" s="223"/>
      <c r="O111" s="223"/>
      <c r="P111" s="223"/>
      <c r="Q111" s="224"/>
      <c r="S111" s="222"/>
      <c r="T111" s="223"/>
      <c r="U111" s="223"/>
      <c r="V111" s="223"/>
      <c r="W111" s="223"/>
      <c r="X111" s="223"/>
      <c r="Y111" s="224"/>
    </row>
    <row r="112" spans="2:25" ht="48" customHeight="1" x14ac:dyDescent="0.25">
      <c r="B112" s="247"/>
      <c r="C112" s="248"/>
      <c r="D112" s="248"/>
      <c r="E112" s="248"/>
      <c r="F112" s="248"/>
      <c r="G112" s="248"/>
      <c r="H112" s="249"/>
      <c r="J112" s="253"/>
      <c r="K112" s="254"/>
      <c r="L112" s="254"/>
      <c r="M112" s="254"/>
      <c r="N112" s="254"/>
      <c r="O112" s="254"/>
      <c r="P112" s="254"/>
      <c r="Q112" s="255"/>
      <c r="S112" s="247"/>
      <c r="T112" s="248"/>
      <c r="U112" s="248"/>
      <c r="V112" s="248"/>
      <c r="W112" s="248"/>
      <c r="X112" s="248"/>
      <c r="Y112" s="249"/>
    </row>
    <row r="113" spans="2:25" ht="48" customHeight="1" x14ac:dyDescent="0.25">
      <c r="B113" s="250"/>
      <c r="C113" s="251"/>
      <c r="D113" s="251"/>
      <c r="E113" s="251"/>
      <c r="F113" s="251"/>
      <c r="G113" s="251"/>
      <c r="H113" s="252"/>
      <c r="J113" s="256"/>
      <c r="K113" s="257"/>
      <c r="L113" s="257"/>
      <c r="M113" s="257"/>
      <c r="N113" s="257"/>
      <c r="O113" s="257"/>
      <c r="P113" s="257"/>
      <c r="Q113" s="258"/>
      <c r="S113" s="250"/>
      <c r="T113" s="251"/>
      <c r="U113" s="251"/>
      <c r="V113" s="251"/>
      <c r="W113" s="251"/>
      <c r="X113" s="251"/>
      <c r="Y113" s="252"/>
    </row>
    <row r="114" spans="2:25" ht="14.25" customHeight="1" x14ac:dyDescent="0.25"/>
    <row r="115" spans="2:25" ht="14.25" customHeight="1" x14ac:dyDescent="0.25"/>
    <row r="116" spans="2:25" ht="21" customHeight="1" x14ac:dyDescent="0.25">
      <c r="E116" s="13" t="s">
        <v>57</v>
      </c>
      <c r="F116" s="243"/>
      <c r="G116" s="243"/>
      <c r="H116" s="243"/>
      <c r="I116" s="243"/>
      <c r="J116" s="243"/>
      <c r="Q116" s="13" t="s">
        <v>58</v>
      </c>
      <c r="R116" s="243"/>
      <c r="S116" s="243"/>
      <c r="T116" s="243"/>
      <c r="U116" s="243"/>
      <c r="V116" s="243"/>
      <c r="W116" s="243"/>
    </row>
    <row r="117" spans="2:25" ht="21" customHeight="1" x14ac:dyDescent="0.25">
      <c r="E117" s="13" t="s">
        <v>59</v>
      </c>
      <c r="F117" s="244"/>
      <c r="G117" s="244"/>
      <c r="H117" s="244"/>
      <c r="I117" s="244"/>
      <c r="J117" s="244"/>
      <c r="K117" s="2" t="s">
        <v>60</v>
      </c>
      <c r="Q117" s="13" t="s">
        <v>59</v>
      </c>
      <c r="R117" s="245"/>
      <c r="S117" s="245"/>
      <c r="T117" s="245"/>
      <c r="U117" s="245"/>
      <c r="V117" s="245"/>
      <c r="W117" s="245"/>
      <c r="X117" s="2" t="s">
        <v>60</v>
      </c>
    </row>
    <row r="118" spans="2:25" ht="21" customHeight="1" x14ac:dyDescent="0.25">
      <c r="E118" s="13" t="s">
        <v>61</v>
      </c>
      <c r="F118" s="244"/>
      <c r="G118" s="244"/>
      <c r="H118" s="244"/>
      <c r="I118" s="244"/>
      <c r="J118" s="244"/>
      <c r="Q118" s="246"/>
      <c r="R118" s="246"/>
      <c r="S118" s="246"/>
      <c r="T118" s="246"/>
      <c r="U118" s="246"/>
      <c r="V118" s="246"/>
      <c r="W118" s="246"/>
      <c r="X118" s="246"/>
    </row>
    <row r="119" spans="2:25" ht="24" customHeight="1" x14ac:dyDescent="0.25">
      <c r="E119" s="13" t="s">
        <v>62</v>
      </c>
      <c r="F119" s="240"/>
      <c r="G119" s="240"/>
      <c r="H119" s="240"/>
      <c r="I119" s="240"/>
      <c r="J119" s="240"/>
      <c r="Q119" s="13" t="s">
        <v>62</v>
      </c>
      <c r="R119" s="241"/>
      <c r="S119" s="241"/>
      <c r="T119" s="241"/>
      <c r="U119" s="241"/>
      <c r="V119" s="241"/>
      <c r="W119" s="241"/>
    </row>
    <row r="120" spans="2:25" ht="24" customHeight="1" x14ac:dyDescent="0.25">
      <c r="E120" s="13" t="s">
        <v>63</v>
      </c>
      <c r="F120" s="242"/>
      <c r="G120" s="242"/>
      <c r="H120" s="242"/>
      <c r="I120" s="242"/>
      <c r="J120" s="242"/>
    </row>
    <row r="121" spans="2:25" ht="24" customHeight="1" x14ac:dyDescent="0.25"/>
  </sheetData>
  <protectedRanges>
    <protectedRange sqref="V13 X24 B38:Z42 B44:Z48 B50:Z54 B59:Z64 B68 B76 B86 J76 J86 S76 S86 B89 B99 J89 J99 S89 S99 B102 B112 J102 J112 S102 S112 R116:R117 Q118 R119 F116:F120 K24:S25 K27:S32 M7 H8" name="ช่วง1"/>
  </protectedRanges>
  <mergeCells count="231">
    <mergeCell ref="A2:Z2"/>
    <mergeCell ref="M7:P7"/>
    <mergeCell ref="K26:M26"/>
    <mergeCell ref="F119:J119"/>
    <mergeCell ref="R119:W119"/>
    <mergeCell ref="F120:J120"/>
    <mergeCell ref="F116:J116"/>
    <mergeCell ref="R116:W116"/>
    <mergeCell ref="F117:J117"/>
    <mergeCell ref="R117:W117"/>
    <mergeCell ref="F118:J118"/>
    <mergeCell ref="Q118:X118"/>
    <mergeCell ref="B102:H111"/>
    <mergeCell ref="J102:Q111"/>
    <mergeCell ref="S102:Y111"/>
    <mergeCell ref="B112:H113"/>
    <mergeCell ref="J112:Q113"/>
    <mergeCell ref="S112:Y113"/>
    <mergeCell ref="B89:H98"/>
    <mergeCell ref="J89:Q98"/>
    <mergeCell ref="S89:Y98"/>
    <mergeCell ref="B99:H100"/>
    <mergeCell ref="J99:Q100"/>
    <mergeCell ref="S99:Y100"/>
    <mergeCell ref="B76:H85"/>
    <mergeCell ref="J76:Q85"/>
    <mergeCell ref="S76:Y85"/>
    <mergeCell ref="B86:H87"/>
    <mergeCell ref="J86:Q87"/>
    <mergeCell ref="S86:Y87"/>
    <mergeCell ref="B64:G64"/>
    <mergeCell ref="H64:P64"/>
    <mergeCell ref="Q64:X64"/>
    <mergeCell ref="Y64:Z64"/>
    <mergeCell ref="B68:Y72"/>
    <mergeCell ref="B62:G62"/>
    <mergeCell ref="H62:P62"/>
    <mergeCell ref="Q62:X62"/>
    <mergeCell ref="Y62:Z62"/>
    <mergeCell ref="B60:G60"/>
    <mergeCell ref="H60:P60"/>
    <mergeCell ref="Q60:X60"/>
    <mergeCell ref="Y60:Z60"/>
    <mergeCell ref="B61:G61"/>
    <mergeCell ref="H61:P61"/>
    <mergeCell ref="Q61:X61"/>
    <mergeCell ref="Y61:Z61"/>
    <mergeCell ref="B58:G58"/>
    <mergeCell ref="H58:P58"/>
    <mergeCell ref="Q58:X58"/>
    <mergeCell ref="Y58:Z58"/>
    <mergeCell ref="B59:G59"/>
    <mergeCell ref="H59:P59"/>
    <mergeCell ref="Q59:X59"/>
    <mergeCell ref="Y59:Z59"/>
    <mergeCell ref="B53:L53"/>
    <mergeCell ref="M53:X53"/>
    <mergeCell ref="Y53:Z53"/>
    <mergeCell ref="B54:L54"/>
    <mergeCell ref="M54:X54"/>
    <mergeCell ref="Y54:Z54"/>
    <mergeCell ref="B51:L51"/>
    <mergeCell ref="M51:X51"/>
    <mergeCell ref="Y51:Z51"/>
    <mergeCell ref="B52:L52"/>
    <mergeCell ref="M52:X52"/>
    <mergeCell ref="Y52:Z52"/>
    <mergeCell ref="B48:L48"/>
    <mergeCell ref="M48:X48"/>
    <mergeCell ref="Y48:Z48"/>
    <mergeCell ref="A49:Z49"/>
    <mergeCell ref="B50:L50"/>
    <mergeCell ref="M50:X50"/>
    <mergeCell ref="Y50:Z50"/>
    <mergeCell ref="B46:L46"/>
    <mergeCell ref="M46:X46"/>
    <mergeCell ref="Y46:Z46"/>
    <mergeCell ref="B47:L47"/>
    <mergeCell ref="M47:X47"/>
    <mergeCell ref="Y47:Z47"/>
    <mergeCell ref="A43:Z43"/>
    <mergeCell ref="B44:L44"/>
    <mergeCell ref="M44:X44"/>
    <mergeCell ref="Y44:Z44"/>
    <mergeCell ref="B45:L45"/>
    <mergeCell ref="M45:X45"/>
    <mergeCell ref="Y45:Z45"/>
    <mergeCell ref="B41:L41"/>
    <mergeCell ref="M41:X41"/>
    <mergeCell ref="Y41:Z41"/>
    <mergeCell ref="B42:L42"/>
    <mergeCell ref="Y42:Z42"/>
    <mergeCell ref="X33:Z33"/>
    <mergeCell ref="A34:Z34"/>
    <mergeCell ref="B36:L36"/>
    <mergeCell ref="M36:X36"/>
    <mergeCell ref="Y36:Z36"/>
    <mergeCell ref="A37:Z37"/>
    <mergeCell ref="B38:L38"/>
    <mergeCell ref="M38:X38"/>
    <mergeCell ref="Y38:Z38"/>
    <mergeCell ref="B39:L39"/>
    <mergeCell ref="M39:X39"/>
    <mergeCell ref="Y39:Z39"/>
    <mergeCell ref="B40:L40"/>
    <mergeCell ref="M40:X40"/>
    <mergeCell ref="Y40:Z40"/>
    <mergeCell ref="M42:X42"/>
    <mergeCell ref="H30:J30"/>
    <mergeCell ref="K30:M30"/>
    <mergeCell ref="N30:P30"/>
    <mergeCell ref="Q30:S30"/>
    <mergeCell ref="T30:U30"/>
    <mergeCell ref="T32:U32"/>
    <mergeCell ref="V32:W32"/>
    <mergeCell ref="A33:S33"/>
    <mergeCell ref="T33:U33"/>
    <mergeCell ref="V33:W33"/>
    <mergeCell ref="B32:G32"/>
    <mergeCell ref="H32:J32"/>
    <mergeCell ref="K32:M32"/>
    <mergeCell ref="N32:P32"/>
    <mergeCell ref="Q32:S32"/>
    <mergeCell ref="X24:Z32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7:M27"/>
    <mergeCell ref="N26:P26"/>
    <mergeCell ref="Q26:S26"/>
    <mergeCell ref="T26:U26"/>
    <mergeCell ref="V26:W26"/>
    <mergeCell ref="B30:G30"/>
    <mergeCell ref="V30:W30"/>
    <mergeCell ref="B31:G31"/>
    <mergeCell ref="H31:J31"/>
    <mergeCell ref="K31:M31"/>
    <mergeCell ref="N31:P31"/>
    <mergeCell ref="Q31:S31"/>
    <mergeCell ref="T31:U31"/>
    <mergeCell ref="V31:W31"/>
    <mergeCell ref="A19:Z19"/>
    <mergeCell ref="B22:G22"/>
    <mergeCell ref="H22:J22"/>
    <mergeCell ref="K22:M22"/>
    <mergeCell ref="N22:P22"/>
    <mergeCell ref="Q22:S22"/>
    <mergeCell ref="T22:U22"/>
    <mergeCell ref="V22:W22"/>
    <mergeCell ref="X22:Z22"/>
    <mergeCell ref="A18:P18"/>
    <mergeCell ref="Q18:R18"/>
    <mergeCell ref="S18:U18"/>
    <mergeCell ref="V18:X18"/>
    <mergeCell ref="Y18:Z18"/>
    <mergeCell ref="B16:J16"/>
    <mergeCell ref="K16:M16"/>
    <mergeCell ref="N16:P16"/>
    <mergeCell ref="Q16:R16"/>
    <mergeCell ref="B17:J17"/>
    <mergeCell ref="K17:M17"/>
    <mergeCell ref="N17:P17"/>
    <mergeCell ref="Q17:R17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S13:U17"/>
    <mergeCell ref="V13:X17"/>
    <mergeCell ref="Y13:Z17"/>
    <mergeCell ref="B14:J14"/>
    <mergeCell ref="K14:M14"/>
    <mergeCell ref="N14:P14"/>
    <mergeCell ref="Q14:R14"/>
    <mergeCell ref="B15:J15"/>
    <mergeCell ref="K15:M15"/>
    <mergeCell ref="N15:P15"/>
    <mergeCell ref="Q15:R15"/>
    <mergeCell ref="B63:G63"/>
    <mergeCell ref="H63:P63"/>
    <mergeCell ref="Q63:X63"/>
    <mergeCell ref="Y63:Z63"/>
    <mergeCell ref="A1:Z1"/>
    <mergeCell ref="A3:Z3"/>
    <mergeCell ref="A4:Z4"/>
    <mergeCell ref="A10:A11"/>
    <mergeCell ref="A23:Z23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B29:G29"/>
    <mergeCell ref="H29:J29"/>
    <mergeCell ref="K29:M29"/>
    <mergeCell ref="N29:P29"/>
    <mergeCell ref="Q29:S29"/>
    <mergeCell ref="T29:U29"/>
    <mergeCell ref="V29:W29"/>
    <mergeCell ref="B27:G27"/>
    <mergeCell ref="H27:J27"/>
    <mergeCell ref="N27:P27"/>
    <mergeCell ref="Q27:S27"/>
    <mergeCell ref="T27:U27"/>
    <mergeCell ref="V27:W27"/>
    <mergeCell ref="B28:G28"/>
    <mergeCell ref="H28:J28"/>
    <mergeCell ref="K28:M28"/>
    <mergeCell ref="N28:P28"/>
    <mergeCell ref="Q28:S28"/>
    <mergeCell ref="T28:U28"/>
    <mergeCell ref="V28:W28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4:Z48 Y50:Z54 Y38:Y42 Z38:Z41 Y59:Y64 Z59:Z62 Z64" xr:uid="{863FC962-EA34-4F17-B65D-FF0AD6C7F554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330C9BD0-C5C5-4438-A594-123D18C44339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4:S24 N27:N32 L31:M32 R31:S32 O31:P32 Q27:Q32 K27:K32" xr:uid="{BE0EFD0F-5909-4515-9E33-A8B523D119D5}">
      <formula1>0</formula1>
    </dataValidation>
    <dataValidation type="decimal" operator="greaterThanOrEqual" allowBlank="1" showInputMessage="1" showErrorMessage="1" error="กรุณากรอกข้อมูลเป็นตัวเลข" sqref="K25:S25" xr:uid="{03E332C0-C911-4FE9-8134-B2EF4D4761E7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rowBreaks count="4" manualBreakCount="4">
    <brk id="34" max="16383" man="1"/>
    <brk id="55" max="16383" man="1"/>
    <brk id="73" max="16383" man="1"/>
    <brk id="100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0F3D7999-9DD7-4271-9F78-19CFA5E84036}">
          <x14:formula1>
            <xm:f>LIST!$G$2:$G$10</xm:f>
          </x14:formula1>
          <xm:sqref>B59:B64 C59:G62 C64:G64</xm:sqref>
        </x14:dataValidation>
        <x14:dataValidation type="list" allowBlank="1" showInputMessage="1" showErrorMessage="1" error="กรุณาเลือกข้อมูลตามที่กำหนดให้" xr:uid="{FA4F3686-C80F-47B1-8779-9EC0A7FDE794}">
          <x14:formula1>
            <xm:f>LIST!$A$2:$A$6</xm:f>
          </x14:formula1>
          <xm:sqref>B38:L42</xm:sqref>
        </x14:dataValidation>
        <x14:dataValidation type="list" allowBlank="1" showInputMessage="1" showErrorMessage="1" error="กรุณาเลือกข้อมูลตามที่กำหนดให้" xr:uid="{B42B1934-F10A-4BE4-9227-1C17CA60BA59}">
          <x14:formula1>
            <xm:f>LIST!$C$2:$C$10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8EA80601-FFA1-4781-8470-055BB826C2FC}">
          <x14:formula1>
            <xm:f>LIST!$E$2:$E$9</xm:f>
          </x14:formula1>
          <xm:sqref>B50:L54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tabColor rgb="FFFFC000"/>
  </sheetPr>
  <dimension ref="A1:Z121"/>
  <sheetViews>
    <sheetView view="pageBreakPreview" topLeftCell="F14" zoomScale="80" zoomScaleNormal="85" zoomScaleSheetLayoutView="80" workbookViewId="0">
      <selection activeCell="U8" sqref="U8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78" t="s">
        <v>102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</row>
    <row r="2" spans="1:26" ht="21" customHeight="1" x14ac:dyDescent="0.25">
      <c r="A2" s="78" t="s">
        <v>103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</row>
    <row r="3" spans="1:26" ht="21" customHeight="1" x14ac:dyDescent="0.25">
      <c r="A3" s="78" t="s">
        <v>18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</row>
    <row r="4" spans="1:26" ht="21" customHeight="1" x14ac:dyDescent="0.25">
      <c r="A4" s="78" t="s">
        <v>1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</row>
    <row r="5" spans="1:26" ht="10.15" customHeight="1" x14ac:dyDescent="0.25"/>
    <row r="6" spans="1:26" ht="21" customHeight="1" x14ac:dyDescent="0.25">
      <c r="A6" s="4" t="s">
        <v>2</v>
      </c>
    </row>
    <row r="7" spans="1:26" ht="21" customHeight="1" x14ac:dyDescent="0.25">
      <c r="A7" s="5" t="s">
        <v>104</v>
      </c>
      <c r="L7" s="6"/>
      <c r="M7" s="113"/>
      <c r="N7" s="114"/>
      <c r="O7" s="114"/>
      <c r="P7" s="115"/>
    </row>
    <row r="8" spans="1:26" ht="21" customHeight="1" x14ac:dyDescent="0.25">
      <c r="A8" s="5" t="s">
        <v>41</v>
      </c>
      <c r="G8" s="6"/>
      <c r="H8" s="113"/>
      <c r="I8" s="114"/>
      <c r="J8" s="115"/>
    </row>
    <row r="9" spans="1:26" ht="10.15" customHeight="1" x14ac:dyDescent="0.25"/>
    <row r="10" spans="1:26" s="4" customFormat="1" ht="30" customHeight="1" x14ac:dyDescent="0.25">
      <c r="A10" s="79" t="s">
        <v>7</v>
      </c>
      <c r="B10" s="116" t="s">
        <v>32</v>
      </c>
      <c r="C10" s="117"/>
      <c r="D10" s="117"/>
      <c r="E10" s="117"/>
      <c r="F10" s="117"/>
      <c r="G10" s="117"/>
      <c r="H10" s="117"/>
      <c r="I10" s="117"/>
      <c r="J10" s="118"/>
      <c r="K10" s="122" t="s">
        <v>33</v>
      </c>
      <c r="L10" s="123"/>
      <c r="M10" s="123"/>
      <c r="N10" s="123"/>
      <c r="O10" s="123"/>
      <c r="P10" s="123"/>
      <c r="Q10" s="123"/>
      <c r="R10" s="124"/>
      <c r="S10" s="122" t="s">
        <v>6</v>
      </c>
      <c r="T10" s="123"/>
      <c r="U10" s="123"/>
      <c r="V10" s="123"/>
      <c r="W10" s="123"/>
      <c r="X10" s="123"/>
      <c r="Y10" s="123"/>
      <c r="Z10" s="124"/>
    </row>
    <row r="11" spans="1:26" s="4" customFormat="1" ht="30" customHeight="1" x14ac:dyDescent="0.25">
      <c r="A11" s="80"/>
      <c r="B11" s="119"/>
      <c r="C11" s="120"/>
      <c r="D11" s="120"/>
      <c r="E11" s="120"/>
      <c r="F11" s="120"/>
      <c r="G11" s="120"/>
      <c r="H11" s="120"/>
      <c r="I11" s="120"/>
      <c r="J11" s="121"/>
      <c r="K11" s="122" t="s">
        <v>3</v>
      </c>
      <c r="L11" s="123"/>
      <c r="M11" s="124"/>
      <c r="N11" s="122" t="s">
        <v>4</v>
      </c>
      <c r="O11" s="123"/>
      <c r="P11" s="124"/>
      <c r="Q11" s="122" t="s">
        <v>5</v>
      </c>
      <c r="R11" s="124"/>
      <c r="S11" s="122" t="s">
        <v>3</v>
      </c>
      <c r="T11" s="123"/>
      <c r="U11" s="124"/>
      <c r="V11" s="122" t="s">
        <v>4</v>
      </c>
      <c r="W11" s="123"/>
      <c r="X11" s="124"/>
      <c r="Y11" s="122" t="s">
        <v>5</v>
      </c>
      <c r="Z11" s="124"/>
    </row>
    <row r="12" spans="1:26" ht="24" customHeight="1" x14ac:dyDescent="0.25">
      <c r="A12" s="81" t="s">
        <v>42</v>
      </c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3"/>
    </row>
    <row r="13" spans="1:26" ht="24" customHeight="1" x14ac:dyDescent="0.25">
      <c r="A13" s="16">
        <v>1</v>
      </c>
      <c r="B13" s="293" t="s">
        <v>35</v>
      </c>
      <c r="C13" s="294"/>
      <c r="D13" s="294"/>
      <c r="E13" s="294"/>
      <c r="F13" s="294"/>
      <c r="G13" s="294"/>
      <c r="H13" s="294"/>
      <c r="I13" s="294"/>
      <c r="J13" s="295"/>
      <c r="K13" s="87">
        <v>8</v>
      </c>
      <c r="L13" s="88"/>
      <c r="M13" s="89"/>
      <c r="N13" s="90">
        <f>Q25</f>
        <v>0</v>
      </c>
      <c r="O13" s="91"/>
      <c r="P13" s="92"/>
      <c r="Q13" s="93">
        <f>V24/T24*100</f>
        <v>0</v>
      </c>
      <c r="R13" s="94"/>
      <c r="S13" s="95">
        <v>7212800</v>
      </c>
      <c r="T13" s="96"/>
      <c r="U13" s="97"/>
      <c r="V13" s="104"/>
      <c r="W13" s="105"/>
      <c r="X13" s="106"/>
      <c r="Y13" s="133">
        <f>V13/S13*100</f>
        <v>0</v>
      </c>
      <c r="Z13" s="134"/>
    </row>
    <row r="14" spans="1:26" ht="24" customHeight="1" x14ac:dyDescent="0.25">
      <c r="A14" s="16">
        <v>2</v>
      </c>
      <c r="B14" s="293" t="s">
        <v>36</v>
      </c>
      <c r="C14" s="294"/>
      <c r="D14" s="294"/>
      <c r="E14" s="294"/>
      <c r="F14" s="294"/>
      <c r="G14" s="294"/>
      <c r="H14" s="294"/>
      <c r="I14" s="294"/>
      <c r="J14" s="295"/>
      <c r="K14" s="139">
        <v>1037761.11</v>
      </c>
      <c r="L14" s="140"/>
      <c r="M14" s="141"/>
      <c r="N14" s="93">
        <f>Q26</f>
        <v>0</v>
      </c>
      <c r="O14" s="299"/>
      <c r="P14" s="94"/>
      <c r="Q14" s="93">
        <f>V26/T26*100</f>
        <v>0</v>
      </c>
      <c r="R14" s="94"/>
      <c r="S14" s="98"/>
      <c r="T14" s="99"/>
      <c r="U14" s="100"/>
      <c r="V14" s="107"/>
      <c r="W14" s="108"/>
      <c r="X14" s="109"/>
      <c r="Y14" s="135"/>
      <c r="Z14" s="136"/>
    </row>
    <row r="15" spans="1:26" ht="24" customHeight="1" x14ac:dyDescent="0.25">
      <c r="A15" s="16">
        <v>3</v>
      </c>
      <c r="B15" s="293" t="s">
        <v>37</v>
      </c>
      <c r="C15" s="294"/>
      <c r="D15" s="294"/>
      <c r="E15" s="294"/>
      <c r="F15" s="294"/>
      <c r="G15" s="294"/>
      <c r="H15" s="294"/>
      <c r="I15" s="294"/>
      <c r="J15" s="295"/>
      <c r="K15" s="145">
        <v>8</v>
      </c>
      <c r="L15" s="146"/>
      <c r="M15" s="147"/>
      <c r="N15" s="90">
        <f>Q28</f>
        <v>0</v>
      </c>
      <c r="O15" s="91"/>
      <c r="P15" s="92"/>
      <c r="Q15" s="93">
        <f>V27/T27*100</f>
        <v>0</v>
      </c>
      <c r="R15" s="94"/>
      <c r="S15" s="98"/>
      <c r="T15" s="99"/>
      <c r="U15" s="100"/>
      <c r="V15" s="107"/>
      <c r="W15" s="108"/>
      <c r="X15" s="109"/>
      <c r="Y15" s="135"/>
      <c r="Z15" s="136"/>
    </row>
    <row r="16" spans="1:26" ht="24" customHeight="1" x14ac:dyDescent="0.25">
      <c r="A16" s="16">
        <v>4</v>
      </c>
      <c r="B16" s="293" t="s">
        <v>38</v>
      </c>
      <c r="C16" s="294"/>
      <c r="D16" s="294"/>
      <c r="E16" s="294"/>
      <c r="F16" s="294"/>
      <c r="G16" s="294"/>
      <c r="H16" s="294"/>
      <c r="I16" s="294"/>
      <c r="J16" s="295"/>
      <c r="K16" s="145">
        <v>8</v>
      </c>
      <c r="L16" s="146"/>
      <c r="M16" s="147"/>
      <c r="N16" s="90">
        <f>Q30</f>
        <v>0</v>
      </c>
      <c r="O16" s="91"/>
      <c r="P16" s="92"/>
      <c r="Q16" s="93">
        <f>V29/T29*100</f>
        <v>0</v>
      </c>
      <c r="R16" s="94"/>
      <c r="S16" s="98"/>
      <c r="T16" s="99"/>
      <c r="U16" s="100"/>
      <c r="V16" s="107"/>
      <c r="W16" s="108"/>
      <c r="X16" s="109"/>
      <c r="Y16" s="135"/>
      <c r="Z16" s="136"/>
    </row>
    <row r="17" spans="1:26" s="7" customFormat="1" ht="48" customHeight="1" x14ac:dyDescent="0.25">
      <c r="A17" s="17">
        <v>5</v>
      </c>
      <c r="B17" s="296" t="s">
        <v>43</v>
      </c>
      <c r="C17" s="297"/>
      <c r="D17" s="297"/>
      <c r="E17" s="297"/>
      <c r="F17" s="297"/>
      <c r="G17" s="297"/>
      <c r="H17" s="297"/>
      <c r="I17" s="297"/>
      <c r="J17" s="298"/>
      <c r="K17" s="148">
        <v>8</v>
      </c>
      <c r="L17" s="149"/>
      <c r="M17" s="150"/>
      <c r="N17" s="90">
        <f>Q32</f>
        <v>0</v>
      </c>
      <c r="O17" s="91"/>
      <c r="P17" s="92"/>
      <c r="Q17" s="93">
        <f>V31/T31*100</f>
        <v>0</v>
      </c>
      <c r="R17" s="94"/>
      <c r="S17" s="101"/>
      <c r="T17" s="102"/>
      <c r="U17" s="103"/>
      <c r="V17" s="110"/>
      <c r="W17" s="111"/>
      <c r="X17" s="112"/>
      <c r="Y17" s="137"/>
      <c r="Z17" s="138"/>
    </row>
    <row r="18" spans="1:26" s="4" customFormat="1" ht="24" customHeight="1" x14ac:dyDescent="0.25">
      <c r="A18" s="125" t="s">
        <v>44</v>
      </c>
      <c r="B18" s="126"/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7"/>
      <c r="Q18" s="128">
        <f>V33</f>
        <v>0</v>
      </c>
      <c r="R18" s="129"/>
      <c r="S18" s="130">
        <f>SUM(S13)</f>
        <v>7212800</v>
      </c>
      <c r="T18" s="131"/>
      <c r="U18" s="132"/>
      <c r="V18" s="130">
        <f>SUM(V13)</f>
        <v>0</v>
      </c>
      <c r="W18" s="131"/>
      <c r="X18" s="132"/>
      <c r="Y18" s="151">
        <f>SUM(Y13)</f>
        <v>0</v>
      </c>
      <c r="Z18" s="152"/>
    </row>
    <row r="19" spans="1:26" ht="9.9499999999999993" customHeight="1" x14ac:dyDescent="0.25">
      <c r="A19" s="153"/>
      <c r="B19" s="153"/>
      <c r="C19" s="153"/>
      <c r="D19" s="153"/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</row>
    <row r="20" spans="1:26" ht="24" customHeight="1" x14ac:dyDescent="0.25">
      <c r="A20" s="8" t="s">
        <v>8</v>
      </c>
      <c r="H20" s="9"/>
      <c r="I20" s="10"/>
      <c r="J20" s="10"/>
      <c r="K20" s="10"/>
      <c r="L20" s="10"/>
      <c r="M20" s="10"/>
    </row>
    <row r="21" spans="1:26" ht="9.9499999999999993" customHeight="1" x14ac:dyDescent="0.25">
      <c r="A21" s="2"/>
      <c r="H21" s="11"/>
      <c r="I21" s="11"/>
      <c r="J21" s="11"/>
      <c r="K21" s="11"/>
      <c r="L21" s="11"/>
      <c r="M21" s="11"/>
    </row>
    <row r="22" spans="1:26" ht="72" customHeight="1" x14ac:dyDescent="0.25">
      <c r="A22" s="14" t="s">
        <v>7</v>
      </c>
      <c r="B22" s="122" t="s">
        <v>39</v>
      </c>
      <c r="C22" s="123"/>
      <c r="D22" s="123"/>
      <c r="E22" s="123"/>
      <c r="F22" s="123"/>
      <c r="G22" s="124"/>
      <c r="H22" s="122" t="s">
        <v>45</v>
      </c>
      <c r="I22" s="123"/>
      <c r="J22" s="124"/>
      <c r="K22" s="122" t="s">
        <v>40</v>
      </c>
      <c r="L22" s="123"/>
      <c r="M22" s="124"/>
      <c r="N22" s="122" t="s">
        <v>46</v>
      </c>
      <c r="O22" s="123"/>
      <c r="P22" s="124"/>
      <c r="Q22" s="122" t="s">
        <v>47</v>
      </c>
      <c r="R22" s="123"/>
      <c r="S22" s="124"/>
      <c r="T22" s="122" t="s">
        <v>48</v>
      </c>
      <c r="U22" s="124"/>
      <c r="V22" s="154" t="s">
        <v>9</v>
      </c>
      <c r="W22" s="155"/>
      <c r="X22" s="122" t="s">
        <v>10</v>
      </c>
      <c r="Y22" s="123"/>
      <c r="Z22" s="124"/>
    </row>
    <row r="23" spans="1:26" ht="24" customHeight="1" x14ac:dyDescent="0.25">
      <c r="A23" s="156" t="s">
        <v>42</v>
      </c>
      <c r="B23" s="157"/>
      <c r="C23" s="157"/>
      <c r="D23" s="157"/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8"/>
    </row>
    <row r="24" spans="1:26" s="44" customFormat="1" ht="24" customHeight="1" x14ac:dyDescent="0.25">
      <c r="A24" s="28">
        <v>1</v>
      </c>
      <c r="B24" s="290" t="s">
        <v>35</v>
      </c>
      <c r="C24" s="291"/>
      <c r="D24" s="291"/>
      <c r="E24" s="291"/>
      <c r="F24" s="291"/>
      <c r="G24" s="292"/>
      <c r="H24" s="324">
        <v>8</v>
      </c>
      <c r="I24" s="325"/>
      <c r="J24" s="326"/>
      <c r="K24" s="265">
        <f>K25</f>
        <v>0</v>
      </c>
      <c r="L24" s="266"/>
      <c r="M24" s="267"/>
      <c r="N24" s="265">
        <f>N25</f>
        <v>0</v>
      </c>
      <c r="O24" s="266"/>
      <c r="P24" s="267"/>
      <c r="Q24" s="265">
        <f>Q25</f>
        <v>0</v>
      </c>
      <c r="R24" s="266"/>
      <c r="S24" s="268"/>
      <c r="T24" s="269">
        <v>10</v>
      </c>
      <c r="U24" s="270"/>
      <c r="V24" s="271">
        <f>SUM(V25)</f>
        <v>0</v>
      </c>
      <c r="W24" s="272"/>
      <c r="X24" s="165"/>
      <c r="Y24" s="153"/>
      <c r="Z24" s="166"/>
    </row>
    <row r="25" spans="1:26" s="34" customFormat="1" ht="24" customHeight="1" x14ac:dyDescent="0.25">
      <c r="A25" s="42">
        <v>1.1000000000000001</v>
      </c>
      <c r="B25" s="300" t="s">
        <v>93</v>
      </c>
      <c r="C25" s="301"/>
      <c r="D25" s="301"/>
      <c r="E25" s="301"/>
      <c r="F25" s="301"/>
      <c r="G25" s="302"/>
      <c r="H25" s="303">
        <v>8</v>
      </c>
      <c r="I25" s="304"/>
      <c r="J25" s="305"/>
      <c r="K25" s="306"/>
      <c r="L25" s="307"/>
      <c r="M25" s="308"/>
      <c r="N25" s="306"/>
      <c r="O25" s="307"/>
      <c r="P25" s="308"/>
      <c r="Q25" s="306"/>
      <c r="R25" s="307"/>
      <c r="S25" s="309"/>
      <c r="T25" s="310">
        <v>10</v>
      </c>
      <c r="U25" s="311"/>
      <c r="V25" s="312">
        <f>(T25*((K25*0)+(N25*50)+(Q25*100)))/(H25*100)</f>
        <v>0</v>
      </c>
      <c r="W25" s="313"/>
      <c r="X25" s="167"/>
      <c r="Y25" s="168"/>
      <c r="Z25" s="169"/>
    </row>
    <row r="26" spans="1:26" s="40" customFormat="1" ht="24" customHeight="1" x14ac:dyDescent="0.25">
      <c r="A26" s="39">
        <v>2</v>
      </c>
      <c r="B26" s="314" t="s">
        <v>36</v>
      </c>
      <c r="C26" s="315"/>
      <c r="D26" s="315"/>
      <c r="E26" s="315"/>
      <c r="F26" s="315"/>
      <c r="G26" s="316"/>
      <c r="H26" s="317">
        <v>1037761.11</v>
      </c>
      <c r="I26" s="318"/>
      <c r="J26" s="319"/>
      <c r="K26" s="317"/>
      <c r="L26" s="318"/>
      <c r="M26" s="319"/>
      <c r="N26" s="317"/>
      <c r="O26" s="318"/>
      <c r="P26" s="319"/>
      <c r="Q26" s="317"/>
      <c r="R26" s="318"/>
      <c r="S26" s="319"/>
      <c r="T26" s="320">
        <v>40</v>
      </c>
      <c r="U26" s="321"/>
      <c r="V26" s="322">
        <f>(T26*((K26*0)+(N26*50)+(Q26*100)))/(H26*100)</f>
        <v>0</v>
      </c>
      <c r="W26" s="323"/>
      <c r="X26" s="167"/>
      <c r="Y26" s="168"/>
      <c r="Z26" s="169"/>
    </row>
    <row r="27" spans="1:26" s="36" customFormat="1" ht="24" customHeight="1" x14ac:dyDescent="0.25">
      <c r="A27" s="28">
        <v>3</v>
      </c>
      <c r="B27" s="273" t="s">
        <v>37</v>
      </c>
      <c r="C27" s="274"/>
      <c r="D27" s="274"/>
      <c r="E27" s="274"/>
      <c r="F27" s="274"/>
      <c r="G27" s="275"/>
      <c r="H27" s="262">
        <v>8</v>
      </c>
      <c r="I27" s="263"/>
      <c r="J27" s="264"/>
      <c r="K27" s="265">
        <f>K28</f>
        <v>0</v>
      </c>
      <c r="L27" s="266"/>
      <c r="M27" s="267"/>
      <c r="N27" s="265">
        <f>N28</f>
        <v>0</v>
      </c>
      <c r="O27" s="266"/>
      <c r="P27" s="267"/>
      <c r="Q27" s="265">
        <f>Q28</f>
        <v>0</v>
      </c>
      <c r="R27" s="266"/>
      <c r="S27" s="268"/>
      <c r="T27" s="269">
        <v>20</v>
      </c>
      <c r="U27" s="270"/>
      <c r="V27" s="271">
        <f>SUM(V28)</f>
        <v>0</v>
      </c>
      <c r="W27" s="272"/>
      <c r="X27" s="167"/>
      <c r="Y27" s="168"/>
      <c r="Z27" s="169"/>
    </row>
    <row r="28" spans="1:26" s="32" customFormat="1" ht="48" customHeight="1" x14ac:dyDescent="0.25">
      <c r="A28" s="31">
        <v>3.1</v>
      </c>
      <c r="B28" s="276" t="s">
        <v>101</v>
      </c>
      <c r="C28" s="277"/>
      <c r="D28" s="277"/>
      <c r="E28" s="277"/>
      <c r="F28" s="277"/>
      <c r="G28" s="278"/>
      <c r="H28" s="279">
        <v>8</v>
      </c>
      <c r="I28" s="280"/>
      <c r="J28" s="281"/>
      <c r="K28" s="282"/>
      <c r="L28" s="283"/>
      <c r="M28" s="284"/>
      <c r="N28" s="282"/>
      <c r="O28" s="283"/>
      <c r="P28" s="284"/>
      <c r="Q28" s="282"/>
      <c r="R28" s="283"/>
      <c r="S28" s="285"/>
      <c r="T28" s="286">
        <v>20</v>
      </c>
      <c r="U28" s="287"/>
      <c r="V28" s="288">
        <f>(T28*((K28*0)+(N28*50)+(Q28*100)))/(H28*100)</f>
        <v>0</v>
      </c>
      <c r="W28" s="289"/>
      <c r="X28" s="167"/>
      <c r="Y28" s="168"/>
      <c r="Z28" s="169"/>
    </row>
    <row r="29" spans="1:26" s="27" customFormat="1" ht="48" customHeight="1" x14ac:dyDescent="0.25">
      <c r="A29" s="28">
        <v>4</v>
      </c>
      <c r="B29" s="273" t="s">
        <v>38</v>
      </c>
      <c r="C29" s="274"/>
      <c r="D29" s="274"/>
      <c r="E29" s="274"/>
      <c r="F29" s="274"/>
      <c r="G29" s="275"/>
      <c r="H29" s="262">
        <v>8</v>
      </c>
      <c r="I29" s="263"/>
      <c r="J29" s="264"/>
      <c r="K29" s="265">
        <f>K30</f>
        <v>0</v>
      </c>
      <c r="L29" s="266"/>
      <c r="M29" s="267"/>
      <c r="N29" s="265">
        <f>N30</f>
        <v>0</v>
      </c>
      <c r="O29" s="266"/>
      <c r="P29" s="267"/>
      <c r="Q29" s="265">
        <f>Q30</f>
        <v>0</v>
      </c>
      <c r="R29" s="266"/>
      <c r="S29" s="268"/>
      <c r="T29" s="269">
        <v>15</v>
      </c>
      <c r="U29" s="270"/>
      <c r="V29" s="271">
        <f>SUM(V30)</f>
        <v>0</v>
      </c>
      <c r="W29" s="272"/>
      <c r="X29" s="167"/>
      <c r="Y29" s="168"/>
      <c r="Z29" s="169"/>
    </row>
    <row r="30" spans="1:26" ht="48" customHeight="1" x14ac:dyDescent="0.25">
      <c r="A30" s="16">
        <v>4.0999999999999996</v>
      </c>
      <c r="B30" s="84" t="s">
        <v>94</v>
      </c>
      <c r="C30" s="85"/>
      <c r="D30" s="85"/>
      <c r="E30" s="85"/>
      <c r="F30" s="85"/>
      <c r="G30" s="86"/>
      <c r="H30" s="191">
        <v>8</v>
      </c>
      <c r="I30" s="192"/>
      <c r="J30" s="193"/>
      <c r="K30" s="330"/>
      <c r="L30" s="331"/>
      <c r="M30" s="332"/>
      <c r="N30" s="330"/>
      <c r="O30" s="331"/>
      <c r="P30" s="332"/>
      <c r="Q30" s="330"/>
      <c r="R30" s="331"/>
      <c r="S30" s="333"/>
      <c r="T30" s="194">
        <v>15</v>
      </c>
      <c r="U30" s="195"/>
      <c r="V30" s="185">
        <f>(T30*((K30*0)+(N30*50)+(Q30*100)))/(H30*100)</f>
        <v>0</v>
      </c>
      <c r="W30" s="186"/>
      <c r="X30" s="167"/>
      <c r="Y30" s="168"/>
      <c r="Z30" s="169"/>
    </row>
    <row r="31" spans="1:26" s="44" customFormat="1" ht="48" customHeight="1" x14ac:dyDescent="0.25">
      <c r="A31" s="28">
        <v>5</v>
      </c>
      <c r="B31" s="327" t="s">
        <v>100</v>
      </c>
      <c r="C31" s="328"/>
      <c r="D31" s="328"/>
      <c r="E31" s="328"/>
      <c r="F31" s="328"/>
      <c r="G31" s="329"/>
      <c r="H31" s="262">
        <v>8</v>
      </c>
      <c r="I31" s="263"/>
      <c r="J31" s="264"/>
      <c r="K31" s="265">
        <f>K32</f>
        <v>0</v>
      </c>
      <c r="L31" s="266"/>
      <c r="M31" s="267"/>
      <c r="N31" s="265">
        <f>N32</f>
        <v>0</v>
      </c>
      <c r="O31" s="266"/>
      <c r="P31" s="267"/>
      <c r="Q31" s="265">
        <f>Q32</f>
        <v>0</v>
      </c>
      <c r="R31" s="266"/>
      <c r="S31" s="268"/>
      <c r="T31" s="269">
        <v>15</v>
      </c>
      <c r="U31" s="270"/>
      <c r="V31" s="271">
        <f>SUM(V32)</f>
        <v>0</v>
      </c>
      <c r="W31" s="272"/>
      <c r="X31" s="167"/>
      <c r="Y31" s="168"/>
      <c r="Z31" s="169"/>
    </row>
    <row r="32" spans="1:26" s="26" customFormat="1" ht="48" customHeight="1" x14ac:dyDescent="0.25">
      <c r="A32" s="25">
        <v>5.0999999999999996</v>
      </c>
      <c r="B32" s="336" t="s">
        <v>95</v>
      </c>
      <c r="C32" s="337"/>
      <c r="D32" s="337"/>
      <c r="E32" s="337"/>
      <c r="F32" s="337"/>
      <c r="G32" s="338"/>
      <c r="H32" s="339">
        <v>8</v>
      </c>
      <c r="I32" s="340"/>
      <c r="J32" s="341"/>
      <c r="K32" s="342"/>
      <c r="L32" s="343"/>
      <c r="M32" s="344"/>
      <c r="N32" s="342"/>
      <c r="O32" s="343"/>
      <c r="P32" s="344"/>
      <c r="Q32" s="342"/>
      <c r="R32" s="343"/>
      <c r="S32" s="345"/>
      <c r="T32" s="334">
        <v>15</v>
      </c>
      <c r="U32" s="335"/>
      <c r="V32" s="312">
        <f>(T32*((K32*0)+(N32*50)+(Q32*100)))/(H32*100)</f>
        <v>0</v>
      </c>
      <c r="W32" s="313"/>
      <c r="X32" s="170"/>
      <c r="Y32" s="171"/>
      <c r="Z32" s="172"/>
    </row>
    <row r="33" spans="1:26" ht="24" customHeight="1" x14ac:dyDescent="0.25">
      <c r="A33" s="125" t="s">
        <v>11</v>
      </c>
      <c r="B33" s="126"/>
      <c r="C33" s="126"/>
      <c r="D33" s="126"/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27"/>
      <c r="T33" s="211">
        <f>SUM(T24,T26,T27,T29,T31)</f>
        <v>100</v>
      </c>
      <c r="U33" s="212"/>
      <c r="V33" s="128">
        <f>SUM(V24,V26:W27,V29,V31)</f>
        <v>0</v>
      </c>
      <c r="W33" s="129"/>
      <c r="X33" s="213"/>
      <c r="Y33" s="214"/>
      <c r="Z33" s="215"/>
    </row>
    <row r="34" spans="1:26" ht="9.9499999999999993" customHeight="1" x14ac:dyDescent="0.25">
      <c r="A34" s="153"/>
      <c r="B34" s="153"/>
      <c r="C34" s="153"/>
      <c r="D34" s="153"/>
      <c r="E34" s="153"/>
      <c r="F34" s="153"/>
      <c r="G34" s="153"/>
      <c r="H34" s="153"/>
      <c r="I34" s="153"/>
      <c r="J34" s="153"/>
      <c r="K34" s="153"/>
      <c r="L34" s="153"/>
      <c r="M34" s="153"/>
      <c r="N34" s="153"/>
      <c r="O34" s="153"/>
      <c r="P34" s="153"/>
      <c r="Q34" s="153"/>
      <c r="R34" s="153"/>
      <c r="S34" s="153"/>
      <c r="T34" s="153"/>
      <c r="U34" s="153"/>
      <c r="V34" s="153"/>
      <c r="W34" s="153"/>
      <c r="X34" s="153"/>
      <c r="Y34" s="153"/>
      <c r="Z34" s="153"/>
    </row>
    <row r="35" spans="1:26" ht="24" customHeight="1" x14ac:dyDescent="0.25">
      <c r="A35" s="1" t="s">
        <v>96</v>
      </c>
    </row>
    <row r="36" spans="1:26" ht="60" customHeight="1" x14ac:dyDescent="0.25">
      <c r="A36" s="14" t="s">
        <v>7</v>
      </c>
      <c r="B36" s="122" t="s">
        <v>49</v>
      </c>
      <c r="C36" s="123"/>
      <c r="D36" s="123"/>
      <c r="E36" s="123"/>
      <c r="F36" s="123"/>
      <c r="G36" s="123"/>
      <c r="H36" s="123"/>
      <c r="I36" s="123"/>
      <c r="J36" s="123"/>
      <c r="K36" s="123"/>
      <c r="L36" s="124"/>
      <c r="M36" s="122" t="s">
        <v>50</v>
      </c>
      <c r="N36" s="123"/>
      <c r="O36" s="123"/>
      <c r="P36" s="123"/>
      <c r="Q36" s="123"/>
      <c r="R36" s="123"/>
      <c r="S36" s="123"/>
      <c r="T36" s="123"/>
      <c r="U36" s="123"/>
      <c r="V36" s="123"/>
      <c r="W36" s="123"/>
      <c r="X36" s="124"/>
      <c r="Y36" s="154" t="s">
        <v>51</v>
      </c>
      <c r="Z36" s="155"/>
    </row>
    <row r="37" spans="1:26" ht="24" customHeight="1" x14ac:dyDescent="0.25">
      <c r="A37" s="208" t="s">
        <v>52</v>
      </c>
      <c r="B37" s="209"/>
      <c r="C37" s="209"/>
      <c r="D37" s="209"/>
      <c r="E37" s="209"/>
      <c r="F37" s="209"/>
      <c r="G37" s="209"/>
      <c r="H37" s="209"/>
      <c r="I37" s="209"/>
      <c r="J37" s="209"/>
      <c r="K37" s="209"/>
      <c r="L37" s="209"/>
      <c r="M37" s="209"/>
      <c r="N37" s="209"/>
      <c r="O37" s="209"/>
      <c r="P37" s="209"/>
      <c r="Q37" s="209"/>
      <c r="R37" s="209"/>
      <c r="S37" s="209"/>
      <c r="T37" s="209"/>
      <c r="U37" s="209"/>
      <c r="V37" s="209"/>
      <c r="W37" s="209"/>
      <c r="X37" s="209"/>
      <c r="Y37" s="209"/>
      <c r="Z37" s="210"/>
    </row>
    <row r="38" spans="1:26" ht="48" customHeight="1" x14ac:dyDescent="0.25">
      <c r="A38" s="15" t="str">
        <f>IF(B38&lt;&gt;"","2.1.1","")</f>
        <v/>
      </c>
      <c r="B38" s="73"/>
      <c r="C38" s="74"/>
      <c r="D38" s="74"/>
      <c r="E38" s="74"/>
      <c r="F38" s="74"/>
      <c r="G38" s="74"/>
      <c r="H38" s="74"/>
      <c r="I38" s="74"/>
      <c r="J38" s="74"/>
      <c r="K38" s="74"/>
      <c r="L38" s="75"/>
      <c r="M38" s="73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5"/>
      <c r="Y38" s="76"/>
      <c r="Z38" s="77"/>
    </row>
    <row r="39" spans="1:26" ht="48" customHeight="1" x14ac:dyDescent="0.25">
      <c r="A39" s="15" t="str">
        <f>IF(B39&lt;&gt;"","2.1.2","")</f>
        <v/>
      </c>
      <c r="B39" s="73"/>
      <c r="C39" s="74"/>
      <c r="D39" s="74"/>
      <c r="E39" s="74"/>
      <c r="F39" s="74"/>
      <c r="G39" s="74"/>
      <c r="H39" s="74"/>
      <c r="I39" s="74"/>
      <c r="J39" s="74"/>
      <c r="K39" s="74"/>
      <c r="L39" s="75"/>
      <c r="M39" s="73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5"/>
      <c r="Y39" s="76"/>
      <c r="Z39" s="77"/>
    </row>
    <row r="40" spans="1:26" ht="48" customHeight="1" x14ac:dyDescent="0.25">
      <c r="A40" s="15" t="str">
        <f>IF(B40&lt;&gt;"","2.1.3","")</f>
        <v/>
      </c>
      <c r="B40" s="73"/>
      <c r="C40" s="74"/>
      <c r="D40" s="74"/>
      <c r="E40" s="74"/>
      <c r="F40" s="74"/>
      <c r="G40" s="74"/>
      <c r="H40" s="74"/>
      <c r="I40" s="74"/>
      <c r="J40" s="74"/>
      <c r="K40" s="74"/>
      <c r="L40" s="75"/>
      <c r="M40" s="73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5"/>
      <c r="Y40" s="76"/>
      <c r="Z40" s="77"/>
    </row>
    <row r="41" spans="1:26" ht="48" customHeight="1" x14ac:dyDescent="0.25">
      <c r="A41" s="15" t="str">
        <f>IF(B41&lt;&gt;"","2.1.4","")</f>
        <v/>
      </c>
      <c r="B41" s="73"/>
      <c r="C41" s="74"/>
      <c r="D41" s="74"/>
      <c r="E41" s="74"/>
      <c r="F41" s="74"/>
      <c r="G41" s="74"/>
      <c r="H41" s="74"/>
      <c r="I41" s="74"/>
      <c r="J41" s="74"/>
      <c r="K41" s="74"/>
      <c r="L41" s="75"/>
      <c r="M41" s="73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5"/>
      <c r="Y41" s="76"/>
      <c r="Z41" s="77"/>
    </row>
    <row r="42" spans="1:26" ht="48" customHeight="1" x14ac:dyDescent="0.25">
      <c r="A42" s="15" t="str">
        <f>IF(B42&lt;&gt;"","2.1.5","")</f>
        <v/>
      </c>
      <c r="B42" s="73"/>
      <c r="C42" s="74"/>
      <c r="D42" s="74"/>
      <c r="E42" s="74"/>
      <c r="F42" s="74"/>
      <c r="G42" s="74"/>
      <c r="H42" s="74"/>
      <c r="I42" s="74"/>
      <c r="J42" s="74"/>
      <c r="K42" s="74"/>
      <c r="L42" s="75"/>
      <c r="M42" s="73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5"/>
      <c r="Y42" s="76"/>
      <c r="Z42" s="77"/>
    </row>
    <row r="43" spans="1:26" ht="24" customHeight="1" x14ac:dyDescent="0.25">
      <c r="A43" s="208" t="s">
        <v>53</v>
      </c>
      <c r="B43" s="209"/>
      <c r="C43" s="209"/>
      <c r="D43" s="209"/>
      <c r="E43" s="209"/>
      <c r="F43" s="209"/>
      <c r="G43" s="209"/>
      <c r="H43" s="209"/>
      <c r="I43" s="209"/>
      <c r="J43" s="209"/>
      <c r="K43" s="209"/>
      <c r="L43" s="209"/>
      <c r="M43" s="209"/>
      <c r="N43" s="209"/>
      <c r="O43" s="209"/>
      <c r="P43" s="209"/>
      <c r="Q43" s="209"/>
      <c r="R43" s="209"/>
      <c r="S43" s="209"/>
      <c r="T43" s="209"/>
      <c r="U43" s="209"/>
      <c r="V43" s="209"/>
      <c r="W43" s="209"/>
      <c r="X43" s="209"/>
      <c r="Y43" s="209"/>
      <c r="Z43" s="210"/>
    </row>
    <row r="44" spans="1:26" ht="48" customHeight="1" x14ac:dyDescent="0.25">
      <c r="A44" s="15" t="str">
        <f>IF(B44&lt;&gt;"","2.2.1","")</f>
        <v/>
      </c>
      <c r="B44" s="73"/>
      <c r="C44" s="74"/>
      <c r="D44" s="74"/>
      <c r="E44" s="74"/>
      <c r="F44" s="74"/>
      <c r="G44" s="74"/>
      <c r="H44" s="74"/>
      <c r="I44" s="74"/>
      <c r="J44" s="74"/>
      <c r="K44" s="74"/>
      <c r="L44" s="75"/>
      <c r="M44" s="73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5"/>
      <c r="Y44" s="76"/>
      <c r="Z44" s="77"/>
    </row>
    <row r="45" spans="1:26" ht="48" customHeight="1" x14ac:dyDescent="0.25">
      <c r="A45" s="15" t="str">
        <f>IF(B45&lt;&gt;"","2.2.2","")</f>
        <v/>
      </c>
      <c r="B45" s="73"/>
      <c r="C45" s="74"/>
      <c r="D45" s="74"/>
      <c r="E45" s="74"/>
      <c r="F45" s="74"/>
      <c r="G45" s="74"/>
      <c r="H45" s="74"/>
      <c r="I45" s="74"/>
      <c r="J45" s="74"/>
      <c r="K45" s="74"/>
      <c r="L45" s="75"/>
      <c r="M45" s="73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5"/>
      <c r="Y45" s="76"/>
      <c r="Z45" s="77"/>
    </row>
    <row r="46" spans="1:26" ht="48" customHeight="1" x14ac:dyDescent="0.25">
      <c r="A46" s="15" t="str">
        <f>IF(B46&lt;&gt;"","2.2.3","")</f>
        <v/>
      </c>
      <c r="B46" s="73"/>
      <c r="C46" s="74"/>
      <c r="D46" s="74"/>
      <c r="E46" s="74"/>
      <c r="F46" s="74"/>
      <c r="G46" s="74"/>
      <c r="H46" s="74"/>
      <c r="I46" s="74"/>
      <c r="J46" s="74"/>
      <c r="K46" s="74"/>
      <c r="L46" s="75"/>
      <c r="M46" s="73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5"/>
      <c r="Y46" s="76"/>
      <c r="Z46" s="77"/>
    </row>
    <row r="47" spans="1:26" ht="48" customHeight="1" x14ac:dyDescent="0.25">
      <c r="A47" s="15" t="str">
        <f>IF(B47&lt;&gt;"","2.2.4","")</f>
        <v/>
      </c>
      <c r="B47" s="73"/>
      <c r="C47" s="74"/>
      <c r="D47" s="74"/>
      <c r="E47" s="74"/>
      <c r="F47" s="74"/>
      <c r="G47" s="74"/>
      <c r="H47" s="74"/>
      <c r="I47" s="74"/>
      <c r="J47" s="74"/>
      <c r="K47" s="74"/>
      <c r="L47" s="75"/>
      <c r="M47" s="73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5"/>
      <c r="Y47" s="76"/>
      <c r="Z47" s="77"/>
    </row>
    <row r="48" spans="1:26" ht="48" customHeight="1" x14ac:dyDescent="0.25">
      <c r="A48" s="15" t="str">
        <f>IF(B48&lt;&gt;"","2.2.5","")</f>
        <v/>
      </c>
      <c r="B48" s="73"/>
      <c r="C48" s="74"/>
      <c r="D48" s="74"/>
      <c r="E48" s="74"/>
      <c r="F48" s="74"/>
      <c r="G48" s="74"/>
      <c r="H48" s="74"/>
      <c r="I48" s="74"/>
      <c r="J48" s="74"/>
      <c r="K48" s="74"/>
      <c r="L48" s="75"/>
      <c r="M48" s="73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5"/>
      <c r="Y48" s="76"/>
      <c r="Z48" s="77"/>
    </row>
    <row r="49" spans="1:26" ht="24" customHeight="1" x14ac:dyDescent="0.25">
      <c r="A49" s="208" t="s">
        <v>54</v>
      </c>
      <c r="B49" s="209"/>
      <c r="C49" s="209"/>
      <c r="D49" s="209"/>
      <c r="E49" s="209"/>
      <c r="F49" s="209"/>
      <c r="G49" s="209"/>
      <c r="H49" s="209"/>
      <c r="I49" s="209"/>
      <c r="J49" s="209"/>
      <c r="K49" s="209"/>
      <c r="L49" s="209"/>
      <c r="M49" s="209"/>
      <c r="N49" s="209"/>
      <c r="O49" s="209"/>
      <c r="P49" s="209"/>
      <c r="Q49" s="209"/>
      <c r="R49" s="209"/>
      <c r="S49" s="209"/>
      <c r="T49" s="209"/>
      <c r="U49" s="209"/>
      <c r="V49" s="209"/>
      <c r="W49" s="209"/>
      <c r="X49" s="209"/>
      <c r="Y49" s="209"/>
      <c r="Z49" s="210"/>
    </row>
    <row r="50" spans="1:26" ht="48" customHeight="1" x14ac:dyDescent="0.25">
      <c r="A50" s="15" t="str">
        <f>IF(B50&lt;&gt;"","2.3.1","")</f>
        <v/>
      </c>
      <c r="B50" s="73"/>
      <c r="C50" s="74"/>
      <c r="D50" s="74"/>
      <c r="E50" s="74"/>
      <c r="F50" s="74"/>
      <c r="G50" s="74"/>
      <c r="H50" s="74"/>
      <c r="I50" s="74"/>
      <c r="J50" s="74"/>
      <c r="K50" s="74"/>
      <c r="L50" s="75"/>
      <c r="M50" s="73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5"/>
      <c r="Y50" s="76"/>
      <c r="Z50" s="77"/>
    </row>
    <row r="51" spans="1:26" ht="48" customHeight="1" x14ac:dyDescent="0.25">
      <c r="A51" s="15" t="str">
        <f>IF(B51&lt;&gt;"","2.3.2","")</f>
        <v/>
      </c>
      <c r="B51" s="73"/>
      <c r="C51" s="74"/>
      <c r="D51" s="74"/>
      <c r="E51" s="74"/>
      <c r="F51" s="74"/>
      <c r="G51" s="74"/>
      <c r="H51" s="74"/>
      <c r="I51" s="74"/>
      <c r="J51" s="74"/>
      <c r="K51" s="74"/>
      <c r="L51" s="75"/>
      <c r="M51" s="73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5"/>
      <c r="Y51" s="76"/>
      <c r="Z51" s="77"/>
    </row>
    <row r="52" spans="1:26" ht="48" customHeight="1" x14ac:dyDescent="0.25">
      <c r="A52" s="15" t="str">
        <f>IF(B52&lt;&gt;"","2.3.3","")</f>
        <v/>
      </c>
      <c r="B52" s="73"/>
      <c r="C52" s="74"/>
      <c r="D52" s="74"/>
      <c r="E52" s="74"/>
      <c r="F52" s="74"/>
      <c r="G52" s="74"/>
      <c r="H52" s="74"/>
      <c r="I52" s="74"/>
      <c r="J52" s="74"/>
      <c r="K52" s="74"/>
      <c r="L52" s="75"/>
      <c r="M52" s="73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5"/>
      <c r="Y52" s="76"/>
      <c r="Z52" s="77"/>
    </row>
    <row r="53" spans="1:26" ht="48" customHeight="1" x14ac:dyDescent="0.25">
      <c r="A53" s="15" t="str">
        <f>IF(B53&lt;&gt;"","2.3.4","")</f>
        <v/>
      </c>
      <c r="B53" s="73"/>
      <c r="C53" s="74"/>
      <c r="D53" s="74"/>
      <c r="E53" s="74"/>
      <c r="F53" s="74"/>
      <c r="G53" s="74"/>
      <c r="H53" s="74"/>
      <c r="I53" s="74"/>
      <c r="J53" s="74"/>
      <c r="K53" s="74"/>
      <c r="L53" s="75"/>
      <c r="M53" s="73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5"/>
      <c r="Y53" s="76"/>
      <c r="Z53" s="77"/>
    </row>
    <row r="54" spans="1:26" ht="48" customHeight="1" x14ac:dyDescent="0.25">
      <c r="A54" s="15" t="str">
        <f>IF(B54&lt;&gt;"","2.3.5","")</f>
        <v/>
      </c>
      <c r="B54" s="73"/>
      <c r="C54" s="74"/>
      <c r="D54" s="74"/>
      <c r="E54" s="74"/>
      <c r="F54" s="74"/>
      <c r="G54" s="74"/>
      <c r="H54" s="74"/>
      <c r="I54" s="74"/>
      <c r="J54" s="74"/>
      <c r="K54" s="74"/>
      <c r="L54" s="75"/>
      <c r="M54" s="73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5"/>
      <c r="Y54" s="76"/>
      <c r="Z54" s="77"/>
    </row>
    <row r="55" spans="1:26" ht="15.75" customHeight="1" x14ac:dyDescent="0.25"/>
    <row r="56" spans="1:26" ht="24" customHeight="1" x14ac:dyDescent="0.25">
      <c r="A56" s="2" t="s">
        <v>97</v>
      </c>
    </row>
    <row r="57" spans="1:26" ht="9.9499999999999993" customHeight="1" x14ac:dyDescent="0.25"/>
    <row r="58" spans="1:26" ht="60" customHeight="1" x14ac:dyDescent="0.25">
      <c r="A58" s="14" t="s">
        <v>7</v>
      </c>
      <c r="B58" s="122" t="s">
        <v>55</v>
      </c>
      <c r="C58" s="123"/>
      <c r="D58" s="123"/>
      <c r="E58" s="123"/>
      <c r="F58" s="123"/>
      <c r="G58" s="124"/>
      <c r="H58" s="122" t="s">
        <v>50</v>
      </c>
      <c r="I58" s="123"/>
      <c r="J58" s="123"/>
      <c r="K58" s="123"/>
      <c r="L58" s="123"/>
      <c r="M58" s="123"/>
      <c r="N58" s="123"/>
      <c r="O58" s="123"/>
      <c r="P58" s="124"/>
      <c r="Q58" s="122" t="s">
        <v>56</v>
      </c>
      <c r="R58" s="123"/>
      <c r="S58" s="123"/>
      <c r="T58" s="123"/>
      <c r="U58" s="123"/>
      <c r="V58" s="123"/>
      <c r="W58" s="123"/>
      <c r="X58" s="124"/>
      <c r="Y58" s="154" t="s">
        <v>51</v>
      </c>
      <c r="Z58" s="155"/>
    </row>
    <row r="59" spans="1:26" ht="72" customHeight="1" x14ac:dyDescent="0.25">
      <c r="A59" s="15" t="str">
        <f>IF(B59&lt;&gt;"","3.1","")</f>
        <v/>
      </c>
      <c r="B59" s="73"/>
      <c r="C59" s="74"/>
      <c r="D59" s="74"/>
      <c r="E59" s="74"/>
      <c r="F59" s="74"/>
      <c r="G59" s="75"/>
      <c r="H59" s="73"/>
      <c r="I59" s="74"/>
      <c r="J59" s="74"/>
      <c r="K59" s="74"/>
      <c r="L59" s="74"/>
      <c r="M59" s="74"/>
      <c r="N59" s="74"/>
      <c r="O59" s="74"/>
      <c r="P59" s="75"/>
      <c r="Q59" s="73"/>
      <c r="R59" s="74"/>
      <c r="S59" s="74"/>
      <c r="T59" s="74"/>
      <c r="U59" s="74"/>
      <c r="V59" s="74"/>
      <c r="W59" s="74"/>
      <c r="X59" s="75"/>
      <c r="Y59" s="76"/>
      <c r="Z59" s="77"/>
    </row>
    <row r="60" spans="1:26" ht="72" customHeight="1" x14ac:dyDescent="0.25">
      <c r="A60" s="15" t="str">
        <f>IF(B60&lt;&gt;"","3.2","")</f>
        <v/>
      </c>
      <c r="B60" s="73"/>
      <c r="C60" s="74"/>
      <c r="D60" s="74"/>
      <c r="E60" s="74"/>
      <c r="F60" s="74"/>
      <c r="G60" s="75"/>
      <c r="H60" s="73"/>
      <c r="I60" s="74"/>
      <c r="J60" s="74"/>
      <c r="K60" s="74"/>
      <c r="L60" s="74"/>
      <c r="M60" s="74"/>
      <c r="N60" s="74"/>
      <c r="O60" s="74"/>
      <c r="P60" s="75"/>
      <c r="Q60" s="73"/>
      <c r="R60" s="74"/>
      <c r="S60" s="74"/>
      <c r="T60" s="74"/>
      <c r="U60" s="74"/>
      <c r="V60" s="74"/>
      <c r="W60" s="74"/>
      <c r="X60" s="75"/>
      <c r="Y60" s="76"/>
      <c r="Z60" s="77"/>
    </row>
    <row r="61" spans="1:26" ht="72" customHeight="1" x14ac:dyDescent="0.25">
      <c r="A61" s="15" t="str">
        <f>IF(B61&lt;&gt;"","3.3","")</f>
        <v/>
      </c>
      <c r="B61" s="73"/>
      <c r="C61" s="74"/>
      <c r="D61" s="74"/>
      <c r="E61" s="74"/>
      <c r="F61" s="74"/>
      <c r="G61" s="75"/>
      <c r="H61" s="73"/>
      <c r="I61" s="74"/>
      <c r="J61" s="74"/>
      <c r="K61" s="74"/>
      <c r="L61" s="74"/>
      <c r="M61" s="74"/>
      <c r="N61" s="74"/>
      <c r="O61" s="74"/>
      <c r="P61" s="75"/>
      <c r="Q61" s="73"/>
      <c r="R61" s="74"/>
      <c r="S61" s="74"/>
      <c r="T61" s="74"/>
      <c r="U61" s="74"/>
      <c r="V61" s="74"/>
      <c r="W61" s="74"/>
      <c r="X61" s="75"/>
      <c r="Y61" s="76"/>
      <c r="Z61" s="77"/>
    </row>
    <row r="62" spans="1:26" ht="72" customHeight="1" x14ac:dyDescent="0.25">
      <c r="A62" s="15" t="str">
        <f>IF(B62&lt;&gt;"","3.4","")</f>
        <v/>
      </c>
      <c r="B62" s="73"/>
      <c r="C62" s="74"/>
      <c r="D62" s="74"/>
      <c r="E62" s="74"/>
      <c r="F62" s="74"/>
      <c r="G62" s="75"/>
      <c r="H62" s="73"/>
      <c r="I62" s="74"/>
      <c r="J62" s="74"/>
      <c r="K62" s="74"/>
      <c r="L62" s="74"/>
      <c r="M62" s="74"/>
      <c r="N62" s="74"/>
      <c r="O62" s="74"/>
      <c r="P62" s="75"/>
      <c r="Q62" s="73"/>
      <c r="R62" s="74"/>
      <c r="S62" s="74"/>
      <c r="T62" s="74"/>
      <c r="U62" s="74"/>
      <c r="V62" s="74"/>
      <c r="W62" s="74"/>
      <c r="X62" s="75"/>
      <c r="Y62" s="76"/>
      <c r="Z62" s="77"/>
    </row>
    <row r="63" spans="1:26" ht="72" customHeight="1" x14ac:dyDescent="0.25">
      <c r="A63" s="15" t="str">
        <f>IF(B63&lt;&gt;"","3.5","")</f>
        <v/>
      </c>
      <c r="B63" s="73"/>
      <c r="C63" s="74"/>
      <c r="D63" s="74"/>
      <c r="E63" s="74"/>
      <c r="F63" s="74"/>
      <c r="G63" s="75"/>
      <c r="H63" s="73"/>
      <c r="I63" s="74"/>
      <c r="J63" s="74"/>
      <c r="K63" s="74"/>
      <c r="L63" s="74"/>
      <c r="M63" s="74"/>
      <c r="N63" s="74"/>
      <c r="O63" s="74"/>
      <c r="P63" s="75"/>
      <c r="Q63" s="73"/>
      <c r="R63" s="74"/>
      <c r="S63" s="74"/>
      <c r="T63" s="74"/>
      <c r="U63" s="74"/>
      <c r="V63" s="74"/>
      <c r="W63" s="74"/>
      <c r="X63" s="75"/>
      <c r="Y63" s="76"/>
      <c r="Z63" s="77"/>
    </row>
    <row r="64" spans="1:26" ht="72" customHeight="1" x14ac:dyDescent="0.25">
      <c r="A64" s="15" t="str">
        <f>IF(B64&lt;&gt;"","3.6","")</f>
        <v/>
      </c>
      <c r="B64" s="73"/>
      <c r="C64" s="74"/>
      <c r="D64" s="74"/>
      <c r="E64" s="74"/>
      <c r="F64" s="74"/>
      <c r="G64" s="75"/>
      <c r="H64" s="73"/>
      <c r="I64" s="74"/>
      <c r="J64" s="74"/>
      <c r="K64" s="74"/>
      <c r="L64" s="74"/>
      <c r="M64" s="74"/>
      <c r="N64" s="74"/>
      <c r="O64" s="74"/>
      <c r="P64" s="75"/>
      <c r="Q64" s="73"/>
      <c r="R64" s="74"/>
      <c r="S64" s="74"/>
      <c r="T64" s="74"/>
      <c r="U64" s="74"/>
      <c r="V64" s="74"/>
      <c r="W64" s="74"/>
      <c r="X64" s="75"/>
      <c r="Y64" s="76"/>
      <c r="Z64" s="77"/>
    </row>
    <row r="65" spans="1:26" s="12" customFormat="1" ht="9.9499999999999993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.75" customHeight="1" x14ac:dyDescent="0.25">
      <c r="A66" s="2" t="s">
        <v>98</v>
      </c>
    </row>
    <row r="67" spans="1:26" ht="9.9499999999999993" customHeight="1" x14ac:dyDescent="0.25">
      <c r="A67" s="2"/>
    </row>
    <row r="68" spans="1:26" ht="48" customHeight="1" x14ac:dyDescent="0.25">
      <c r="B68" s="231"/>
      <c r="C68" s="232"/>
      <c r="D68" s="232"/>
      <c r="E68" s="232"/>
      <c r="F68" s="232"/>
      <c r="G68" s="232"/>
      <c r="H68" s="232"/>
      <c r="I68" s="232"/>
      <c r="J68" s="232"/>
      <c r="K68" s="232"/>
      <c r="L68" s="232"/>
      <c r="M68" s="232"/>
      <c r="N68" s="232"/>
      <c r="O68" s="232"/>
      <c r="P68" s="232"/>
      <c r="Q68" s="232"/>
      <c r="R68" s="232"/>
      <c r="S68" s="232"/>
      <c r="T68" s="232"/>
      <c r="U68" s="232"/>
      <c r="V68" s="232"/>
      <c r="W68" s="232"/>
      <c r="X68" s="232"/>
      <c r="Y68" s="233"/>
    </row>
    <row r="69" spans="1:26" ht="48" customHeight="1" x14ac:dyDescent="0.25">
      <c r="B69" s="234"/>
      <c r="C69" s="235"/>
      <c r="D69" s="235"/>
      <c r="E69" s="235"/>
      <c r="F69" s="235"/>
      <c r="G69" s="235"/>
      <c r="H69" s="235"/>
      <c r="I69" s="235"/>
      <c r="J69" s="235"/>
      <c r="K69" s="235"/>
      <c r="L69" s="235"/>
      <c r="M69" s="235"/>
      <c r="N69" s="235"/>
      <c r="O69" s="235"/>
      <c r="P69" s="235"/>
      <c r="Q69" s="235"/>
      <c r="R69" s="235"/>
      <c r="S69" s="235"/>
      <c r="T69" s="235"/>
      <c r="U69" s="235"/>
      <c r="V69" s="235"/>
      <c r="W69" s="235"/>
      <c r="X69" s="235"/>
      <c r="Y69" s="236"/>
    </row>
    <row r="70" spans="1:26" ht="48" customHeight="1" x14ac:dyDescent="0.25">
      <c r="B70" s="234"/>
      <c r="C70" s="235"/>
      <c r="D70" s="235"/>
      <c r="E70" s="235"/>
      <c r="F70" s="235"/>
      <c r="G70" s="235"/>
      <c r="H70" s="235"/>
      <c r="I70" s="235"/>
      <c r="J70" s="235"/>
      <c r="K70" s="235"/>
      <c r="L70" s="235"/>
      <c r="M70" s="235"/>
      <c r="N70" s="235"/>
      <c r="O70" s="235"/>
      <c r="P70" s="235"/>
      <c r="Q70" s="235"/>
      <c r="R70" s="235"/>
      <c r="S70" s="235"/>
      <c r="T70" s="235"/>
      <c r="U70" s="235"/>
      <c r="V70" s="235"/>
      <c r="W70" s="235"/>
      <c r="X70" s="235"/>
      <c r="Y70" s="236"/>
    </row>
    <row r="71" spans="1:26" ht="48" customHeight="1" x14ac:dyDescent="0.25">
      <c r="B71" s="234"/>
      <c r="C71" s="235"/>
      <c r="D71" s="235"/>
      <c r="E71" s="235"/>
      <c r="F71" s="235"/>
      <c r="G71" s="235"/>
      <c r="H71" s="235"/>
      <c r="I71" s="235"/>
      <c r="J71" s="235"/>
      <c r="K71" s="235"/>
      <c r="L71" s="235"/>
      <c r="M71" s="235"/>
      <c r="N71" s="235"/>
      <c r="O71" s="235"/>
      <c r="P71" s="235"/>
      <c r="Q71" s="235"/>
      <c r="R71" s="235"/>
      <c r="S71" s="235"/>
      <c r="T71" s="235"/>
      <c r="U71" s="235"/>
      <c r="V71" s="235"/>
      <c r="W71" s="235"/>
      <c r="X71" s="235"/>
      <c r="Y71" s="236"/>
    </row>
    <row r="72" spans="1:26" ht="48" customHeight="1" x14ac:dyDescent="0.25">
      <c r="B72" s="237"/>
      <c r="C72" s="238"/>
      <c r="D72" s="238"/>
      <c r="E72" s="238"/>
      <c r="F72" s="238"/>
      <c r="G72" s="238"/>
      <c r="H72" s="238"/>
      <c r="I72" s="238"/>
      <c r="J72" s="238"/>
      <c r="K72" s="238"/>
      <c r="L72" s="238"/>
      <c r="M72" s="238"/>
      <c r="N72" s="238"/>
      <c r="O72" s="238"/>
      <c r="P72" s="238"/>
      <c r="Q72" s="238"/>
      <c r="R72" s="238"/>
      <c r="S72" s="238"/>
      <c r="T72" s="238"/>
      <c r="U72" s="238"/>
      <c r="V72" s="238"/>
      <c r="W72" s="238"/>
      <c r="X72" s="238"/>
      <c r="Y72" s="239"/>
    </row>
    <row r="73" spans="1:26" ht="21" customHeight="1" x14ac:dyDescent="0.25">
      <c r="A73" s="2"/>
    </row>
    <row r="74" spans="1:26" ht="21" customHeight="1" x14ac:dyDescent="0.25">
      <c r="A74" s="2" t="s">
        <v>99</v>
      </c>
    </row>
    <row r="75" spans="1:26" ht="14.25" customHeight="1" x14ac:dyDescent="0.25"/>
    <row r="76" spans="1:26" ht="21" customHeight="1" x14ac:dyDescent="0.25">
      <c r="B76" s="216"/>
      <c r="C76" s="217"/>
      <c r="D76" s="217"/>
      <c r="E76" s="217"/>
      <c r="F76" s="217"/>
      <c r="G76" s="217"/>
      <c r="H76" s="218"/>
      <c r="J76" s="216"/>
      <c r="K76" s="217"/>
      <c r="L76" s="217"/>
      <c r="M76" s="217"/>
      <c r="N76" s="217"/>
      <c r="O76" s="217"/>
      <c r="P76" s="217"/>
      <c r="Q76" s="218"/>
      <c r="S76" s="216"/>
      <c r="T76" s="217"/>
      <c r="U76" s="217"/>
      <c r="V76" s="217"/>
      <c r="W76" s="217"/>
      <c r="X76" s="217"/>
      <c r="Y76" s="218"/>
    </row>
    <row r="77" spans="1:26" ht="10.15" customHeight="1" x14ac:dyDescent="0.25">
      <c r="B77" s="219"/>
      <c r="C77" s="220"/>
      <c r="D77" s="220"/>
      <c r="E77" s="220"/>
      <c r="F77" s="220"/>
      <c r="G77" s="220"/>
      <c r="H77" s="221"/>
      <c r="J77" s="219"/>
      <c r="K77" s="220"/>
      <c r="L77" s="220"/>
      <c r="M77" s="220"/>
      <c r="N77" s="220"/>
      <c r="O77" s="220"/>
      <c r="P77" s="220"/>
      <c r="Q77" s="221"/>
      <c r="S77" s="219"/>
      <c r="T77" s="220"/>
      <c r="U77" s="220"/>
      <c r="V77" s="220"/>
      <c r="W77" s="220"/>
      <c r="X77" s="220"/>
      <c r="Y77" s="221"/>
    </row>
    <row r="78" spans="1:26" ht="10.15" customHeight="1" x14ac:dyDescent="0.25">
      <c r="B78" s="219"/>
      <c r="C78" s="220"/>
      <c r="D78" s="220"/>
      <c r="E78" s="220"/>
      <c r="F78" s="220"/>
      <c r="G78" s="220"/>
      <c r="H78" s="221"/>
      <c r="J78" s="219"/>
      <c r="K78" s="220"/>
      <c r="L78" s="220"/>
      <c r="M78" s="220"/>
      <c r="N78" s="220"/>
      <c r="O78" s="220"/>
      <c r="P78" s="220"/>
      <c r="Q78" s="221"/>
      <c r="S78" s="219"/>
      <c r="T78" s="220"/>
      <c r="U78" s="220"/>
      <c r="V78" s="220"/>
      <c r="W78" s="220"/>
      <c r="X78" s="220"/>
      <c r="Y78" s="221"/>
    </row>
    <row r="79" spans="1:26" ht="21" customHeight="1" x14ac:dyDescent="0.25">
      <c r="B79" s="219"/>
      <c r="C79" s="220"/>
      <c r="D79" s="220"/>
      <c r="E79" s="220"/>
      <c r="F79" s="220"/>
      <c r="G79" s="220"/>
      <c r="H79" s="221"/>
      <c r="J79" s="219"/>
      <c r="K79" s="220"/>
      <c r="L79" s="220"/>
      <c r="M79" s="220"/>
      <c r="N79" s="220"/>
      <c r="O79" s="220"/>
      <c r="P79" s="220"/>
      <c r="Q79" s="221"/>
      <c r="S79" s="219"/>
      <c r="T79" s="220"/>
      <c r="U79" s="220"/>
      <c r="V79" s="220"/>
      <c r="W79" s="220"/>
      <c r="X79" s="220"/>
      <c r="Y79" s="221"/>
    </row>
    <row r="80" spans="1:26" ht="35.25" customHeight="1" x14ac:dyDescent="0.25">
      <c r="B80" s="219"/>
      <c r="C80" s="220"/>
      <c r="D80" s="220"/>
      <c r="E80" s="220"/>
      <c r="F80" s="220"/>
      <c r="G80" s="220"/>
      <c r="H80" s="221"/>
      <c r="J80" s="219"/>
      <c r="K80" s="220"/>
      <c r="L80" s="220"/>
      <c r="M80" s="220"/>
      <c r="N80" s="220"/>
      <c r="O80" s="220"/>
      <c r="P80" s="220"/>
      <c r="Q80" s="221"/>
      <c r="S80" s="219"/>
      <c r="T80" s="220"/>
      <c r="U80" s="220"/>
      <c r="V80" s="220"/>
      <c r="W80" s="220"/>
      <c r="X80" s="220"/>
      <c r="Y80" s="221"/>
    </row>
    <row r="81" spans="2:25" ht="21" customHeight="1" x14ac:dyDescent="0.25">
      <c r="B81" s="219"/>
      <c r="C81" s="220"/>
      <c r="D81" s="220"/>
      <c r="E81" s="220"/>
      <c r="F81" s="220"/>
      <c r="G81" s="220"/>
      <c r="H81" s="221"/>
      <c r="J81" s="219"/>
      <c r="K81" s="220"/>
      <c r="L81" s="220"/>
      <c r="M81" s="220"/>
      <c r="N81" s="220"/>
      <c r="O81" s="220"/>
      <c r="P81" s="220"/>
      <c r="Q81" s="221"/>
      <c r="S81" s="219"/>
      <c r="T81" s="220"/>
      <c r="U81" s="220"/>
      <c r="V81" s="220"/>
      <c r="W81" s="220"/>
      <c r="X81" s="220"/>
      <c r="Y81" s="221"/>
    </row>
    <row r="82" spans="2:25" ht="21" customHeight="1" x14ac:dyDescent="0.25">
      <c r="B82" s="219"/>
      <c r="C82" s="220"/>
      <c r="D82" s="220"/>
      <c r="E82" s="220"/>
      <c r="F82" s="220"/>
      <c r="G82" s="220"/>
      <c r="H82" s="221"/>
      <c r="J82" s="219"/>
      <c r="K82" s="220"/>
      <c r="L82" s="220"/>
      <c r="M82" s="220"/>
      <c r="N82" s="220"/>
      <c r="O82" s="220"/>
      <c r="P82" s="220"/>
      <c r="Q82" s="221"/>
      <c r="S82" s="219"/>
      <c r="T82" s="220"/>
      <c r="U82" s="220"/>
      <c r="V82" s="220"/>
      <c r="W82" s="220"/>
      <c r="X82" s="220"/>
      <c r="Y82" s="221"/>
    </row>
    <row r="83" spans="2:25" ht="21" customHeight="1" x14ac:dyDescent="0.25">
      <c r="B83" s="219"/>
      <c r="C83" s="220"/>
      <c r="D83" s="220"/>
      <c r="E83" s="220"/>
      <c r="F83" s="220"/>
      <c r="G83" s="220"/>
      <c r="H83" s="221"/>
      <c r="J83" s="219"/>
      <c r="K83" s="220"/>
      <c r="L83" s="220"/>
      <c r="M83" s="220"/>
      <c r="N83" s="220"/>
      <c r="O83" s="220"/>
      <c r="P83" s="220"/>
      <c r="Q83" s="221"/>
      <c r="S83" s="219"/>
      <c r="T83" s="220"/>
      <c r="U83" s="220"/>
      <c r="V83" s="220"/>
      <c r="W83" s="220"/>
      <c r="X83" s="220"/>
      <c r="Y83" s="221"/>
    </row>
    <row r="84" spans="2:25" ht="21" customHeight="1" x14ac:dyDescent="0.25">
      <c r="B84" s="219"/>
      <c r="C84" s="220"/>
      <c r="D84" s="220"/>
      <c r="E84" s="220"/>
      <c r="F84" s="220"/>
      <c r="G84" s="220"/>
      <c r="H84" s="221"/>
      <c r="J84" s="219"/>
      <c r="K84" s="220"/>
      <c r="L84" s="220"/>
      <c r="M84" s="220"/>
      <c r="N84" s="220"/>
      <c r="O84" s="220"/>
      <c r="P84" s="220"/>
      <c r="Q84" s="221"/>
      <c r="S84" s="219"/>
      <c r="T84" s="220"/>
      <c r="U84" s="220"/>
      <c r="V84" s="220"/>
      <c r="W84" s="220"/>
      <c r="X84" s="220"/>
      <c r="Y84" s="221"/>
    </row>
    <row r="85" spans="2:25" ht="21" customHeight="1" x14ac:dyDescent="0.25">
      <c r="B85" s="222"/>
      <c r="C85" s="223"/>
      <c r="D85" s="223"/>
      <c r="E85" s="223"/>
      <c r="F85" s="223"/>
      <c r="G85" s="223"/>
      <c r="H85" s="224"/>
      <c r="J85" s="222"/>
      <c r="K85" s="223"/>
      <c r="L85" s="223"/>
      <c r="M85" s="223"/>
      <c r="N85" s="223"/>
      <c r="O85" s="223"/>
      <c r="P85" s="223"/>
      <c r="Q85" s="224"/>
      <c r="S85" s="222"/>
      <c r="T85" s="223"/>
      <c r="U85" s="223"/>
      <c r="V85" s="223"/>
      <c r="W85" s="223"/>
      <c r="X85" s="223"/>
      <c r="Y85" s="224"/>
    </row>
    <row r="86" spans="2:25" ht="48" customHeight="1" x14ac:dyDescent="0.25">
      <c r="B86" s="225"/>
      <c r="C86" s="226"/>
      <c r="D86" s="226"/>
      <c r="E86" s="226"/>
      <c r="F86" s="226"/>
      <c r="G86" s="226"/>
      <c r="H86" s="227"/>
      <c r="J86" s="225"/>
      <c r="K86" s="226"/>
      <c r="L86" s="226"/>
      <c r="M86" s="226"/>
      <c r="N86" s="226"/>
      <c r="O86" s="226"/>
      <c r="P86" s="226"/>
      <c r="Q86" s="227"/>
      <c r="S86" s="225"/>
      <c r="T86" s="226"/>
      <c r="U86" s="226"/>
      <c r="V86" s="226"/>
      <c r="W86" s="226"/>
      <c r="X86" s="226"/>
      <c r="Y86" s="227"/>
    </row>
    <row r="87" spans="2:25" ht="48" customHeight="1" x14ac:dyDescent="0.25">
      <c r="B87" s="228"/>
      <c r="C87" s="229"/>
      <c r="D87" s="229"/>
      <c r="E87" s="229"/>
      <c r="F87" s="229"/>
      <c r="G87" s="229"/>
      <c r="H87" s="230"/>
      <c r="J87" s="228"/>
      <c r="K87" s="229"/>
      <c r="L87" s="229"/>
      <c r="M87" s="229"/>
      <c r="N87" s="229"/>
      <c r="O87" s="229"/>
      <c r="P87" s="229"/>
      <c r="Q87" s="230"/>
      <c r="S87" s="228"/>
      <c r="T87" s="229"/>
      <c r="U87" s="229"/>
      <c r="V87" s="229"/>
      <c r="W87" s="229"/>
      <c r="X87" s="229"/>
      <c r="Y87" s="230"/>
    </row>
    <row r="88" spans="2:25" ht="14.25" customHeight="1" x14ac:dyDescent="0.25"/>
    <row r="89" spans="2:25" ht="21" customHeight="1" x14ac:dyDescent="0.25">
      <c r="B89" s="216"/>
      <c r="C89" s="217"/>
      <c r="D89" s="217"/>
      <c r="E89" s="217"/>
      <c r="F89" s="217"/>
      <c r="G89" s="217"/>
      <c r="H89" s="218"/>
      <c r="J89" s="216"/>
      <c r="K89" s="217"/>
      <c r="L89" s="217"/>
      <c r="M89" s="217"/>
      <c r="N89" s="217"/>
      <c r="O89" s="217"/>
      <c r="P89" s="217"/>
      <c r="Q89" s="218"/>
      <c r="S89" s="216"/>
      <c r="T89" s="217"/>
      <c r="U89" s="217"/>
      <c r="V89" s="217"/>
      <c r="W89" s="217"/>
      <c r="X89" s="217"/>
      <c r="Y89" s="218"/>
    </row>
    <row r="90" spans="2:25" ht="21" customHeight="1" x14ac:dyDescent="0.25">
      <c r="B90" s="219"/>
      <c r="C90" s="220"/>
      <c r="D90" s="220"/>
      <c r="E90" s="220"/>
      <c r="F90" s="220"/>
      <c r="G90" s="220"/>
      <c r="H90" s="221"/>
      <c r="J90" s="219"/>
      <c r="K90" s="220"/>
      <c r="L90" s="220"/>
      <c r="M90" s="220"/>
      <c r="N90" s="220"/>
      <c r="O90" s="220"/>
      <c r="P90" s="220"/>
      <c r="Q90" s="221"/>
      <c r="S90" s="219"/>
      <c r="T90" s="220"/>
      <c r="U90" s="220"/>
      <c r="V90" s="220"/>
      <c r="W90" s="220"/>
      <c r="X90" s="220"/>
      <c r="Y90" s="221"/>
    </row>
    <row r="91" spans="2:25" ht="21" customHeight="1" x14ac:dyDescent="0.25">
      <c r="B91" s="219"/>
      <c r="C91" s="220"/>
      <c r="D91" s="220"/>
      <c r="E91" s="220"/>
      <c r="F91" s="220"/>
      <c r="G91" s="220"/>
      <c r="H91" s="221"/>
      <c r="J91" s="219"/>
      <c r="K91" s="220"/>
      <c r="L91" s="220"/>
      <c r="M91" s="220"/>
      <c r="N91" s="220"/>
      <c r="O91" s="220"/>
      <c r="P91" s="220"/>
      <c r="Q91" s="221"/>
      <c r="S91" s="219"/>
      <c r="T91" s="220"/>
      <c r="U91" s="220"/>
      <c r="V91" s="220"/>
      <c r="W91" s="220"/>
      <c r="X91" s="220"/>
      <c r="Y91" s="221"/>
    </row>
    <row r="92" spans="2:25" ht="21" customHeight="1" x14ac:dyDescent="0.25">
      <c r="B92" s="219"/>
      <c r="C92" s="220"/>
      <c r="D92" s="220"/>
      <c r="E92" s="220"/>
      <c r="F92" s="220"/>
      <c r="G92" s="220"/>
      <c r="H92" s="221"/>
      <c r="J92" s="219"/>
      <c r="K92" s="220"/>
      <c r="L92" s="220"/>
      <c r="M92" s="220"/>
      <c r="N92" s="220"/>
      <c r="O92" s="220"/>
      <c r="P92" s="220"/>
      <c r="Q92" s="221"/>
      <c r="S92" s="219"/>
      <c r="T92" s="220"/>
      <c r="U92" s="220"/>
      <c r="V92" s="220"/>
      <c r="W92" s="220"/>
      <c r="X92" s="220"/>
      <c r="Y92" s="221"/>
    </row>
    <row r="93" spans="2:25" ht="21" customHeight="1" x14ac:dyDescent="0.25">
      <c r="B93" s="219"/>
      <c r="C93" s="220"/>
      <c r="D93" s="220"/>
      <c r="E93" s="220"/>
      <c r="F93" s="220"/>
      <c r="G93" s="220"/>
      <c r="H93" s="221"/>
      <c r="J93" s="219"/>
      <c r="K93" s="220"/>
      <c r="L93" s="220"/>
      <c r="M93" s="220"/>
      <c r="N93" s="220"/>
      <c r="O93" s="220"/>
      <c r="P93" s="220"/>
      <c r="Q93" s="221"/>
      <c r="S93" s="219"/>
      <c r="T93" s="220"/>
      <c r="U93" s="220"/>
      <c r="V93" s="220"/>
      <c r="W93" s="220"/>
      <c r="X93" s="220"/>
      <c r="Y93" s="221"/>
    </row>
    <row r="94" spans="2:25" ht="21" customHeight="1" x14ac:dyDescent="0.25">
      <c r="B94" s="219"/>
      <c r="C94" s="220"/>
      <c r="D94" s="220"/>
      <c r="E94" s="220"/>
      <c r="F94" s="220"/>
      <c r="G94" s="220"/>
      <c r="H94" s="221"/>
      <c r="J94" s="219"/>
      <c r="K94" s="220"/>
      <c r="L94" s="220"/>
      <c r="M94" s="220"/>
      <c r="N94" s="220"/>
      <c r="O94" s="220"/>
      <c r="P94" s="220"/>
      <c r="Q94" s="221"/>
      <c r="S94" s="219"/>
      <c r="T94" s="220"/>
      <c r="U94" s="220"/>
      <c r="V94" s="220"/>
      <c r="W94" s="220"/>
      <c r="X94" s="220"/>
      <c r="Y94" s="221"/>
    </row>
    <row r="95" spans="2:25" ht="21" customHeight="1" x14ac:dyDescent="0.25">
      <c r="B95" s="219"/>
      <c r="C95" s="220"/>
      <c r="D95" s="220"/>
      <c r="E95" s="220"/>
      <c r="F95" s="220"/>
      <c r="G95" s="220"/>
      <c r="H95" s="221"/>
      <c r="J95" s="219"/>
      <c r="K95" s="220"/>
      <c r="L95" s="220"/>
      <c r="M95" s="220"/>
      <c r="N95" s="220"/>
      <c r="O95" s="220"/>
      <c r="P95" s="220"/>
      <c r="Q95" s="221"/>
      <c r="S95" s="219"/>
      <c r="T95" s="220"/>
      <c r="U95" s="220"/>
      <c r="V95" s="220"/>
      <c r="W95" s="220"/>
      <c r="X95" s="220"/>
      <c r="Y95" s="221"/>
    </row>
    <row r="96" spans="2:25" ht="21" customHeight="1" x14ac:dyDescent="0.25">
      <c r="B96" s="219"/>
      <c r="C96" s="220"/>
      <c r="D96" s="220"/>
      <c r="E96" s="220"/>
      <c r="F96" s="220"/>
      <c r="G96" s="220"/>
      <c r="H96" s="221"/>
      <c r="J96" s="219"/>
      <c r="K96" s="220"/>
      <c r="L96" s="220"/>
      <c r="M96" s="220"/>
      <c r="N96" s="220"/>
      <c r="O96" s="220"/>
      <c r="P96" s="220"/>
      <c r="Q96" s="221"/>
      <c r="S96" s="219"/>
      <c r="T96" s="220"/>
      <c r="U96" s="220"/>
      <c r="V96" s="220"/>
      <c r="W96" s="220"/>
      <c r="X96" s="220"/>
      <c r="Y96" s="221"/>
    </row>
    <row r="97" spans="2:25" ht="21" customHeight="1" x14ac:dyDescent="0.25">
      <c r="B97" s="219"/>
      <c r="C97" s="220"/>
      <c r="D97" s="220"/>
      <c r="E97" s="220"/>
      <c r="F97" s="220"/>
      <c r="G97" s="220"/>
      <c r="H97" s="221"/>
      <c r="J97" s="219"/>
      <c r="K97" s="220"/>
      <c r="L97" s="220"/>
      <c r="M97" s="220"/>
      <c r="N97" s="220"/>
      <c r="O97" s="220"/>
      <c r="P97" s="220"/>
      <c r="Q97" s="221"/>
      <c r="S97" s="219"/>
      <c r="T97" s="220"/>
      <c r="U97" s="220"/>
      <c r="V97" s="220"/>
      <c r="W97" s="220"/>
      <c r="X97" s="220"/>
      <c r="Y97" s="221"/>
    </row>
    <row r="98" spans="2:25" ht="21" customHeight="1" x14ac:dyDescent="0.25">
      <c r="B98" s="222"/>
      <c r="C98" s="223"/>
      <c r="D98" s="223"/>
      <c r="E98" s="223"/>
      <c r="F98" s="223"/>
      <c r="G98" s="223"/>
      <c r="H98" s="224"/>
      <c r="J98" s="222"/>
      <c r="K98" s="223"/>
      <c r="L98" s="223"/>
      <c r="M98" s="223"/>
      <c r="N98" s="223"/>
      <c r="O98" s="223"/>
      <c r="P98" s="223"/>
      <c r="Q98" s="224"/>
      <c r="S98" s="222"/>
      <c r="T98" s="223"/>
      <c r="U98" s="223"/>
      <c r="V98" s="223"/>
      <c r="W98" s="223"/>
      <c r="X98" s="223"/>
      <c r="Y98" s="224"/>
    </row>
    <row r="99" spans="2:25" ht="48" customHeight="1" x14ac:dyDescent="0.25">
      <c r="B99" s="247"/>
      <c r="C99" s="248"/>
      <c r="D99" s="248"/>
      <c r="E99" s="248"/>
      <c r="F99" s="248"/>
      <c r="G99" s="248"/>
      <c r="H99" s="249"/>
      <c r="J99" s="225"/>
      <c r="K99" s="226"/>
      <c r="L99" s="226"/>
      <c r="M99" s="226"/>
      <c r="N99" s="226"/>
      <c r="O99" s="226"/>
      <c r="P99" s="226"/>
      <c r="Q99" s="227"/>
      <c r="S99" s="247"/>
      <c r="T99" s="248"/>
      <c r="U99" s="248"/>
      <c r="V99" s="248"/>
      <c r="W99" s="248"/>
      <c r="X99" s="248"/>
      <c r="Y99" s="249"/>
    </row>
    <row r="100" spans="2:25" ht="48" customHeight="1" x14ac:dyDescent="0.25">
      <c r="B100" s="250"/>
      <c r="C100" s="251"/>
      <c r="D100" s="251"/>
      <c r="E100" s="251"/>
      <c r="F100" s="251"/>
      <c r="G100" s="251"/>
      <c r="H100" s="252"/>
      <c r="J100" s="228"/>
      <c r="K100" s="229"/>
      <c r="L100" s="229"/>
      <c r="M100" s="229"/>
      <c r="N100" s="229"/>
      <c r="O100" s="229"/>
      <c r="P100" s="229"/>
      <c r="Q100" s="230"/>
      <c r="S100" s="250"/>
      <c r="T100" s="251"/>
      <c r="U100" s="251"/>
      <c r="V100" s="251"/>
      <c r="W100" s="251"/>
      <c r="X100" s="251"/>
      <c r="Y100" s="252"/>
    </row>
    <row r="101" spans="2:25" ht="14.25" customHeight="1" x14ac:dyDescent="0.25"/>
    <row r="102" spans="2:25" ht="21" customHeight="1" x14ac:dyDescent="0.25">
      <c r="B102" s="216"/>
      <c r="C102" s="217"/>
      <c r="D102" s="217"/>
      <c r="E102" s="217"/>
      <c r="F102" s="217"/>
      <c r="G102" s="217"/>
      <c r="H102" s="218"/>
      <c r="J102" s="216"/>
      <c r="K102" s="217"/>
      <c r="L102" s="217"/>
      <c r="M102" s="217"/>
      <c r="N102" s="217"/>
      <c r="O102" s="217"/>
      <c r="P102" s="217"/>
      <c r="Q102" s="218"/>
      <c r="S102" s="216"/>
      <c r="T102" s="217"/>
      <c r="U102" s="217"/>
      <c r="V102" s="217"/>
      <c r="W102" s="217"/>
      <c r="X102" s="217"/>
      <c r="Y102" s="218"/>
    </row>
    <row r="103" spans="2:25" ht="21" customHeight="1" x14ac:dyDescent="0.25">
      <c r="B103" s="219"/>
      <c r="C103" s="220"/>
      <c r="D103" s="220"/>
      <c r="E103" s="220"/>
      <c r="F103" s="220"/>
      <c r="G103" s="220"/>
      <c r="H103" s="221"/>
      <c r="J103" s="219"/>
      <c r="K103" s="220"/>
      <c r="L103" s="220"/>
      <c r="M103" s="220"/>
      <c r="N103" s="220"/>
      <c r="O103" s="220"/>
      <c r="P103" s="220"/>
      <c r="Q103" s="221"/>
      <c r="S103" s="219"/>
      <c r="T103" s="220"/>
      <c r="U103" s="220"/>
      <c r="V103" s="220"/>
      <c r="W103" s="220"/>
      <c r="X103" s="220"/>
      <c r="Y103" s="221"/>
    </row>
    <row r="104" spans="2:25" ht="21" customHeight="1" x14ac:dyDescent="0.25">
      <c r="B104" s="219"/>
      <c r="C104" s="220"/>
      <c r="D104" s="220"/>
      <c r="E104" s="220"/>
      <c r="F104" s="220"/>
      <c r="G104" s="220"/>
      <c r="H104" s="221"/>
      <c r="J104" s="219"/>
      <c r="K104" s="220"/>
      <c r="L104" s="220"/>
      <c r="M104" s="220"/>
      <c r="N104" s="220"/>
      <c r="O104" s="220"/>
      <c r="P104" s="220"/>
      <c r="Q104" s="221"/>
      <c r="S104" s="219"/>
      <c r="T104" s="220"/>
      <c r="U104" s="220"/>
      <c r="V104" s="220"/>
      <c r="W104" s="220"/>
      <c r="X104" s="220"/>
      <c r="Y104" s="221"/>
    </row>
    <row r="105" spans="2:25" ht="21" customHeight="1" x14ac:dyDescent="0.25">
      <c r="B105" s="219"/>
      <c r="C105" s="220"/>
      <c r="D105" s="220"/>
      <c r="E105" s="220"/>
      <c r="F105" s="220"/>
      <c r="G105" s="220"/>
      <c r="H105" s="221"/>
      <c r="J105" s="219"/>
      <c r="K105" s="220"/>
      <c r="L105" s="220"/>
      <c r="M105" s="220"/>
      <c r="N105" s="220"/>
      <c r="O105" s="220"/>
      <c r="P105" s="220"/>
      <c r="Q105" s="221"/>
      <c r="S105" s="219"/>
      <c r="T105" s="220"/>
      <c r="U105" s="220"/>
      <c r="V105" s="220"/>
      <c r="W105" s="220"/>
      <c r="X105" s="220"/>
      <c r="Y105" s="221"/>
    </row>
    <row r="106" spans="2:25" ht="21" customHeight="1" x14ac:dyDescent="0.25">
      <c r="B106" s="219"/>
      <c r="C106" s="220"/>
      <c r="D106" s="220"/>
      <c r="E106" s="220"/>
      <c r="F106" s="220"/>
      <c r="G106" s="220"/>
      <c r="H106" s="221"/>
      <c r="J106" s="219"/>
      <c r="K106" s="220"/>
      <c r="L106" s="220"/>
      <c r="M106" s="220"/>
      <c r="N106" s="220"/>
      <c r="O106" s="220"/>
      <c r="P106" s="220"/>
      <c r="Q106" s="221"/>
      <c r="S106" s="219"/>
      <c r="T106" s="220"/>
      <c r="U106" s="220"/>
      <c r="V106" s="220"/>
      <c r="W106" s="220"/>
      <c r="X106" s="220"/>
      <c r="Y106" s="221"/>
    </row>
    <row r="107" spans="2:25" ht="21" customHeight="1" x14ac:dyDescent="0.25">
      <c r="B107" s="219"/>
      <c r="C107" s="220"/>
      <c r="D107" s="220"/>
      <c r="E107" s="220"/>
      <c r="F107" s="220"/>
      <c r="G107" s="220"/>
      <c r="H107" s="221"/>
      <c r="J107" s="219"/>
      <c r="K107" s="220"/>
      <c r="L107" s="220"/>
      <c r="M107" s="220"/>
      <c r="N107" s="220"/>
      <c r="O107" s="220"/>
      <c r="P107" s="220"/>
      <c r="Q107" s="221"/>
      <c r="S107" s="219"/>
      <c r="T107" s="220"/>
      <c r="U107" s="220"/>
      <c r="V107" s="220"/>
      <c r="W107" s="220"/>
      <c r="X107" s="220"/>
      <c r="Y107" s="221"/>
    </row>
    <row r="108" spans="2:25" ht="21" customHeight="1" x14ac:dyDescent="0.25">
      <c r="B108" s="219"/>
      <c r="C108" s="220"/>
      <c r="D108" s="220"/>
      <c r="E108" s="220"/>
      <c r="F108" s="220"/>
      <c r="G108" s="220"/>
      <c r="H108" s="221"/>
      <c r="J108" s="219"/>
      <c r="K108" s="220"/>
      <c r="L108" s="220"/>
      <c r="M108" s="220"/>
      <c r="N108" s="220"/>
      <c r="O108" s="220"/>
      <c r="P108" s="220"/>
      <c r="Q108" s="221"/>
      <c r="S108" s="219"/>
      <c r="T108" s="220"/>
      <c r="U108" s="220"/>
      <c r="V108" s="220"/>
      <c r="W108" s="220"/>
      <c r="X108" s="220"/>
      <c r="Y108" s="221"/>
    </row>
    <row r="109" spans="2:25" ht="21" customHeight="1" x14ac:dyDescent="0.25">
      <c r="B109" s="219"/>
      <c r="C109" s="220"/>
      <c r="D109" s="220"/>
      <c r="E109" s="220"/>
      <c r="F109" s="220"/>
      <c r="G109" s="220"/>
      <c r="H109" s="221"/>
      <c r="J109" s="219"/>
      <c r="K109" s="220"/>
      <c r="L109" s="220"/>
      <c r="M109" s="220"/>
      <c r="N109" s="220"/>
      <c r="O109" s="220"/>
      <c r="P109" s="220"/>
      <c r="Q109" s="221"/>
      <c r="S109" s="219"/>
      <c r="T109" s="220"/>
      <c r="U109" s="220"/>
      <c r="V109" s="220"/>
      <c r="W109" s="220"/>
      <c r="X109" s="220"/>
      <c r="Y109" s="221"/>
    </row>
    <row r="110" spans="2:25" ht="21" customHeight="1" x14ac:dyDescent="0.25">
      <c r="B110" s="219"/>
      <c r="C110" s="220"/>
      <c r="D110" s="220"/>
      <c r="E110" s="220"/>
      <c r="F110" s="220"/>
      <c r="G110" s="220"/>
      <c r="H110" s="221"/>
      <c r="J110" s="219"/>
      <c r="K110" s="220"/>
      <c r="L110" s="220"/>
      <c r="M110" s="220"/>
      <c r="N110" s="220"/>
      <c r="O110" s="220"/>
      <c r="P110" s="220"/>
      <c r="Q110" s="221"/>
      <c r="S110" s="219"/>
      <c r="T110" s="220"/>
      <c r="U110" s="220"/>
      <c r="V110" s="220"/>
      <c r="W110" s="220"/>
      <c r="X110" s="220"/>
      <c r="Y110" s="221"/>
    </row>
    <row r="111" spans="2:25" ht="21" customHeight="1" x14ac:dyDescent="0.25">
      <c r="B111" s="222"/>
      <c r="C111" s="223"/>
      <c r="D111" s="223"/>
      <c r="E111" s="223"/>
      <c r="F111" s="223"/>
      <c r="G111" s="223"/>
      <c r="H111" s="224"/>
      <c r="J111" s="222"/>
      <c r="K111" s="223"/>
      <c r="L111" s="223"/>
      <c r="M111" s="223"/>
      <c r="N111" s="223"/>
      <c r="O111" s="223"/>
      <c r="P111" s="223"/>
      <c r="Q111" s="224"/>
      <c r="S111" s="222"/>
      <c r="T111" s="223"/>
      <c r="U111" s="223"/>
      <c r="V111" s="223"/>
      <c r="W111" s="223"/>
      <c r="X111" s="223"/>
      <c r="Y111" s="224"/>
    </row>
    <row r="112" spans="2:25" ht="48" customHeight="1" x14ac:dyDescent="0.25">
      <c r="B112" s="247"/>
      <c r="C112" s="248"/>
      <c r="D112" s="248"/>
      <c r="E112" s="248"/>
      <c r="F112" s="248"/>
      <c r="G112" s="248"/>
      <c r="H112" s="249"/>
      <c r="J112" s="253"/>
      <c r="K112" s="254"/>
      <c r="L112" s="254"/>
      <c r="M112" s="254"/>
      <c r="N112" s="254"/>
      <c r="O112" s="254"/>
      <c r="P112" s="254"/>
      <c r="Q112" s="255"/>
      <c r="S112" s="247"/>
      <c r="T112" s="248"/>
      <c r="U112" s="248"/>
      <c r="V112" s="248"/>
      <c r="W112" s="248"/>
      <c r="X112" s="248"/>
      <c r="Y112" s="249"/>
    </row>
    <row r="113" spans="2:25" ht="48" customHeight="1" x14ac:dyDescent="0.25">
      <c r="B113" s="250"/>
      <c r="C113" s="251"/>
      <c r="D113" s="251"/>
      <c r="E113" s="251"/>
      <c r="F113" s="251"/>
      <c r="G113" s="251"/>
      <c r="H113" s="252"/>
      <c r="J113" s="256"/>
      <c r="K113" s="257"/>
      <c r="L113" s="257"/>
      <c r="M113" s="257"/>
      <c r="N113" s="257"/>
      <c r="O113" s="257"/>
      <c r="P113" s="257"/>
      <c r="Q113" s="258"/>
      <c r="S113" s="250"/>
      <c r="T113" s="251"/>
      <c r="U113" s="251"/>
      <c r="V113" s="251"/>
      <c r="W113" s="251"/>
      <c r="X113" s="251"/>
      <c r="Y113" s="252"/>
    </row>
    <row r="114" spans="2:25" ht="14.25" customHeight="1" x14ac:dyDescent="0.25"/>
    <row r="115" spans="2:25" ht="14.25" customHeight="1" x14ac:dyDescent="0.25"/>
    <row r="116" spans="2:25" ht="21" customHeight="1" x14ac:dyDescent="0.25">
      <c r="E116" s="13" t="s">
        <v>57</v>
      </c>
      <c r="F116" s="243"/>
      <c r="G116" s="243"/>
      <c r="H116" s="243"/>
      <c r="I116" s="243"/>
      <c r="J116" s="243"/>
      <c r="Q116" s="13" t="s">
        <v>58</v>
      </c>
      <c r="R116" s="243"/>
      <c r="S116" s="243"/>
      <c r="T116" s="243"/>
      <c r="U116" s="243"/>
      <c r="V116" s="243"/>
      <c r="W116" s="243"/>
    </row>
    <row r="117" spans="2:25" ht="21" customHeight="1" x14ac:dyDescent="0.25">
      <c r="E117" s="13" t="s">
        <v>59</v>
      </c>
      <c r="F117" s="244"/>
      <c r="G117" s="244"/>
      <c r="H117" s="244"/>
      <c r="I117" s="244"/>
      <c r="J117" s="244"/>
      <c r="K117" s="2" t="s">
        <v>60</v>
      </c>
      <c r="Q117" s="13" t="s">
        <v>59</v>
      </c>
      <c r="R117" s="245"/>
      <c r="S117" s="245"/>
      <c r="T117" s="245"/>
      <c r="U117" s="245"/>
      <c r="V117" s="245"/>
      <c r="W117" s="245"/>
      <c r="X117" s="2" t="s">
        <v>60</v>
      </c>
    </row>
    <row r="118" spans="2:25" ht="21" customHeight="1" x14ac:dyDescent="0.25">
      <c r="E118" s="13" t="s">
        <v>61</v>
      </c>
      <c r="F118" s="244"/>
      <c r="G118" s="244"/>
      <c r="H118" s="244"/>
      <c r="I118" s="244"/>
      <c r="J118" s="244"/>
      <c r="Q118" s="246"/>
      <c r="R118" s="246"/>
      <c r="S118" s="246"/>
      <c r="T118" s="246"/>
      <c r="U118" s="246"/>
      <c r="V118" s="246"/>
      <c r="W118" s="246"/>
      <c r="X118" s="246"/>
    </row>
    <row r="119" spans="2:25" ht="24" customHeight="1" x14ac:dyDescent="0.25">
      <c r="E119" s="13" t="s">
        <v>62</v>
      </c>
      <c r="F119" s="346"/>
      <c r="G119" s="346"/>
      <c r="H119" s="346"/>
      <c r="I119" s="346"/>
      <c r="J119" s="346"/>
      <c r="Q119" s="13" t="s">
        <v>62</v>
      </c>
      <c r="R119" s="241"/>
      <c r="S119" s="241"/>
      <c r="T119" s="241"/>
      <c r="U119" s="241"/>
      <c r="V119" s="241"/>
      <c r="W119" s="241"/>
    </row>
    <row r="120" spans="2:25" ht="24" customHeight="1" x14ac:dyDescent="0.25">
      <c r="E120" s="13" t="s">
        <v>63</v>
      </c>
      <c r="F120" s="242"/>
      <c r="G120" s="242"/>
      <c r="H120" s="242"/>
      <c r="I120" s="242"/>
      <c r="J120" s="242"/>
    </row>
    <row r="121" spans="2:25" ht="24" customHeight="1" x14ac:dyDescent="0.25"/>
  </sheetData>
  <protectedRanges>
    <protectedRange sqref="V13 X24 B38:Z42 B44:Z48 B50:Z54 B59:Z64 B68 B76 B86 J76 J86 S76 S86 B89 B99 J89 J99 S89 S99 B102 B112 J102 J112 S102 S112 R116:R117 Q118 R119 F116:F120 K24:S25 K27:S32 M7 H8" name="ช่วง1"/>
  </protectedRanges>
  <mergeCells count="231">
    <mergeCell ref="A2:Z2"/>
    <mergeCell ref="M7:P7"/>
    <mergeCell ref="K26:M26"/>
    <mergeCell ref="F119:J119"/>
    <mergeCell ref="R119:W119"/>
    <mergeCell ref="F120:J120"/>
    <mergeCell ref="F116:J116"/>
    <mergeCell ref="R116:W116"/>
    <mergeCell ref="F117:J117"/>
    <mergeCell ref="R117:W117"/>
    <mergeCell ref="F118:J118"/>
    <mergeCell ref="Q118:X118"/>
    <mergeCell ref="B102:H111"/>
    <mergeCell ref="J102:Q111"/>
    <mergeCell ref="S102:Y111"/>
    <mergeCell ref="B112:H113"/>
    <mergeCell ref="J112:Q113"/>
    <mergeCell ref="S112:Y113"/>
    <mergeCell ref="B89:H98"/>
    <mergeCell ref="J89:Q98"/>
    <mergeCell ref="S89:Y98"/>
    <mergeCell ref="B99:H100"/>
    <mergeCell ref="J99:Q100"/>
    <mergeCell ref="S99:Y100"/>
    <mergeCell ref="B76:H85"/>
    <mergeCell ref="J76:Q85"/>
    <mergeCell ref="S76:Y85"/>
    <mergeCell ref="B86:H87"/>
    <mergeCell ref="J86:Q87"/>
    <mergeCell ref="S86:Y87"/>
    <mergeCell ref="B64:G64"/>
    <mergeCell ref="H64:P64"/>
    <mergeCell ref="Q64:X64"/>
    <mergeCell ref="Y64:Z64"/>
    <mergeCell ref="B68:Y72"/>
    <mergeCell ref="B62:G62"/>
    <mergeCell ref="H62:P62"/>
    <mergeCell ref="Q62:X62"/>
    <mergeCell ref="Y62:Z62"/>
    <mergeCell ref="B60:G60"/>
    <mergeCell ref="H60:P60"/>
    <mergeCell ref="Q60:X60"/>
    <mergeCell ref="Y60:Z60"/>
    <mergeCell ref="B61:G61"/>
    <mergeCell ref="H61:P61"/>
    <mergeCell ref="Q61:X61"/>
    <mergeCell ref="Y61:Z61"/>
    <mergeCell ref="B58:G58"/>
    <mergeCell ref="H58:P58"/>
    <mergeCell ref="Q58:X58"/>
    <mergeCell ref="Y58:Z58"/>
    <mergeCell ref="B59:G59"/>
    <mergeCell ref="H59:P59"/>
    <mergeCell ref="Q59:X59"/>
    <mergeCell ref="Y59:Z59"/>
    <mergeCell ref="B53:L53"/>
    <mergeCell ref="M53:X53"/>
    <mergeCell ref="Y53:Z53"/>
    <mergeCell ref="B54:L54"/>
    <mergeCell ref="M54:X54"/>
    <mergeCell ref="Y54:Z54"/>
    <mergeCell ref="B51:L51"/>
    <mergeCell ref="M51:X51"/>
    <mergeCell ref="Y51:Z51"/>
    <mergeCell ref="B52:L52"/>
    <mergeCell ref="M52:X52"/>
    <mergeCell ref="Y52:Z52"/>
    <mergeCell ref="B48:L48"/>
    <mergeCell ref="M48:X48"/>
    <mergeCell ref="Y48:Z48"/>
    <mergeCell ref="A49:Z49"/>
    <mergeCell ref="B50:L50"/>
    <mergeCell ref="M50:X50"/>
    <mergeCell ref="Y50:Z50"/>
    <mergeCell ref="B46:L46"/>
    <mergeCell ref="M46:X46"/>
    <mergeCell ref="Y46:Z46"/>
    <mergeCell ref="B47:L47"/>
    <mergeCell ref="M47:X47"/>
    <mergeCell ref="Y47:Z47"/>
    <mergeCell ref="A43:Z43"/>
    <mergeCell ref="B44:L44"/>
    <mergeCell ref="M44:X44"/>
    <mergeCell ref="Y44:Z44"/>
    <mergeCell ref="B45:L45"/>
    <mergeCell ref="M45:X45"/>
    <mergeCell ref="Y45:Z45"/>
    <mergeCell ref="B41:L41"/>
    <mergeCell ref="M41:X41"/>
    <mergeCell ref="Y41:Z41"/>
    <mergeCell ref="B42:L42"/>
    <mergeCell ref="Y42:Z42"/>
    <mergeCell ref="X33:Z33"/>
    <mergeCell ref="A34:Z34"/>
    <mergeCell ref="B36:L36"/>
    <mergeCell ref="M36:X36"/>
    <mergeCell ref="Y36:Z36"/>
    <mergeCell ref="A37:Z37"/>
    <mergeCell ref="B38:L38"/>
    <mergeCell ref="M38:X38"/>
    <mergeCell ref="Y38:Z38"/>
    <mergeCell ref="B39:L39"/>
    <mergeCell ref="M39:X39"/>
    <mergeCell ref="Y39:Z39"/>
    <mergeCell ref="B40:L40"/>
    <mergeCell ref="M40:X40"/>
    <mergeCell ref="Y40:Z40"/>
    <mergeCell ref="M42:X42"/>
    <mergeCell ref="H30:J30"/>
    <mergeCell ref="K30:M30"/>
    <mergeCell ref="N30:P30"/>
    <mergeCell ref="Q30:S30"/>
    <mergeCell ref="T30:U30"/>
    <mergeCell ref="T32:U32"/>
    <mergeCell ref="V32:W32"/>
    <mergeCell ref="A33:S33"/>
    <mergeCell ref="T33:U33"/>
    <mergeCell ref="V33:W33"/>
    <mergeCell ref="B32:G32"/>
    <mergeCell ref="H32:J32"/>
    <mergeCell ref="K32:M32"/>
    <mergeCell ref="N32:P32"/>
    <mergeCell ref="Q32:S32"/>
    <mergeCell ref="X24:Z32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7:M27"/>
    <mergeCell ref="N26:P26"/>
    <mergeCell ref="Q26:S26"/>
    <mergeCell ref="T26:U26"/>
    <mergeCell ref="V26:W26"/>
    <mergeCell ref="B30:G30"/>
    <mergeCell ref="V30:W30"/>
    <mergeCell ref="B31:G31"/>
    <mergeCell ref="H31:J31"/>
    <mergeCell ref="K31:M31"/>
    <mergeCell ref="N31:P31"/>
    <mergeCell ref="Q31:S31"/>
    <mergeCell ref="T31:U31"/>
    <mergeCell ref="V31:W31"/>
    <mergeCell ref="A19:Z19"/>
    <mergeCell ref="B22:G22"/>
    <mergeCell ref="H22:J22"/>
    <mergeCell ref="K22:M22"/>
    <mergeCell ref="N22:P22"/>
    <mergeCell ref="Q22:S22"/>
    <mergeCell ref="T22:U22"/>
    <mergeCell ref="V22:W22"/>
    <mergeCell ref="X22:Z22"/>
    <mergeCell ref="A18:P18"/>
    <mergeCell ref="Q18:R18"/>
    <mergeCell ref="S18:U18"/>
    <mergeCell ref="V18:X18"/>
    <mergeCell ref="Y18:Z18"/>
    <mergeCell ref="B16:J16"/>
    <mergeCell ref="K16:M16"/>
    <mergeCell ref="N16:P16"/>
    <mergeCell ref="Q16:R16"/>
    <mergeCell ref="B17:J17"/>
    <mergeCell ref="K17:M17"/>
    <mergeCell ref="N17:P17"/>
    <mergeCell ref="Q17:R17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S13:U17"/>
    <mergeCell ref="V13:X17"/>
    <mergeCell ref="Y13:Z17"/>
    <mergeCell ref="B14:J14"/>
    <mergeCell ref="K14:M14"/>
    <mergeCell ref="N14:P14"/>
    <mergeCell ref="Q14:R14"/>
    <mergeCell ref="B15:J15"/>
    <mergeCell ref="K15:M15"/>
    <mergeCell ref="N15:P15"/>
    <mergeCell ref="Q15:R15"/>
    <mergeCell ref="B63:G63"/>
    <mergeCell ref="H63:P63"/>
    <mergeCell ref="Q63:X63"/>
    <mergeCell ref="Y63:Z63"/>
    <mergeCell ref="A1:Z1"/>
    <mergeCell ref="A3:Z3"/>
    <mergeCell ref="A4:Z4"/>
    <mergeCell ref="A10:A11"/>
    <mergeCell ref="A23:Z23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B29:G29"/>
    <mergeCell ref="H29:J29"/>
    <mergeCell ref="K29:M29"/>
    <mergeCell ref="N29:P29"/>
    <mergeCell ref="Q29:S29"/>
    <mergeCell ref="T29:U29"/>
    <mergeCell ref="V29:W29"/>
    <mergeCell ref="B27:G27"/>
    <mergeCell ref="H27:J27"/>
    <mergeCell ref="N27:P27"/>
    <mergeCell ref="Q27:S27"/>
    <mergeCell ref="T27:U27"/>
    <mergeCell ref="V27:W27"/>
    <mergeCell ref="B28:G28"/>
    <mergeCell ref="H28:J28"/>
    <mergeCell ref="K28:M28"/>
    <mergeCell ref="N28:P28"/>
    <mergeCell ref="Q28:S28"/>
    <mergeCell ref="T28:U28"/>
    <mergeCell ref="V28:W28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4:Z48 Y50:Z54 Y38:Y42 Z38:Z41 Y59:Y64 Z59:Z62 Z64" xr:uid="{27ECE225-71B0-4AE1-B232-ADE34CAB0035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330DAD7F-D293-45E0-A8F4-6F744875F8C1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4:S24 N27:N32 L31:M32 R31:S32 O31:P32 Q27:Q32 K27:K32" xr:uid="{0432AA5F-D39B-46F8-A0B5-DFD385E6EC4C}">
      <formula1>0</formula1>
    </dataValidation>
    <dataValidation type="decimal" operator="greaterThanOrEqual" allowBlank="1" showInputMessage="1" showErrorMessage="1" error="กรุณากรอกข้อมูลเป็นตัวเลข" sqref="K25:S25" xr:uid="{4CFF1574-B5FB-40CF-A599-1C751C0F528A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rowBreaks count="4" manualBreakCount="4">
    <brk id="34" max="16383" man="1"/>
    <brk id="55" max="16383" man="1"/>
    <brk id="73" max="16383" man="1"/>
    <brk id="100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7355A8F4-B3B7-4E44-8370-33D880055019}">
          <x14:formula1>
            <xm:f>LIST!$G$2:$G$10</xm:f>
          </x14:formula1>
          <xm:sqref>B59:B64 C59:G62 C64:G64</xm:sqref>
        </x14:dataValidation>
        <x14:dataValidation type="list" allowBlank="1" showInputMessage="1" showErrorMessage="1" error="กรุณาเลือกข้อมูลตามที่กำหนดให้" xr:uid="{505BEEF7-FC83-452C-887B-3BCD96DAE61D}">
          <x14:formula1>
            <xm:f>LIST!$A$2:$A$6</xm:f>
          </x14:formula1>
          <xm:sqref>B38:L42</xm:sqref>
        </x14:dataValidation>
        <x14:dataValidation type="list" allowBlank="1" showInputMessage="1" showErrorMessage="1" error="กรุณาเลือกข้อมูลตามที่กำหนดให้" xr:uid="{7C45697D-B5F3-419F-B2E6-11F7055F445A}">
          <x14:formula1>
            <xm:f>LIST!$C$2:$C$10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E628565F-18EA-4B36-8026-247A5C8F8DA3}">
          <x14:formula1>
            <xm:f>LIST!$E$2:$E$9</xm:f>
          </x14:formula1>
          <xm:sqref>B50:L54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tabColor rgb="FF00B050"/>
  </sheetPr>
  <dimension ref="A1:Z121"/>
  <sheetViews>
    <sheetView view="pageBreakPreview" topLeftCell="F11" zoomScale="80" zoomScaleNormal="85" zoomScaleSheetLayoutView="80" workbookViewId="0">
      <selection activeCell="U8" sqref="U8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78" t="s">
        <v>102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</row>
    <row r="2" spans="1:26" ht="21" customHeight="1" x14ac:dyDescent="0.25">
      <c r="A2" s="78" t="s">
        <v>103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</row>
    <row r="3" spans="1:26" ht="21" customHeight="1" x14ac:dyDescent="0.25">
      <c r="A3" s="78" t="s">
        <v>19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</row>
    <row r="4" spans="1:26" ht="21" customHeight="1" x14ac:dyDescent="0.25">
      <c r="A4" s="78" t="s">
        <v>1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</row>
    <row r="5" spans="1:26" ht="10.15" customHeight="1" x14ac:dyDescent="0.25"/>
    <row r="6" spans="1:26" ht="21" customHeight="1" x14ac:dyDescent="0.25">
      <c r="A6" s="4" t="s">
        <v>2</v>
      </c>
    </row>
    <row r="7" spans="1:26" ht="21" customHeight="1" x14ac:dyDescent="0.25">
      <c r="A7" s="5" t="s">
        <v>104</v>
      </c>
      <c r="L7" s="6"/>
      <c r="M7" s="113"/>
      <c r="N7" s="114"/>
      <c r="O7" s="114"/>
      <c r="P7" s="115"/>
    </row>
    <row r="8" spans="1:26" ht="21" customHeight="1" x14ac:dyDescent="0.25">
      <c r="A8" s="5" t="s">
        <v>41</v>
      </c>
      <c r="G8" s="6"/>
      <c r="H8" s="113"/>
      <c r="I8" s="114"/>
      <c r="J8" s="115"/>
    </row>
    <row r="9" spans="1:26" ht="10.15" customHeight="1" x14ac:dyDescent="0.25"/>
    <row r="10" spans="1:26" s="4" customFormat="1" ht="30" customHeight="1" x14ac:dyDescent="0.25">
      <c r="A10" s="79" t="s">
        <v>7</v>
      </c>
      <c r="B10" s="116" t="s">
        <v>32</v>
      </c>
      <c r="C10" s="117"/>
      <c r="D10" s="117"/>
      <c r="E10" s="117"/>
      <c r="F10" s="117"/>
      <c r="G10" s="117"/>
      <c r="H10" s="117"/>
      <c r="I10" s="117"/>
      <c r="J10" s="118"/>
      <c r="K10" s="122" t="s">
        <v>33</v>
      </c>
      <c r="L10" s="123"/>
      <c r="M10" s="123"/>
      <c r="N10" s="123"/>
      <c r="O10" s="123"/>
      <c r="P10" s="123"/>
      <c r="Q10" s="123"/>
      <c r="R10" s="124"/>
      <c r="S10" s="122" t="s">
        <v>6</v>
      </c>
      <c r="T10" s="123"/>
      <c r="U10" s="123"/>
      <c r="V10" s="123"/>
      <c r="W10" s="123"/>
      <c r="X10" s="123"/>
      <c r="Y10" s="123"/>
      <c r="Z10" s="124"/>
    </row>
    <row r="11" spans="1:26" s="4" customFormat="1" ht="30" customHeight="1" x14ac:dyDescent="0.25">
      <c r="A11" s="80"/>
      <c r="B11" s="119"/>
      <c r="C11" s="120"/>
      <c r="D11" s="120"/>
      <c r="E11" s="120"/>
      <c r="F11" s="120"/>
      <c r="G11" s="120"/>
      <c r="H11" s="120"/>
      <c r="I11" s="120"/>
      <c r="J11" s="121"/>
      <c r="K11" s="122" t="s">
        <v>3</v>
      </c>
      <c r="L11" s="123"/>
      <c r="M11" s="124"/>
      <c r="N11" s="122" t="s">
        <v>4</v>
      </c>
      <c r="O11" s="123"/>
      <c r="P11" s="124"/>
      <c r="Q11" s="122" t="s">
        <v>5</v>
      </c>
      <c r="R11" s="124"/>
      <c r="S11" s="122" t="s">
        <v>3</v>
      </c>
      <c r="T11" s="123"/>
      <c r="U11" s="124"/>
      <c r="V11" s="122" t="s">
        <v>4</v>
      </c>
      <c r="W11" s="123"/>
      <c r="X11" s="124"/>
      <c r="Y11" s="122" t="s">
        <v>5</v>
      </c>
      <c r="Z11" s="124"/>
    </row>
    <row r="12" spans="1:26" ht="24" customHeight="1" x14ac:dyDescent="0.25">
      <c r="A12" s="81" t="s">
        <v>42</v>
      </c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3"/>
    </row>
    <row r="13" spans="1:26" ht="24" customHeight="1" x14ac:dyDescent="0.25">
      <c r="A13" s="16">
        <v>1</v>
      </c>
      <c r="B13" s="293" t="s">
        <v>35</v>
      </c>
      <c r="C13" s="294"/>
      <c r="D13" s="294"/>
      <c r="E13" s="294"/>
      <c r="F13" s="294"/>
      <c r="G13" s="294"/>
      <c r="H13" s="294"/>
      <c r="I13" s="294"/>
      <c r="J13" s="295"/>
      <c r="K13" s="87">
        <v>8</v>
      </c>
      <c r="L13" s="88"/>
      <c r="M13" s="89"/>
      <c r="N13" s="90">
        <f>Q25</f>
        <v>0</v>
      </c>
      <c r="O13" s="91"/>
      <c r="P13" s="92"/>
      <c r="Q13" s="93">
        <f>V24/T24*100</f>
        <v>0</v>
      </c>
      <c r="R13" s="94"/>
      <c r="S13" s="95">
        <v>7212800</v>
      </c>
      <c r="T13" s="96"/>
      <c r="U13" s="97"/>
      <c r="V13" s="104"/>
      <c r="W13" s="105"/>
      <c r="X13" s="106"/>
      <c r="Y13" s="133">
        <f>V13/S13*100</f>
        <v>0</v>
      </c>
      <c r="Z13" s="134"/>
    </row>
    <row r="14" spans="1:26" ht="24" customHeight="1" x14ac:dyDescent="0.25">
      <c r="A14" s="16">
        <v>2</v>
      </c>
      <c r="B14" s="293" t="s">
        <v>36</v>
      </c>
      <c r="C14" s="294"/>
      <c r="D14" s="294"/>
      <c r="E14" s="294"/>
      <c r="F14" s="294"/>
      <c r="G14" s="294"/>
      <c r="H14" s="294"/>
      <c r="I14" s="294"/>
      <c r="J14" s="295"/>
      <c r="K14" s="139">
        <v>4490930.75</v>
      </c>
      <c r="L14" s="140"/>
      <c r="M14" s="141"/>
      <c r="N14" s="93">
        <f>Q26</f>
        <v>0</v>
      </c>
      <c r="O14" s="299"/>
      <c r="P14" s="94"/>
      <c r="Q14" s="93">
        <f>V26/T26*100</f>
        <v>0</v>
      </c>
      <c r="R14" s="94"/>
      <c r="S14" s="98"/>
      <c r="T14" s="99"/>
      <c r="U14" s="100"/>
      <c r="V14" s="107"/>
      <c r="W14" s="108"/>
      <c r="X14" s="109"/>
      <c r="Y14" s="135"/>
      <c r="Z14" s="136"/>
    </row>
    <row r="15" spans="1:26" ht="24" customHeight="1" x14ac:dyDescent="0.25">
      <c r="A15" s="16">
        <v>3</v>
      </c>
      <c r="B15" s="293" t="s">
        <v>37</v>
      </c>
      <c r="C15" s="294"/>
      <c r="D15" s="294"/>
      <c r="E15" s="294"/>
      <c r="F15" s="294"/>
      <c r="G15" s="294"/>
      <c r="H15" s="294"/>
      <c r="I15" s="294"/>
      <c r="J15" s="295"/>
      <c r="K15" s="145">
        <v>8</v>
      </c>
      <c r="L15" s="146"/>
      <c r="M15" s="147"/>
      <c r="N15" s="90">
        <f>Q28</f>
        <v>0</v>
      </c>
      <c r="O15" s="91"/>
      <c r="P15" s="92"/>
      <c r="Q15" s="93">
        <f>V27/T27*100</f>
        <v>0</v>
      </c>
      <c r="R15" s="94"/>
      <c r="S15" s="98"/>
      <c r="T15" s="99"/>
      <c r="U15" s="100"/>
      <c r="V15" s="107"/>
      <c r="W15" s="108"/>
      <c r="X15" s="109"/>
      <c r="Y15" s="135"/>
      <c r="Z15" s="136"/>
    </row>
    <row r="16" spans="1:26" ht="24" customHeight="1" x14ac:dyDescent="0.25">
      <c r="A16" s="16">
        <v>4</v>
      </c>
      <c r="B16" s="293" t="s">
        <v>38</v>
      </c>
      <c r="C16" s="294"/>
      <c r="D16" s="294"/>
      <c r="E16" s="294"/>
      <c r="F16" s="294"/>
      <c r="G16" s="294"/>
      <c r="H16" s="294"/>
      <c r="I16" s="294"/>
      <c r="J16" s="295"/>
      <c r="K16" s="145">
        <v>8</v>
      </c>
      <c r="L16" s="146"/>
      <c r="M16" s="147"/>
      <c r="N16" s="90">
        <f>Q30</f>
        <v>0</v>
      </c>
      <c r="O16" s="91"/>
      <c r="P16" s="92"/>
      <c r="Q16" s="93">
        <f>V29/T29*100</f>
        <v>0</v>
      </c>
      <c r="R16" s="94"/>
      <c r="S16" s="98"/>
      <c r="T16" s="99"/>
      <c r="U16" s="100"/>
      <c r="V16" s="107"/>
      <c r="W16" s="108"/>
      <c r="X16" s="109"/>
      <c r="Y16" s="135"/>
      <c r="Z16" s="136"/>
    </row>
    <row r="17" spans="1:26" s="7" customFormat="1" ht="48" customHeight="1" x14ac:dyDescent="0.25">
      <c r="A17" s="17">
        <v>5</v>
      </c>
      <c r="B17" s="296" t="s">
        <v>43</v>
      </c>
      <c r="C17" s="297"/>
      <c r="D17" s="297"/>
      <c r="E17" s="297"/>
      <c r="F17" s="297"/>
      <c r="G17" s="297"/>
      <c r="H17" s="297"/>
      <c r="I17" s="297"/>
      <c r="J17" s="298"/>
      <c r="K17" s="148">
        <v>8</v>
      </c>
      <c r="L17" s="149"/>
      <c r="M17" s="150"/>
      <c r="N17" s="90">
        <f>Q32</f>
        <v>0</v>
      </c>
      <c r="O17" s="91"/>
      <c r="P17" s="92"/>
      <c r="Q17" s="93">
        <f>V31/T31*100</f>
        <v>0</v>
      </c>
      <c r="R17" s="94"/>
      <c r="S17" s="101"/>
      <c r="T17" s="102"/>
      <c r="U17" s="103"/>
      <c r="V17" s="110"/>
      <c r="W17" s="111"/>
      <c r="X17" s="112"/>
      <c r="Y17" s="137"/>
      <c r="Z17" s="138"/>
    </row>
    <row r="18" spans="1:26" s="4" customFormat="1" ht="24" customHeight="1" x14ac:dyDescent="0.25">
      <c r="A18" s="125" t="s">
        <v>44</v>
      </c>
      <c r="B18" s="126"/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7"/>
      <c r="Q18" s="128">
        <f>V33</f>
        <v>0</v>
      </c>
      <c r="R18" s="129"/>
      <c r="S18" s="130">
        <f>SUM(S13)</f>
        <v>7212800</v>
      </c>
      <c r="T18" s="131"/>
      <c r="U18" s="132"/>
      <c r="V18" s="130">
        <f>SUM(V13)</f>
        <v>0</v>
      </c>
      <c r="W18" s="131"/>
      <c r="X18" s="132"/>
      <c r="Y18" s="151">
        <f>SUM(Y13)</f>
        <v>0</v>
      </c>
      <c r="Z18" s="152"/>
    </row>
    <row r="19" spans="1:26" ht="9.9499999999999993" customHeight="1" x14ac:dyDescent="0.25">
      <c r="A19" s="153"/>
      <c r="B19" s="153"/>
      <c r="C19" s="153"/>
      <c r="D19" s="153"/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</row>
    <row r="20" spans="1:26" ht="24" customHeight="1" x14ac:dyDescent="0.25">
      <c r="A20" s="8" t="s">
        <v>8</v>
      </c>
      <c r="H20" s="9"/>
      <c r="I20" s="10"/>
      <c r="J20" s="10"/>
      <c r="K20" s="10"/>
      <c r="L20" s="10"/>
      <c r="M20" s="10"/>
    </row>
    <row r="21" spans="1:26" ht="9.9499999999999993" customHeight="1" x14ac:dyDescent="0.25">
      <c r="A21" s="2"/>
      <c r="H21" s="11"/>
      <c r="I21" s="11"/>
      <c r="J21" s="11"/>
      <c r="K21" s="11"/>
      <c r="L21" s="11"/>
      <c r="M21" s="11"/>
    </row>
    <row r="22" spans="1:26" ht="72" customHeight="1" x14ac:dyDescent="0.25">
      <c r="A22" s="14" t="s">
        <v>7</v>
      </c>
      <c r="B22" s="122" t="s">
        <v>39</v>
      </c>
      <c r="C22" s="123"/>
      <c r="D22" s="123"/>
      <c r="E22" s="123"/>
      <c r="F22" s="123"/>
      <c r="G22" s="124"/>
      <c r="H22" s="122" t="s">
        <v>45</v>
      </c>
      <c r="I22" s="123"/>
      <c r="J22" s="124"/>
      <c r="K22" s="122" t="s">
        <v>40</v>
      </c>
      <c r="L22" s="123"/>
      <c r="M22" s="124"/>
      <c r="N22" s="122" t="s">
        <v>46</v>
      </c>
      <c r="O22" s="123"/>
      <c r="P22" s="124"/>
      <c r="Q22" s="122" t="s">
        <v>47</v>
      </c>
      <c r="R22" s="123"/>
      <c r="S22" s="124"/>
      <c r="T22" s="122" t="s">
        <v>48</v>
      </c>
      <c r="U22" s="124"/>
      <c r="V22" s="154" t="s">
        <v>9</v>
      </c>
      <c r="W22" s="155"/>
      <c r="X22" s="122" t="s">
        <v>10</v>
      </c>
      <c r="Y22" s="123"/>
      <c r="Z22" s="124"/>
    </row>
    <row r="23" spans="1:26" ht="24" customHeight="1" x14ac:dyDescent="0.25">
      <c r="A23" s="156" t="s">
        <v>42</v>
      </c>
      <c r="B23" s="157"/>
      <c r="C23" s="157"/>
      <c r="D23" s="157"/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8"/>
    </row>
    <row r="24" spans="1:26" s="44" customFormat="1" ht="24" customHeight="1" x14ac:dyDescent="0.25">
      <c r="A24" s="28">
        <v>1</v>
      </c>
      <c r="B24" s="290" t="s">
        <v>35</v>
      </c>
      <c r="C24" s="291"/>
      <c r="D24" s="291"/>
      <c r="E24" s="291"/>
      <c r="F24" s="291"/>
      <c r="G24" s="292"/>
      <c r="H24" s="324">
        <v>8</v>
      </c>
      <c r="I24" s="325"/>
      <c r="J24" s="326"/>
      <c r="K24" s="265">
        <f>K25</f>
        <v>0</v>
      </c>
      <c r="L24" s="266"/>
      <c r="M24" s="267"/>
      <c r="N24" s="265">
        <f>N25</f>
        <v>0</v>
      </c>
      <c r="O24" s="266"/>
      <c r="P24" s="267"/>
      <c r="Q24" s="265">
        <f>Q25</f>
        <v>0</v>
      </c>
      <c r="R24" s="266"/>
      <c r="S24" s="268"/>
      <c r="T24" s="269">
        <v>10</v>
      </c>
      <c r="U24" s="270"/>
      <c r="V24" s="271">
        <f>SUM(V25)</f>
        <v>0</v>
      </c>
      <c r="W24" s="272"/>
      <c r="X24" s="165"/>
      <c r="Y24" s="153"/>
      <c r="Z24" s="166"/>
    </row>
    <row r="25" spans="1:26" s="34" customFormat="1" ht="24" customHeight="1" x14ac:dyDescent="0.25">
      <c r="A25" s="42">
        <v>1.1000000000000001</v>
      </c>
      <c r="B25" s="300" t="s">
        <v>93</v>
      </c>
      <c r="C25" s="301"/>
      <c r="D25" s="301"/>
      <c r="E25" s="301"/>
      <c r="F25" s="301"/>
      <c r="G25" s="302"/>
      <c r="H25" s="303">
        <v>8</v>
      </c>
      <c r="I25" s="304"/>
      <c r="J25" s="305"/>
      <c r="K25" s="306"/>
      <c r="L25" s="307"/>
      <c r="M25" s="308"/>
      <c r="N25" s="306"/>
      <c r="O25" s="307"/>
      <c r="P25" s="308"/>
      <c r="Q25" s="306"/>
      <c r="R25" s="307"/>
      <c r="S25" s="309"/>
      <c r="T25" s="310">
        <v>10</v>
      </c>
      <c r="U25" s="311"/>
      <c r="V25" s="312">
        <f>(T25*((K25*0)+(N25*50)+(Q25*100)))/(H25*100)</f>
        <v>0</v>
      </c>
      <c r="W25" s="313"/>
      <c r="X25" s="167"/>
      <c r="Y25" s="168"/>
      <c r="Z25" s="169"/>
    </row>
    <row r="26" spans="1:26" s="40" customFormat="1" ht="24" customHeight="1" x14ac:dyDescent="0.25">
      <c r="A26" s="39">
        <v>2</v>
      </c>
      <c r="B26" s="314" t="s">
        <v>36</v>
      </c>
      <c r="C26" s="315"/>
      <c r="D26" s="315"/>
      <c r="E26" s="315"/>
      <c r="F26" s="315"/>
      <c r="G26" s="316"/>
      <c r="H26" s="317">
        <v>4490930.75</v>
      </c>
      <c r="I26" s="318"/>
      <c r="J26" s="319"/>
      <c r="K26" s="317"/>
      <c r="L26" s="318"/>
      <c r="M26" s="319"/>
      <c r="N26" s="317"/>
      <c r="O26" s="318"/>
      <c r="P26" s="319"/>
      <c r="Q26" s="317"/>
      <c r="R26" s="318"/>
      <c r="S26" s="319"/>
      <c r="T26" s="320">
        <v>40</v>
      </c>
      <c r="U26" s="321"/>
      <c r="V26" s="322">
        <f>(T26*((K26*0)+(N26*50)+(Q26*100)))/(H26*100)</f>
        <v>0</v>
      </c>
      <c r="W26" s="323"/>
      <c r="X26" s="167"/>
      <c r="Y26" s="168"/>
      <c r="Z26" s="169"/>
    </row>
    <row r="27" spans="1:26" s="36" customFormat="1" ht="24" customHeight="1" x14ac:dyDescent="0.25">
      <c r="A27" s="28">
        <v>3</v>
      </c>
      <c r="B27" s="273" t="s">
        <v>37</v>
      </c>
      <c r="C27" s="274"/>
      <c r="D27" s="274"/>
      <c r="E27" s="274"/>
      <c r="F27" s="274"/>
      <c r="G27" s="275"/>
      <c r="H27" s="262">
        <v>8</v>
      </c>
      <c r="I27" s="263"/>
      <c r="J27" s="264"/>
      <c r="K27" s="265">
        <f>K28</f>
        <v>0</v>
      </c>
      <c r="L27" s="266"/>
      <c r="M27" s="267"/>
      <c r="N27" s="265">
        <f>N28</f>
        <v>0</v>
      </c>
      <c r="O27" s="266"/>
      <c r="P27" s="267"/>
      <c r="Q27" s="265">
        <f>Q28</f>
        <v>0</v>
      </c>
      <c r="R27" s="266"/>
      <c r="S27" s="268"/>
      <c r="T27" s="269">
        <v>20</v>
      </c>
      <c r="U27" s="270"/>
      <c r="V27" s="271">
        <f>SUM(V28)</f>
        <v>0</v>
      </c>
      <c r="W27" s="272"/>
      <c r="X27" s="167"/>
      <c r="Y27" s="168"/>
      <c r="Z27" s="169"/>
    </row>
    <row r="28" spans="1:26" s="32" customFormat="1" ht="48" customHeight="1" x14ac:dyDescent="0.25">
      <c r="A28" s="31">
        <v>3.1</v>
      </c>
      <c r="B28" s="276" t="s">
        <v>101</v>
      </c>
      <c r="C28" s="277"/>
      <c r="D28" s="277"/>
      <c r="E28" s="277"/>
      <c r="F28" s="277"/>
      <c r="G28" s="278"/>
      <c r="H28" s="279">
        <v>8</v>
      </c>
      <c r="I28" s="280"/>
      <c r="J28" s="281"/>
      <c r="K28" s="282"/>
      <c r="L28" s="283"/>
      <c r="M28" s="284"/>
      <c r="N28" s="282"/>
      <c r="O28" s="283"/>
      <c r="P28" s="284"/>
      <c r="Q28" s="282"/>
      <c r="R28" s="283"/>
      <c r="S28" s="285"/>
      <c r="T28" s="286">
        <v>20</v>
      </c>
      <c r="U28" s="287"/>
      <c r="V28" s="288">
        <f>(T28*((K28*0)+(N28*50)+(Q28*100)))/(H28*100)</f>
        <v>0</v>
      </c>
      <c r="W28" s="289"/>
      <c r="X28" s="167"/>
      <c r="Y28" s="168"/>
      <c r="Z28" s="169"/>
    </row>
    <row r="29" spans="1:26" s="27" customFormat="1" ht="48" customHeight="1" x14ac:dyDescent="0.25">
      <c r="A29" s="28">
        <v>4</v>
      </c>
      <c r="B29" s="273" t="s">
        <v>38</v>
      </c>
      <c r="C29" s="274"/>
      <c r="D29" s="274"/>
      <c r="E29" s="274"/>
      <c r="F29" s="274"/>
      <c r="G29" s="275"/>
      <c r="H29" s="262">
        <v>8</v>
      </c>
      <c r="I29" s="263"/>
      <c r="J29" s="264"/>
      <c r="K29" s="265">
        <f>K30</f>
        <v>0</v>
      </c>
      <c r="L29" s="266"/>
      <c r="M29" s="267"/>
      <c r="N29" s="265">
        <f>N30</f>
        <v>0</v>
      </c>
      <c r="O29" s="266"/>
      <c r="P29" s="267"/>
      <c r="Q29" s="265">
        <f>Q30</f>
        <v>0</v>
      </c>
      <c r="R29" s="266"/>
      <c r="S29" s="268"/>
      <c r="T29" s="269">
        <v>15</v>
      </c>
      <c r="U29" s="270"/>
      <c r="V29" s="271">
        <f>SUM(V30)</f>
        <v>0</v>
      </c>
      <c r="W29" s="272"/>
      <c r="X29" s="167"/>
      <c r="Y29" s="168"/>
      <c r="Z29" s="169"/>
    </row>
    <row r="30" spans="1:26" ht="48" customHeight="1" x14ac:dyDescent="0.25">
      <c r="A30" s="16">
        <v>4.0999999999999996</v>
      </c>
      <c r="B30" s="84" t="s">
        <v>94</v>
      </c>
      <c r="C30" s="85"/>
      <c r="D30" s="85"/>
      <c r="E30" s="85"/>
      <c r="F30" s="85"/>
      <c r="G30" s="86"/>
      <c r="H30" s="191">
        <v>8</v>
      </c>
      <c r="I30" s="192"/>
      <c r="J30" s="193"/>
      <c r="K30" s="330"/>
      <c r="L30" s="331"/>
      <c r="M30" s="332"/>
      <c r="N30" s="330"/>
      <c r="O30" s="331"/>
      <c r="P30" s="332"/>
      <c r="Q30" s="330"/>
      <c r="R30" s="331"/>
      <c r="S30" s="333"/>
      <c r="T30" s="194">
        <v>15</v>
      </c>
      <c r="U30" s="195"/>
      <c r="V30" s="185">
        <f>(T30*((K30*0)+(N30*50)+(Q30*100)))/(H30*100)</f>
        <v>0</v>
      </c>
      <c r="W30" s="186"/>
      <c r="X30" s="167"/>
      <c r="Y30" s="168"/>
      <c r="Z30" s="169"/>
    </row>
    <row r="31" spans="1:26" s="44" customFormat="1" ht="48" customHeight="1" x14ac:dyDescent="0.25">
      <c r="A31" s="28">
        <v>5</v>
      </c>
      <c r="B31" s="327" t="s">
        <v>100</v>
      </c>
      <c r="C31" s="328"/>
      <c r="D31" s="328"/>
      <c r="E31" s="328"/>
      <c r="F31" s="328"/>
      <c r="G31" s="329"/>
      <c r="H31" s="262">
        <v>8</v>
      </c>
      <c r="I31" s="263"/>
      <c r="J31" s="264"/>
      <c r="K31" s="265">
        <f>K32</f>
        <v>0</v>
      </c>
      <c r="L31" s="266"/>
      <c r="M31" s="267"/>
      <c r="N31" s="265">
        <f>N32</f>
        <v>0</v>
      </c>
      <c r="O31" s="266"/>
      <c r="P31" s="267"/>
      <c r="Q31" s="265">
        <f>Q32</f>
        <v>0</v>
      </c>
      <c r="R31" s="266"/>
      <c r="S31" s="268"/>
      <c r="T31" s="269">
        <v>15</v>
      </c>
      <c r="U31" s="270"/>
      <c r="V31" s="271">
        <f>SUM(V32)</f>
        <v>0</v>
      </c>
      <c r="W31" s="272"/>
      <c r="X31" s="167"/>
      <c r="Y31" s="168"/>
      <c r="Z31" s="169"/>
    </row>
    <row r="32" spans="1:26" s="26" customFormat="1" ht="48" customHeight="1" x14ac:dyDescent="0.25">
      <c r="A32" s="25">
        <v>5.0999999999999996</v>
      </c>
      <c r="B32" s="336" t="s">
        <v>95</v>
      </c>
      <c r="C32" s="337"/>
      <c r="D32" s="337"/>
      <c r="E32" s="337"/>
      <c r="F32" s="337"/>
      <c r="G32" s="338"/>
      <c r="H32" s="339">
        <v>8</v>
      </c>
      <c r="I32" s="340"/>
      <c r="J32" s="341"/>
      <c r="K32" s="342"/>
      <c r="L32" s="343"/>
      <c r="M32" s="344"/>
      <c r="N32" s="342"/>
      <c r="O32" s="343"/>
      <c r="P32" s="344"/>
      <c r="Q32" s="342"/>
      <c r="R32" s="343"/>
      <c r="S32" s="345"/>
      <c r="T32" s="334">
        <v>15</v>
      </c>
      <c r="U32" s="335"/>
      <c r="V32" s="312">
        <f>(T32*((K32*0)+(N32*50)+(Q32*100)))/(H32*100)</f>
        <v>0</v>
      </c>
      <c r="W32" s="313"/>
      <c r="X32" s="170"/>
      <c r="Y32" s="171"/>
      <c r="Z32" s="172"/>
    </row>
    <row r="33" spans="1:26" ht="24" customHeight="1" x14ac:dyDescent="0.25">
      <c r="A33" s="125" t="s">
        <v>11</v>
      </c>
      <c r="B33" s="126"/>
      <c r="C33" s="126"/>
      <c r="D33" s="126"/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27"/>
      <c r="T33" s="211">
        <f>SUM(T24,T26,T27,T29,T31)</f>
        <v>100</v>
      </c>
      <c r="U33" s="212"/>
      <c r="V33" s="128">
        <f>SUM(V24,V26:W27,V29,V31)</f>
        <v>0</v>
      </c>
      <c r="W33" s="129"/>
      <c r="X33" s="213"/>
      <c r="Y33" s="214"/>
      <c r="Z33" s="215"/>
    </row>
    <row r="34" spans="1:26" ht="9.9499999999999993" customHeight="1" x14ac:dyDescent="0.25">
      <c r="A34" s="153"/>
      <c r="B34" s="153"/>
      <c r="C34" s="153"/>
      <c r="D34" s="153"/>
      <c r="E34" s="153"/>
      <c r="F34" s="153"/>
      <c r="G34" s="153"/>
      <c r="H34" s="153"/>
      <c r="I34" s="153"/>
      <c r="J34" s="153"/>
      <c r="K34" s="153"/>
      <c r="L34" s="153"/>
      <c r="M34" s="153"/>
      <c r="N34" s="153"/>
      <c r="O34" s="153"/>
      <c r="P34" s="153"/>
      <c r="Q34" s="153"/>
      <c r="R34" s="153"/>
      <c r="S34" s="153"/>
      <c r="T34" s="153"/>
      <c r="U34" s="153"/>
      <c r="V34" s="153"/>
      <c r="W34" s="153"/>
      <c r="X34" s="153"/>
      <c r="Y34" s="153"/>
      <c r="Z34" s="153"/>
    </row>
    <row r="35" spans="1:26" ht="24" customHeight="1" x14ac:dyDescent="0.25">
      <c r="A35" s="1" t="s">
        <v>96</v>
      </c>
    </row>
    <row r="36" spans="1:26" ht="60" customHeight="1" x14ac:dyDescent="0.25">
      <c r="A36" s="14" t="s">
        <v>7</v>
      </c>
      <c r="B36" s="122" t="s">
        <v>49</v>
      </c>
      <c r="C36" s="123"/>
      <c r="D36" s="123"/>
      <c r="E36" s="123"/>
      <c r="F36" s="123"/>
      <c r="G36" s="123"/>
      <c r="H36" s="123"/>
      <c r="I36" s="123"/>
      <c r="J36" s="123"/>
      <c r="K36" s="123"/>
      <c r="L36" s="124"/>
      <c r="M36" s="122" t="s">
        <v>50</v>
      </c>
      <c r="N36" s="123"/>
      <c r="O36" s="123"/>
      <c r="P36" s="123"/>
      <c r="Q36" s="123"/>
      <c r="R36" s="123"/>
      <c r="S36" s="123"/>
      <c r="T36" s="123"/>
      <c r="U36" s="123"/>
      <c r="V36" s="123"/>
      <c r="W36" s="123"/>
      <c r="X36" s="124"/>
      <c r="Y36" s="154" t="s">
        <v>51</v>
      </c>
      <c r="Z36" s="155"/>
    </row>
    <row r="37" spans="1:26" ht="24" customHeight="1" x14ac:dyDescent="0.25">
      <c r="A37" s="208" t="s">
        <v>52</v>
      </c>
      <c r="B37" s="209"/>
      <c r="C37" s="209"/>
      <c r="D37" s="209"/>
      <c r="E37" s="209"/>
      <c r="F37" s="209"/>
      <c r="G37" s="209"/>
      <c r="H37" s="209"/>
      <c r="I37" s="209"/>
      <c r="J37" s="209"/>
      <c r="K37" s="209"/>
      <c r="L37" s="209"/>
      <c r="M37" s="209"/>
      <c r="N37" s="209"/>
      <c r="O37" s="209"/>
      <c r="P37" s="209"/>
      <c r="Q37" s="209"/>
      <c r="R37" s="209"/>
      <c r="S37" s="209"/>
      <c r="T37" s="209"/>
      <c r="U37" s="209"/>
      <c r="V37" s="209"/>
      <c r="W37" s="209"/>
      <c r="X37" s="209"/>
      <c r="Y37" s="209"/>
      <c r="Z37" s="210"/>
    </row>
    <row r="38" spans="1:26" ht="48" customHeight="1" x14ac:dyDescent="0.25">
      <c r="A38" s="15" t="str">
        <f>IF(B38&lt;&gt;"","2.1.1","")</f>
        <v/>
      </c>
      <c r="B38" s="73"/>
      <c r="C38" s="74"/>
      <c r="D38" s="74"/>
      <c r="E38" s="74"/>
      <c r="F38" s="74"/>
      <c r="G38" s="74"/>
      <c r="H38" s="74"/>
      <c r="I38" s="74"/>
      <c r="J38" s="74"/>
      <c r="K38" s="74"/>
      <c r="L38" s="75"/>
      <c r="M38" s="73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5"/>
      <c r="Y38" s="76"/>
      <c r="Z38" s="77"/>
    </row>
    <row r="39" spans="1:26" ht="48" customHeight="1" x14ac:dyDescent="0.25">
      <c r="A39" s="15" t="str">
        <f>IF(B39&lt;&gt;"","2.1.2","")</f>
        <v/>
      </c>
      <c r="B39" s="73"/>
      <c r="C39" s="74"/>
      <c r="D39" s="74"/>
      <c r="E39" s="74"/>
      <c r="F39" s="74"/>
      <c r="G39" s="74"/>
      <c r="H39" s="74"/>
      <c r="I39" s="74"/>
      <c r="J39" s="74"/>
      <c r="K39" s="74"/>
      <c r="L39" s="75"/>
      <c r="M39" s="73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5"/>
      <c r="Y39" s="76"/>
      <c r="Z39" s="77"/>
    </row>
    <row r="40" spans="1:26" ht="48" customHeight="1" x14ac:dyDescent="0.25">
      <c r="A40" s="15" t="str">
        <f>IF(B40&lt;&gt;"","2.1.3","")</f>
        <v/>
      </c>
      <c r="B40" s="73"/>
      <c r="C40" s="74"/>
      <c r="D40" s="74"/>
      <c r="E40" s="74"/>
      <c r="F40" s="74"/>
      <c r="G40" s="74"/>
      <c r="H40" s="74"/>
      <c r="I40" s="74"/>
      <c r="J40" s="74"/>
      <c r="K40" s="74"/>
      <c r="L40" s="75"/>
      <c r="M40" s="73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5"/>
      <c r="Y40" s="76"/>
      <c r="Z40" s="77"/>
    </row>
    <row r="41" spans="1:26" ht="48" customHeight="1" x14ac:dyDescent="0.25">
      <c r="A41" s="15" t="str">
        <f>IF(B41&lt;&gt;"","2.1.4","")</f>
        <v/>
      </c>
      <c r="B41" s="73"/>
      <c r="C41" s="74"/>
      <c r="D41" s="74"/>
      <c r="E41" s="74"/>
      <c r="F41" s="74"/>
      <c r="G41" s="74"/>
      <c r="H41" s="74"/>
      <c r="I41" s="74"/>
      <c r="J41" s="74"/>
      <c r="K41" s="74"/>
      <c r="L41" s="75"/>
      <c r="M41" s="73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5"/>
      <c r="Y41" s="76"/>
      <c r="Z41" s="77"/>
    </row>
    <row r="42" spans="1:26" ht="48" customHeight="1" x14ac:dyDescent="0.25">
      <c r="A42" s="15" t="str">
        <f>IF(B42&lt;&gt;"","2.1.5","")</f>
        <v/>
      </c>
      <c r="B42" s="73"/>
      <c r="C42" s="74"/>
      <c r="D42" s="74"/>
      <c r="E42" s="74"/>
      <c r="F42" s="74"/>
      <c r="G42" s="74"/>
      <c r="H42" s="74"/>
      <c r="I42" s="74"/>
      <c r="J42" s="74"/>
      <c r="K42" s="74"/>
      <c r="L42" s="75"/>
      <c r="M42" s="73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5"/>
      <c r="Y42" s="76"/>
      <c r="Z42" s="77"/>
    </row>
    <row r="43" spans="1:26" ht="24" customHeight="1" x14ac:dyDescent="0.25">
      <c r="A43" s="208" t="s">
        <v>53</v>
      </c>
      <c r="B43" s="209"/>
      <c r="C43" s="209"/>
      <c r="D43" s="209"/>
      <c r="E43" s="209"/>
      <c r="F43" s="209"/>
      <c r="G43" s="209"/>
      <c r="H43" s="209"/>
      <c r="I43" s="209"/>
      <c r="J43" s="209"/>
      <c r="K43" s="209"/>
      <c r="L43" s="209"/>
      <c r="M43" s="209"/>
      <c r="N43" s="209"/>
      <c r="O43" s="209"/>
      <c r="P43" s="209"/>
      <c r="Q43" s="209"/>
      <c r="R43" s="209"/>
      <c r="S43" s="209"/>
      <c r="T43" s="209"/>
      <c r="U43" s="209"/>
      <c r="V43" s="209"/>
      <c r="W43" s="209"/>
      <c r="X43" s="209"/>
      <c r="Y43" s="209"/>
      <c r="Z43" s="210"/>
    </row>
    <row r="44" spans="1:26" ht="48" customHeight="1" x14ac:dyDescent="0.25">
      <c r="A44" s="15" t="str">
        <f>IF(B44&lt;&gt;"","2.2.1","")</f>
        <v/>
      </c>
      <c r="B44" s="73"/>
      <c r="C44" s="74"/>
      <c r="D44" s="74"/>
      <c r="E44" s="74"/>
      <c r="F44" s="74"/>
      <c r="G44" s="74"/>
      <c r="H44" s="74"/>
      <c r="I44" s="74"/>
      <c r="J44" s="74"/>
      <c r="K44" s="74"/>
      <c r="L44" s="75"/>
      <c r="M44" s="73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5"/>
      <c r="Y44" s="76"/>
      <c r="Z44" s="77"/>
    </row>
    <row r="45" spans="1:26" ht="48" customHeight="1" x14ac:dyDescent="0.25">
      <c r="A45" s="15" t="str">
        <f>IF(B45&lt;&gt;"","2.2.2","")</f>
        <v/>
      </c>
      <c r="B45" s="73"/>
      <c r="C45" s="74"/>
      <c r="D45" s="74"/>
      <c r="E45" s="74"/>
      <c r="F45" s="74"/>
      <c r="G45" s="74"/>
      <c r="H45" s="74"/>
      <c r="I45" s="74"/>
      <c r="J45" s="74"/>
      <c r="K45" s="74"/>
      <c r="L45" s="75"/>
      <c r="M45" s="73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5"/>
      <c r="Y45" s="76"/>
      <c r="Z45" s="77"/>
    </row>
    <row r="46" spans="1:26" ht="48" customHeight="1" x14ac:dyDescent="0.25">
      <c r="A46" s="15" t="str">
        <f>IF(B46&lt;&gt;"","2.2.3","")</f>
        <v/>
      </c>
      <c r="B46" s="73"/>
      <c r="C46" s="74"/>
      <c r="D46" s="74"/>
      <c r="E46" s="74"/>
      <c r="F46" s="74"/>
      <c r="G46" s="74"/>
      <c r="H46" s="74"/>
      <c r="I46" s="74"/>
      <c r="J46" s="74"/>
      <c r="K46" s="74"/>
      <c r="L46" s="75"/>
      <c r="M46" s="73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5"/>
      <c r="Y46" s="76"/>
      <c r="Z46" s="77"/>
    </row>
    <row r="47" spans="1:26" ht="48" customHeight="1" x14ac:dyDescent="0.25">
      <c r="A47" s="15" t="str">
        <f>IF(B47&lt;&gt;"","2.2.4","")</f>
        <v/>
      </c>
      <c r="B47" s="73"/>
      <c r="C47" s="74"/>
      <c r="D47" s="74"/>
      <c r="E47" s="74"/>
      <c r="F47" s="74"/>
      <c r="G47" s="74"/>
      <c r="H47" s="74"/>
      <c r="I47" s="74"/>
      <c r="J47" s="74"/>
      <c r="K47" s="74"/>
      <c r="L47" s="75"/>
      <c r="M47" s="73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5"/>
      <c r="Y47" s="76"/>
      <c r="Z47" s="77"/>
    </row>
    <row r="48" spans="1:26" ht="48" customHeight="1" x14ac:dyDescent="0.25">
      <c r="A48" s="15" t="str">
        <f>IF(B48&lt;&gt;"","2.2.5","")</f>
        <v/>
      </c>
      <c r="B48" s="73"/>
      <c r="C48" s="74"/>
      <c r="D48" s="74"/>
      <c r="E48" s="74"/>
      <c r="F48" s="74"/>
      <c r="G48" s="74"/>
      <c r="H48" s="74"/>
      <c r="I48" s="74"/>
      <c r="J48" s="74"/>
      <c r="K48" s="74"/>
      <c r="L48" s="75"/>
      <c r="M48" s="73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5"/>
      <c r="Y48" s="76"/>
      <c r="Z48" s="77"/>
    </row>
    <row r="49" spans="1:26" ht="24" customHeight="1" x14ac:dyDescent="0.25">
      <c r="A49" s="208" t="s">
        <v>54</v>
      </c>
      <c r="B49" s="209"/>
      <c r="C49" s="209"/>
      <c r="D49" s="209"/>
      <c r="E49" s="209"/>
      <c r="F49" s="209"/>
      <c r="G49" s="209"/>
      <c r="H49" s="209"/>
      <c r="I49" s="209"/>
      <c r="J49" s="209"/>
      <c r="K49" s="209"/>
      <c r="L49" s="209"/>
      <c r="M49" s="209"/>
      <c r="N49" s="209"/>
      <c r="O49" s="209"/>
      <c r="P49" s="209"/>
      <c r="Q49" s="209"/>
      <c r="R49" s="209"/>
      <c r="S49" s="209"/>
      <c r="T49" s="209"/>
      <c r="U49" s="209"/>
      <c r="V49" s="209"/>
      <c r="W49" s="209"/>
      <c r="X49" s="209"/>
      <c r="Y49" s="209"/>
      <c r="Z49" s="210"/>
    </row>
    <row r="50" spans="1:26" ht="48" customHeight="1" x14ac:dyDescent="0.25">
      <c r="A50" s="15" t="str">
        <f>IF(B50&lt;&gt;"","2.3.1","")</f>
        <v/>
      </c>
      <c r="B50" s="73"/>
      <c r="C50" s="74"/>
      <c r="D50" s="74"/>
      <c r="E50" s="74"/>
      <c r="F50" s="74"/>
      <c r="G50" s="74"/>
      <c r="H50" s="74"/>
      <c r="I50" s="74"/>
      <c r="J50" s="74"/>
      <c r="K50" s="74"/>
      <c r="L50" s="75"/>
      <c r="M50" s="73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5"/>
      <c r="Y50" s="76"/>
      <c r="Z50" s="77"/>
    </row>
    <row r="51" spans="1:26" ht="48" customHeight="1" x14ac:dyDescent="0.25">
      <c r="A51" s="15" t="str">
        <f>IF(B51&lt;&gt;"","2.3.2","")</f>
        <v/>
      </c>
      <c r="B51" s="73"/>
      <c r="C51" s="74"/>
      <c r="D51" s="74"/>
      <c r="E51" s="74"/>
      <c r="F51" s="74"/>
      <c r="G51" s="74"/>
      <c r="H51" s="74"/>
      <c r="I51" s="74"/>
      <c r="J51" s="74"/>
      <c r="K51" s="74"/>
      <c r="L51" s="75"/>
      <c r="M51" s="73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5"/>
      <c r="Y51" s="76"/>
      <c r="Z51" s="77"/>
    </row>
    <row r="52" spans="1:26" ht="48" customHeight="1" x14ac:dyDescent="0.25">
      <c r="A52" s="15" t="str">
        <f>IF(B52&lt;&gt;"","2.3.3","")</f>
        <v/>
      </c>
      <c r="B52" s="73"/>
      <c r="C52" s="74"/>
      <c r="D52" s="74"/>
      <c r="E52" s="74"/>
      <c r="F52" s="74"/>
      <c r="G52" s="74"/>
      <c r="H52" s="74"/>
      <c r="I52" s="74"/>
      <c r="J52" s="74"/>
      <c r="K52" s="74"/>
      <c r="L52" s="75"/>
      <c r="M52" s="73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5"/>
      <c r="Y52" s="76"/>
      <c r="Z52" s="77"/>
    </row>
    <row r="53" spans="1:26" ht="48" customHeight="1" x14ac:dyDescent="0.25">
      <c r="A53" s="15" t="str">
        <f>IF(B53&lt;&gt;"","2.3.4","")</f>
        <v/>
      </c>
      <c r="B53" s="73"/>
      <c r="C53" s="74"/>
      <c r="D53" s="74"/>
      <c r="E53" s="74"/>
      <c r="F53" s="74"/>
      <c r="G53" s="74"/>
      <c r="H53" s="74"/>
      <c r="I53" s="74"/>
      <c r="J53" s="74"/>
      <c r="K53" s="74"/>
      <c r="L53" s="75"/>
      <c r="M53" s="73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5"/>
      <c r="Y53" s="76"/>
      <c r="Z53" s="77"/>
    </row>
    <row r="54" spans="1:26" ht="48" customHeight="1" x14ac:dyDescent="0.25">
      <c r="A54" s="15" t="str">
        <f>IF(B54&lt;&gt;"","2.3.5","")</f>
        <v/>
      </c>
      <c r="B54" s="73"/>
      <c r="C54" s="74"/>
      <c r="D54" s="74"/>
      <c r="E54" s="74"/>
      <c r="F54" s="74"/>
      <c r="G54" s="74"/>
      <c r="H54" s="74"/>
      <c r="I54" s="74"/>
      <c r="J54" s="74"/>
      <c r="K54" s="74"/>
      <c r="L54" s="75"/>
      <c r="M54" s="73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5"/>
      <c r="Y54" s="76"/>
      <c r="Z54" s="77"/>
    </row>
    <row r="55" spans="1:26" ht="15.75" customHeight="1" x14ac:dyDescent="0.25"/>
    <row r="56" spans="1:26" ht="24" customHeight="1" x14ac:dyDescent="0.25">
      <c r="A56" s="2" t="s">
        <v>97</v>
      </c>
    </row>
    <row r="57" spans="1:26" ht="9.9499999999999993" customHeight="1" x14ac:dyDescent="0.25"/>
    <row r="58" spans="1:26" ht="60" customHeight="1" x14ac:dyDescent="0.25">
      <c r="A58" s="14" t="s">
        <v>7</v>
      </c>
      <c r="B58" s="122" t="s">
        <v>55</v>
      </c>
      <c r="C58" s="123"/>
      <c r="D58" s="123"/>
      <c r="E58" s="123"/>
      <c r="F58" s="123"/>
      <c r="G58" s="124"/>
      <c r="H58" s="122" t="s">
        <v>50</v>
      </c>
      <c r="I58" s="123"/>
      <c r="J58" s="123"/>
      <c r="K58" s="123"/>
      <c r="L58" s="123"/>
      <c r="M58" s="123"/>
      <c r="N58" s="123"/>
      <c r="O58" s="123"/>
      <c r="P58" s="124"/>
      <c r="Q58" s="122" t="s">
        <v>56</v>
      </c>
      <c r="R58" s="123"/>
      <c r="S58" s="123"/>
      <c r="T58" s="123"/>
      <c r="U58" s="123"/>
      <c r="V58" s="123"/>
      <c r="W58" s="123"/>
      <c r="X58" s="124"/>
      <c r="Y58" s="154" t="s">
        <v>51</v>
      </c>
      <c r="Z58" s="155"/>
    </row>
    <row r="59" spans="1:26" ht="72" customHeight="1" x14ac:dyDescent="0.25">
      <c r="A59" s="15" t="str">
        <f>IF(B59&lt;&gt;"","3.1","")</f>
        <v/>
      </c>
      <c r="B59" s="73"/>
      <c r="C59" s="74"/>
      <c r="D59" s="74"/>
      <c r="E59" s="74"/>
      <c r="F59" s="74"/>
      <c r="G59" s="75"/>
      <c r="H59" s="73"/>
      <c r="I59" s="74"/>
      <c r="J59" s="74"/>
      <c r="K59" s="74"/>
      <c r="L59" s="74"/>
      <c r="M59" s="74"/>
      <c r="N59" s="74"/>
      <c r="O59" s="74"/>
      <c r="P59" s="75"/>
      <c r="Q59" s="73"/>
      <c r="R59" s="74"/>
      <c r="S59" s="74"/>
      <c r="T59" s="74"/>
      <c r="U59" s="74"/>
      <c r="V59" s="74"/>
      <c r="W59" s="74"/>
      <c r="X59" s="75"/>
      <c r="Y59" s="76"/>
      <c r="Z59" s="77"/>
    </row>
    <row r="60" spans="1:26" ht="72" customHeight="1" x14ac:dyDescent="0.25">
      <c r="A60" s="15" t="str">
        <f>IF(B60&lt;&gt;"","3.2","")</f>
        <v/>
      </c>
      <c r="B60" s="73"/>
      <c r="C60" s="74"/>
      <c r="D60" s="74"/>
      <c r="E60" s="74"/>
      <c r="F60" s="74"/>
      <c r="G60" s="75"/>
      <c r="H60" s="73"/>
      <c r="I60" s="74"/>
      <c r="J60" s="74"/>
      <c r="K60" s="74"/>
      <c r="L60" s="74"/>
      <c r="M60" s="74"/>
      <c r="N60" s="74"/>
      <c r="O60" s="74"/>
      <c r="P60" s="75"/>
      <c r="Q60" s="73"/>
      <c r="R60" s="74"/>
      <c r="S60" s="74"/>
      <c r="T60" s="74"/>
      <c r="U60" s="74"/>
      <c r="V60" s="74"/>
      <c r="W60" s="74"/>
      <c r="X60" s="75"/>
      <c r="Y60" s="76"/>
      <c r="Z60" s="77"/>
    </row>
    <row r="61" spans="1:26" ht="72" customHeight="1" x14ac:dyDescent="0.25">
      <c r="A61" s="15" t="str">
        <f>IF(B61&lt;&gt;"","3.3","")</f>
        <v/>
      </c>
      <c r="B61" s="73"/>
      <c r="C61" s="74"/>
      <c r="D61" s="74"/>
      <c r="E61" s="74"/>
      <c r="F61" s="74"/>
      <c r="G61" s="75"/>
      <c r="H61" s="73"/>
      <c r="I61" s="74"/>
      <c r="J61" s="74"/>
      <c r="K61" s="74"/>
      <c r="L61" s="74"/>
      <c r="M61" s="74"/>
      <c r="N61" s="74"/>
      <c r="O61" s="74"/>
      <c r="P61" s="75"/>
      <c r="Q61" s="73"/>
      <c r="R61" s="74"/>
      <c r="S61" s="74"/>
      <c r="T61" s="74"/>
      <c r="U61" s="74"/>
      <c r="V61" s="74"/>
      <c r="W61" s="74"/>
      <c r="X61" s="75"/>
      <c r="Y61" s="76"/>
      <c r="Z61" s="77"/>
    </row>
    <row r="62" spans="1:26" ht="72" customHeight="1" x14ac:dyDescent="0.25">
      <c r="A62" s="15" t="str">
        <f>IF(B62&lt;&gt;"","3.4","")</f>
        <v/>
      </c>
      <c r="B62" s="73"/>
      <c r="C62" s="74"/>
      <c r="D62" s="74"/>
      <c r="E62" s="74"/>
      <c r="F62" s="74"/>
      <c r="G62" s="75"/>
      <c r="H62" s="73"/>
      <c r="I62" s="74"/>
      <c r="J62" s="74"/>
      <c r="K62" s="74"/>
      <c r="L62" s="74"/>
      <c r="M62" s="74"/>
      <c r="N62" s="74"/>
      <c r="O62" s="74"/>
      <c r="P62" s="75"/>
      <c r="Q62" s="73"/>
      <c r="R62" s="74"/>
      <c r="S62" s="74"/>
      <c r="T62" s="74"/>
      <c r="U62" s="74"/>
      <c r="V62" s="74"/>
      <c r="W62" s="74"/>
      <c r="X62" s="75"/>
      <c r="Y62" s="76"/>
      <c r="Z62" s="77"/>
    </row>
    <row r="63" spans="1:26" ht="72" customHeight="1" x14ac:dyDescent="0.25">
      <c r="A63" s="15" t="str">
        <f>IF(B63&lt;&gt;"","3.5","")</f>
        <v/>
      </c>
      <c r="B63" s="73"/>
      <c r="C63" s="74"/>
      <c r="D63" s="74"/>
      <c r="E63" s="74"/>
      <c r="F63" s="74"/>
      <c r="G63" s="75"/>
      <c r="H63" s="73"/>
      <c r="I63" s="74"/>
      <c r="J63" s="74"/>
      <c r="K63" s="74"/>
      <c r="L63" s="74"/>
      <c r="M63" s="74"/>
      <c r="N63" s="74"/>
      <c r="O63" s="74"/>
      <c r="P63" s="75"/>
      <c r="Q63" s="73"/>
      <c r="R63" s="74"/>
      <c r="S63" s="74"/>
      <c r="T63" s="74"/>
      <c r="U63" s="74"/>
      <c r="V63" s="74"/>
      <c r="W63" s="74"/>
      <c r="X63" s="75"/>
      <c r="Y63" s="76"/>
      <c r="Z63" s="77"/>
    </row>
    <row r="64" spans="1:26" ht="72" customHeight="1" x14ac:dyDescent="0.25">
      <c r="A64" s="15" t="str">
        <f>IF(B64&lt;&gt;"","3.6","")</f>
        <v/>
      </c>
      <c r="B64" s="73"/>
      <c r="C64" s="74"/>
      <c r="D64" s="74"/>
      <c r="E64" s="74"/>
      <c r="F64" s="74"/>
      <c r="G64" s="75"/>
      <c r="H64" s="73"/>
      <c r="I64" s="74"/>
      <c r="J64" s="74"/>
      <c r="K64" s="74"/>
      <c r="L64" s="74"/>
      <c r="M64" s="74"/>
      <c r="N64" s="74"/>
      <c r="O64" s="74"/>
      <c r="P64" s="75"/>
      <c r="Q64" s="73"/>
      <c r="R64" s="74"/>
      <c r="S64" s="74"/>
      <c r="T64" s="74"/>
      <c r="U64" s="74"/>
      <c r="V64" s="74"/>
      <c r="W64" s="74"/>
      <c r="X64" s="75"/>
      <c r="Y64" s="76"/>
      <c r="Z64" s="77"/>
    </row>
    <row r="65" spans="1:26" s="12" customFormat="1" ht="9.9499999999999993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.75" customHeight="1" x14ac:dyDescent="0.25">
      <c r="A66" s="2" t="s">
        <v>98</v>
      </c>
    </row>
    <row r="67" spans="1:26" ht="9.9499999999999993" customHeight="1" x14ac:dyDescent="0.25">
      <c r="A67" s="2"/>
    </row>
    <row r="68" spans="1:26" ht="48" customHeight="1" x14ac:dyDescent="0.25">
      <c r="B68" s="231"/>
      <c r="C68" s="232"/>
      <c r="D68" s="232"/>
      <c r="E68" s="232"/>
      <c r="F68" s="232"/>
      <c r="G68" s="232"/>
      <c r="H68" s="232"/>
      <c r="I68" s="232"/>
      <c r="J68" s="232"/>
      <c r="K68" s="232"/>
      <c r="L68" s="232"/>
      <c r="M68" s="232"/>
      <c r="N68" s="232"/>
      <c r="O68" s="232"/>
      <c r="P68" s="232"/>
      <c r="Q68" s="232"/>
      <c r="R68" s="232"/>
      <c r="S68" s="232"/>
      <c r="T68" s="232"/>
      <c r="U68" s="232"/>
      <c r="V68" s="232"/>
      <c r="W68" s="232"/>
      <c r="X68" s="232"/>
      <c r="Y68" s="233"/>
    </row>
    <row r="69" spans="1:26" ht="48" customHeight="1" x14ac:dyDescent="0.25">
      <c r="B69" s="234"/>
      <c r="C69" s="235"/>
      <c r="D69" s="235"/>
      <c r="E69" s="235"/>
      <c r="F69" s="235"/>
      <c r="G69" s="235"/>
      <c r="H69" s="235"/>
      <c r="I69" s="235"/>
      <c r="J69" s="235"/>
      <c r="K69" s="235"/>
      <c r="L69" s="235"/>
      <c r="M69" s="235"/>
      <c r="N69" s="235"/>
      <c r="O69" s="235"/>
      <c r="P69" s="235"/>
      <c r="Q69" s="235"/>
      <c r="R69" s="235"/>
      <c r="S69" s="235"/>
      <c r="T69" s="235"/>
      <c r="U69" s="235"/>
      <c r="V69" s="235"/>
      <c r="W69" s="235"/>
      <c r="X69" s="235"/>
      <c r="Y69" s="236"/>
    </row>
    <row r="70" spans="1:26" ht="48" customHeight="1" x14ac:dyDescent="0.25">
      <c r="B70" s="234"/>
      <c r="C70" s="235"/>
      <c r="D70" s="235"/>
      <c r="E70" s="235"/>
      <c r="F70" s="235"/>
      <c r="G70" s="235"/>
      <c r="H70" s="235"/>
      <c r="I70" s="235"/>
      <c r="J70" s="235"/>
      <c r="K70" s="235"/>
      <c r="L70" s="235"/>
      <c r="M70" s="235"/>
      <c r="N70" s="235"/>
      <c r="O70" s="235"/>
      <c r="P70" s="235"/>
      <c r="Q70" s="235"/>
      <c r="R70" s="235"/>
      <c r="S70" s="235"/>
      <c r="T70" s="235"/>
      <c r="U70" s="235"/>
      <c r="V70" s="235"/>
      <c r="W70" s="235"/>
      <c r="X70" s="235"/>
      <c r="Y70" s="236"/>
    </row>
    <row r="71" spans="1:26" ht="48" customHeight="1" x14ac:dyDescent="0.25">
      <c r="B71" s="234"/>
      <c r="C71" s="235"/>
      <c r="D71" s="235"/>
      <c r="E71" s="235"/>
      <c r="F71" s="235"/>
      <c r="G71" s="235"/>
      <c r="H71" s="235"/>
      <c r="I71" s="235"/>
      <c r="J71" s="235"/>
      <c r="K71" s="235"/>
      <c r="L71" s="235"/>
      <c r="M71" s="235"/>
      <c r="N71" s="235"/>
      <c r="O71" s="235"/>
      <c r="P71" s="235"/>
      <c r="Q71" s="235"/>
      <c r="R71" s="235"/>
      <c r="S71" s="235"/>
      <c r="T71" s="235"/>
      <c r="U71" s="235"/>
      <c r="V71" s="235"/>
      <c r="W71" s="235"/>
      <c r="X71" s="235"/>
      <c r="Y71" s="236"/>
    </row>
    <row r="72" spans="1:26" ht="48" customHeight="1" x14ac:dyDescent="0.25">
      <c r="B72" s="237"/>
      <c r="C72" s="238"/>
      <c r="D72" s="238"/>
      <c r="E72" s="238"/>
      <c r="F72" s="238"/>
      <c r="G72" s="238"/>
      <c r="H72" s="238"/>
      <c r="I72" s="238"/>
      <c r="J72" s="238"/>
      <c r="K72" s="238"/>
      <c r="L72" s="238"/>
      <c r="M72" s="238"/>
      <c r="N72" s="238"/>
      <c r="O72" s="238"/>
      <c r="P72" s="238"/>
      <c r="Q72" s="238"/>
      <c r="R72" s="238"/>
      <c r="S72" s="238"/>
      <c r="T72" s="238"/>
      <c r="U72" s="238"/>
      <c r="V72" s="238"/>
      <c r="W72" s="238"/>
      <c r="X72" s="238"/>
      <c r="Y72" s="239"/>
    </row>
    <row r="73" spans="1:26" ht="21" customHeight="1" x14ac:dyDescent="0.25">
      <c r="A73" s="2"/>
    </row>
    <row r="74" spans="1:26" ht="21" customHeight="1" x14ac:dyDescent="0.25">
      <c r="A74" s="2" t="s">
        <v>99</v>
      </c>
    </row>
    <row r="75" spans="1:26" ht="14.25" customHeight="1" x14ac:dyDescent="0.25"/>
    <row r="76" spans="1:26" ht="21" customHeight="1" x14ac:dyDescent="0.25">
      <c r="B76" s="216"/>
      <c r="C76" s="217"/>
      <c r="D76" s="217"/>
      <c r="E76" s="217"/>
      <c r="F76" s="217"/>
      <c r="G76" s="217"/>
      <c r="H76" s="218"/>
      <c r="J76" s="216"/>
      <c r="K76" s="217"/>
      <c r="L76" s="217"/>
      <c r="M76" s="217"/>
      <c r="N76" s="217"/>
      <c r="O76" s="217"/>
      <c r="P76" s="217"/>
      <c r="Q76" s="218"/>
      <c r="S76" s="216"/>
      <c r="T76" s="217"/>
      <c r="U76" s="217"/>
      <c r="V76" s="217"/>
      <c r="W76" s="217"/>
      <c r="X76" s="217"/>
      <c r="Y76" s="218"/>
    </row>
    <row r="77" spans="1:26" ht="10.15" customHeight="1" x14ac:dyDescent="0.25">
      <c r="B77" s="219"/>
      <c r="C77" s="220"/>
      <c r="D77" s="220"/>
      <c r="E77" s="220"/>
      <c r="F77" s="220"/>
      <c r="G77" s="220"/>
      <c r="H77" s="221"/>
      <c r="J77" s="219"/>
      <c r="K77" s="220"/>
      <c r="L77" s="220"/>
      <c r="M77" s="220"/>
      <c r="N77" s="220"/>
      <c r="O77" s="220"/>
      <c r="P77" s="220"/>
      <c r="Q77" s="221"/>
      <c r="S77" s="219"/>
      <c r="T77" s="220"/>
      <c r="U77" s="220"/>
      <c r="V77" s="220"/>
      <c r="W77" s="220"/>
      <c r="X77" s="220"/>
      <c r="Y77" s="221"/>
    </row>
    <row r="78" spans="1:26" ht="10.15" customHeight="1" x14ac:dyDescent="0.25">
      <c r="B78" s="219"/>
      <c r="C78" s="220"/>
      <c r="D78" s="220"/>
      <c r="E78" s="220"/>
      <c r="F78" s="220"/>
      <c r="G78" s="220"/>
      <c r="H78" s="221"/>
      <c r="J78" s="219"/>
      <c r="K78" s="220"/>
      <c r="L78" s="220"/>
      <c r="M78" s="220"/>
      <c r="N78" s="220"/>
      <c r="O78" s="220"/>
      <c r="P78" s="220"/>
      <c r="Q78" s="221"/>
      <c r="S78" s="219"/>
      <c r="T78" s="220"/>
      <c r="U78" s="220"/>
      <c r="V78" s="220"/>
      <c r="W78" s="220"/>
      <c r="X78" s="220"/>
      <c r="Y78" s="221"/>
    </row>
    <row r="79" spans="1:26" ht="21" customHeight="1" x14ac:dyDescent="0.25">
      <c r="B79" s="219"/>
      <c r="C79" s="220"/>
      <c r="D79" s="220"/>
      <c r="E79" s="220"/>
      <c r="F79" s="220"/>
      <c r="G79" s="220"/>
      <c r="H79" s="221"/>
      <c r="J79" s="219"/>
      <c r="K79" s="220"/>
      <c r="L79" s="220"/>
      <c r="M79" s="220"/>
      <c r="N79" s="220"/>
      <c r="O79" s="220"/>
      <c r="P79" s="220"/>
      <c r="Q79" s="221"/>
      <c r="S79" s="219"/>
      <c r="T79" s="220"/>
      <c r="U79" s="220"/>
      <c r="V79" s="220"/>
      <c r="W79" s="220"/>
      <c r="X79" s="220"/>
      <c r="Y79" s="221"/>
    </row>
    <row r="80" spans="1:26" ht="35.25" customHeight="1" x14ac:dyDescent="0.25">
      <c r="B80" s="219"/>
      <c r="C80" s="220"/>
      <c r="D80" s="220"/>
      <c r="E80" s="220"/>
      <c r="F80" s="220"/>
      <c r="G80" s="220"/>
      <c r="H80" s="221"/>
      <c r="J80" s="219"/>
      <c r="K80" s="220"/>
      <c r="L80" s="220"/>
      <c r="M80" s="220"/>
      <c r="N80" s="220"/>
      <c r="O80" s="220"/>
      <c r="P80" s="220"/>
      <c r="Q80" s="221"/>
      <c r="S80" s="219"/>
      <c r="T80" s="220"/>
      <c r="U80" s="220"/>
      <c r="V80" s="220"/>
      <c r="W80" s="220"/>
      <c r="X80" s="220"/>
      <c r="Y80" s="221"/>
    </row>
    <row r="81" spans="2:25" ht="21" customHeight="1" x14ac:dyDescent="0.25">
      <c r="B81" s="219"/>
      <c r="C81" s="220"/>
      <c r="D81" s="220"/>
      <c r="E81" s="220"/>
      <c r="F81" s="220"/>
      <c r="G81" s="220"/>
      <c r="H81" s="221"/>
      <c r="J81" s="219"/>
      <c r="K81" s="220"/>
      <c r="L81" s="220"/>
      <c r="M81" s="220"/>
      <c r="N81" s="220"/>
      <c r="O81" s="220"/>
      <c r="P81" s="220"/>
      <c r="Q81" s="221"/>
      <c r="S81" s="219"/>
      <c r="T81" s="220"/>
      <c r="U81" s="220"/>
      <c r="V81" s="220"/>
      <c r="W81" s="220"/>
      <c r="X81" s="220"/>
      <c r="Y81" s="221"/>
    </row>
    <row r="82" spans="2:25" ht="21" customHeight="1" x14ac:dyDescent="0.25">
      <c r="B82" s="219"/>
      <c r="C82" s="220"/>
      <c r="D82" s="220"/>
      <c r="E82" s="220"/>
      <c r="F82" s="220"/>
      <c r="G82" s="220"/>
      <c r="H82" s="221"/>
      <c r="J82" s="219"/>
      <c r="K82" s="220"/>
      <c r="L82" s="220"/>
      <c r="M82" s="220"/>
      <c r="N82" s="220"/>
      <c r="O82" s="220"/>
      <c r="P82" s="220"/>
      <c r="Q82" s="221"/>
      <c r="S82" s="219"/>
      <c r="T82" s="220"/>
      <c r="U82" s="220"/>
      <c r="V82" s="220"/>
      <c r="W82" s="220"/>
      <c r="X82" s="220"/>
      <c r="Y82" s="221"/>
    </row>
    <row r="83" spans="2:25" ht="21" customHeight="1" x14ac:dyDescent="0.25">
      <c r="B83" s="219"/>
      <c r="C83" s="220"/>
      <c r="D83" s="220"/>
      <c r="E83" s="220"/>
      <c r="F83" s="220"/>
      <c r="G83" s="220"/>
      <c r="H83" s="221"/>
      <c r="J83" s="219"/>
      <c r="K83" s="220"/>
      <c r="L83" s="220"/>
      <c r="M83" s="220"/>
      <c r="N83" s="220"/>
      <c r="O83" s="220"/>
      <c r="P83" s="220"/>
      <c r="Q83" s="221"/>
      <c r="S83" s="219"/>
      <c r="T83" s="220"/>
      <c r="U83" s="220"/>
      <c r="V83" s="220"/>
      <c r="W83" s="220"/>
      <c r="X83" s="220"/>
      <c r="Y83" s="221"/>
    </row>
    <row r="84" spans="2:25" ht="21" customHeight="1" x14ac:dyDescent="0.25">
      <c r="B84" s="219"/>
      <c r="C84" s="220"/>
      <c r="D84" s="220"/>
      <c r="E84" s="220"/>
      <c r="F84" s="220"/>
      <c r="G84" s="220"/>
      <c r="H84" s="221"/>
      <c r="J84" s="219"/>
      <c r="K84" s="220"/>
      <c r="L84" s="220"/>
      <c r="M84" s="220"/>
      <c r="N84" s="220"/>
      <c r="O84" s="220"/>
      <c r="P84" s="220"/>
      <c r="Q84" s="221"/>
      <c r="S84" s="219"/>
      <c r="T84" s="220"/>
      <c r="U84" s="220"/>
      <c r="V84" s="220"/>
      <c r="W84" s="220"/>
      <c r="X84" s="220"/>
      <c r="Y84" s="221"/>
    </row>
    <row r="85" spans="2:25" ht="21" customHeight="1" x14ac:dyDescent="0.25">
      <c r="B85" s="222"/>
      <c r="C85" s="223"/>
      <c r="D85" s="223"/>
      <c r="E85" s="223"/>
      <c r="F85" s="223"/>
      <c r="G85" s="223"/>
      <c r="H85" s="224"/>
      <c r="J85" s="222"/>
      <c r="K85" s="223"/>
      <c r="L85" s="223"/>
      <c r="M85" s="223"/>
      <c r="N85" s="223"/>
      <c r="O85" s="223"/>
      <c r="P85" s="223"/>
      <c r="Q85" s="224"/>
      <c r="S85" s="222"/>
      <c r="T85" s="223"/>
      <c r="U85" s="223"/>
      <c r="V85" s="223"/>
      <c r="W85" s="223"/>
      <c r="X85" s="223"/>
      <c r="Y85" s="224"/>
    </row>
    <row r="86" spans="2:25" ht="48" customHeight="1" x14ac:dyDescent="0.25">
      <c r="B86" s="225"/>
      <c r="C86" s="226"/>
      <c r="D86" s="226"/>
      <c r="E86" s="226"/>
      <c r="F86" s="226"/>
      <c r="G86" s="226"/>
      <c r="H86" s="227"/>
      <c r="J86" s="225"/>
      <c r="K86" s="226"/>
      <c r="L86" s="226"/>
      <c r="M86" s="226"/>
      <c r="N86" s="226"/>
      <c r="O86" s="226"/>
      <c r="P86" s="226"/>
      <c r="Q86" s="227"/>
      <c r="S86" s="225"/>
      <c r="T86" s="226"/>
      <c r="U86" s="226"/>
      <c r="V86" s="226"/>
      <c r="W86" s="226"/>
      <c r="X86" s="226"/>
      <c r="Y86" s="227"/>
    </row>
    <row r="87" spans="2:25" ht="48" customHeight="1" x14ac:dyDescent="0.25">
      <c r="B87" s="228"/>
      <c r="C87" s="229"/>
      <c r="D87" s="229"/>
      <c r="E87" s="229"/>
      <c r="F87" s="229"/>
      <c r="G87" s="229"/>
      <c r="H87" s="230"/>
      <c r="J87" s="228"/>
      <c r="K87" s="229"/>
      <c r="L87" s="229"/>
      <c r="M87" s="229"/>
      <c r="N87" s="229"/>
      <c r="O87" s="229"/>
      <c r="P87" s="229"/>
      <c r="Q87" s="230"/>
      <c r="S87" s="228"/>
      <c r="T87" s="229"/>
      <c r="U87" s="229"/>
      <c r="V87" s="229"/>
      <c r="W87" s="229"/>
      <c r="X87" s="229"/>
      <c r="Y87" s="230"/>
    </row>
    <row r="88" spans="2:25" ht="14.25" customHeight="1" x14ac:dyDescent="0.25"/>
    <row r="89" spans="2:25" ht="21" customHeight="1" x14ac:dyDescent="0.25">
      <c r="B89" s="216"/>
      <c r="C89" s="217"/>
      <c r="D89" s="217"/>
      <c r="E89" s="217"/>
      <c r="F89" s="217"/>
      <c r="G89" s="217"/>
      <c r="H89" s="218"/>
      <c r="J89" s="216"/>
      <c r="K89" s="217"/>
      <c r="L89" s="217"/>
      <c r="M89" s="217"/>
      <c r="N89" s="217"/>
      <c r="O89" s="217"/>
      <c r="P89" s="217"/>
      <c r="Q89" s="218"/>
      <c r="S89" s="216"/>
      <c r="T89" s="217"/>
      <c r="U89" s="217"/>
      <c r="V89" s="217"/>
      <c r="W89" s="217"/>
      <c r="X89" s="217"/>
      <c r="Y89" s="218"/>
    </row>
    <row r="90" spans="2:25" ht="21" customHeight="1" x14ac:dyDescent="0.25">
      <c r="B90" s="219"/>
      <c r="C90" s="220"/>
      <c r="D90" s="220"/>
      <c r="E90" s="220"/>
      <c r="F90" s="220"/>
      <c r="G90" s="220"/>
      <c r="H90" s="221"/>
      <c r="J90" s="219"/>
      <c r="K90" s="220"/>
      <c r="L90" s="220"/>
      <c r="M90" s="220"/>
      <c r="N90" s="220"/>
      <c r="O90" s="220"/>
      <c r="P90" s="220"/>
      <c r="Q90" s="221"/>
      <c r="S90" s="219"/>
      <c r="T90" s="220"/>
      <c r="U90" s="220"/>
      <c r="V90" s="220"/>
      <c r="W90" s="220"/>
      <c r="X90" s="220"/>
      <c r="Y90" s="221"/>
    </row>
    <row r="91" spans="2:25" ht="21" customHeight="1" x14ac:dyDescent="0.25">
      <c r="B91" s="219"/>
      <c r="C91" s="220"/>
      <c r="D91" s="220"/>
      <c r="E91" s="220"/>
      <c r="F91" s="220"/>
      <c r="G91" s="220"/>
      <c r="H91" s="221"/>
      <c r="J91" s="219"/>
      <c r="K91" s="220"/>
      <c r="L91" s="220"/>
      <c r="M91" s="220"/>
      <c r="N91" s="220"/>
      <c r="O91" s="220"/>
      <c r="P91" s="220"/>
      <c r="Q91" s="221"/>
      <c r="S91" s="219"/>
      <c r="T91" s="220"/>
      <c r="U91" s="220"/>
      <c r="V91" s="220"/>
      <c r="W91" s="220"/>
      <c r="X91" s="220"/>
      <c r="Y91" s="221"/>
    </row>
    <row r="92" spans="2:25" ht="21" customHeight="1" x14ac:dyDescent="0.25">
      <c r="B92" s="219"/>
      <c r="C92" s="220"/>
      <c r="D92" s="220"/>
      <c r="E92" s="220"/>
      <c r="F92" s="220"/>
      <c r="G92" s="220"/>
      <c r="H92" s="221"/>
      <c r="J92" s="219"/>
      <c r="K92" s="220"/>
      <c r="L92" s="220"/>
      <c r="M92" s="220"/>
      <c r="N92" s="220"/>
      <c r="O92" s="220"/>
      <c r="P92" s="220"/>
      <c r="Q92" s="221"/>
      <c r="S92" s="219"/>
      <c r="T92" s="220"/>
      <c r="U92" s="220"/>
      <c r="V92" s="220"/>
      <c r="W92" s="220"/>
      <c r="X92" s="220"/>
      <c r="Y92" s="221"/>
    </row>
    <row r="93" spans="2:25" ht="21" customHeight="1" x14ac:dyDescent="0.25">
      <c r="B93" s="219"/>
      <c r="C93" s="220"/>
      <c r="D93" s="220"/>
      <c r="E93" s="220"/>
      <c r="F93" s="220"/>
      <c r="G93" s="220"/>
      <c r="H93" s="221"/>
      <c r="J93" s="219"/>
      <c r="K93" s="220"/>
      <c r="L93" s="220"/>
      <c r="M93" s="220"/>
      <c r="N93" s="220"/>
      <c r="O93" s="220"/>
      <c r="P93" s="220"/>
      <c r="Q93" s="221"/>
      <c r="S93" s="219"/>
      <c r="T93" s="220"/>
      <c r="U93" s="220"/>
      <c r="V93" s="220"/>
      <c r="W93" s="220"/>
      <c r="X93" s="220"/>
      <c r="Y93" s="221"/>
    </row>
    <row r="94" spans="2:25" ht="21" customHeight="1" x14ac:dyDescent="0.25">
      <c r="B94" s="219"/>
      <c r="C94" s="220"/>
      <c r="D94" s="220"/>
      <c r="E94" s="220"/>
      <c r="F94" s="220"/>
      <c r="G94" s="220"/>
      <c r="H94" s="221"/>
      <c r="J94" s="219"/>
      <c r="K94" s="220"/>
      <c r="L94" s="220"/>
      <c r="M94" s="220"/>
      <c r="N94" s="220"/>
      <c r="O94" s="220"/>
      <c r="P94" s="220"/>
      <c r="Q94" s="221"/>
      <c r="S94" s="219"/>
      <c r="T94" s="220"/>
      <c r="U94" s="220"/>
      <c r="V94" s="220"/>
      <c r="W94" s="220"/>
      <c r="X94" s="220"/>
      <c r="Y94" s="221"/>
    </row>
    <row r="95" spans="2:25" ht="21" customHeight="1" x14ac:dyDescent="0.25">
      <c r="B95" s="219"/>
      <c r="C95" s="220"/>
      <c r="D95" s="220"/>
      <c r="E95" s="220"/>
      <c r="F95" s="220"/>
      <c r="G95" s="220"/>
      <c r="H95" s="221"/>
      <c r="J95" s="219"/>
      <c r="K95" s="220"/>
      <c r="L95" s="220"/>
      <c r="M95" s="220"/>
      <c r="N95" s="220"/>
      <c r="O95" s="220"/>
      <c r="P95" s="220"/>
      <c r="Q95" s="221"/>
      <c r="S95" s="219"/>
      <c r="T95" s="220"/>
      <c r="U95" s="220"/>
      <c r="V95" s="220"/>
      <c r="W95" s="220"/>
      <c r="X95" s="220"/>
      <c r="Y95" s="221"/>
    </row>
    <row r="96" spans="2:25" ht="21" customHeight="1" x14ac:dyDescent="0.25">
      <c r="B96" s="219"/>
      <c r="C96" s="220"/>
      <c r="D96" s="220"/>
      <c r="E96" s="220"/>
      <c r="F96" s="220"/>
      <c r="G96" s="220"/>
      <c r="H96" s="221"/>
      <c r="J96" s="219"/>
      <c r="K96" s="220"/>
      <c r="L96" s="220"/>
      <c r="M96" s="220"/>
      <c r="N96" s="220"/>
      <c r="O96" s="220"/>
      <c r="P96" s="220"/>
      <c r="Q96" s="221"/>
      <c r="S96" s="219"/>
      <c r="T96" s="220"/>
      <c r="U96" s="220"/>
      <c r="V96" s="220"/>
      <c r="W96" s="220"/>
      <c r="X96" s="220"/>
      <c r="Y96" s="221"/>
    </row>
    <row r="97" spans="2:25" ht="21" customHeight="1" x14ac:dyDescent="0.25">
      <c r="B97" s="219"/>
      <c r="C97" s="220"/>
      <c r="D97" s="220"/>
      <c r="E97" s="220"/>
      <c r="F97" s="220"/>
      <c r="G97" s="220"/>
      <c r="H97" s="221"/>
      <c r="J97" s="219"/>
      <c r="K97" s="220"/>
      <c r="L97" s="220"/>
      <c r="M97" s="220"/>
      <c r="N97" s="220"/>
      <c r="O97" s="220"/>
      <c r="P97" s="220"/>
      <c r="Q97" s="221"/>
      <c r="S97" s="219"/>
      <c r="T97" s="220"/>
      <c r="U97" s="220"/>
      <c r="V97" s="220"/>
      <c r="W97" s="220"/>
      <c r="X97" s="220"/>
      <c r="Y97" s="221"/>
    </row>
    <row r="98" spans="2:25" ht="21" customHeight="1" x14ac:dyDescent="0.25">
      <c r="B98" s="222"/>
      <c r="C98" s="223"/>
      <c r="D98" s="223"/>
      <c r="E98" s="223"/>
      <c r="F98" s="223"/>
      <c r="G98" s="223"/>
      <c r="H98" s="224"/>
      <c r="J98" s="222"/>
      <c r="K98" s="223"/>
      <c r="L98" s="223"/>
      <c r="M98" s="223"/>
      <c r="N98" s="223"/>
      <c r="O98" s="223"/>
      <c r="P98" s="223"/>
      <c r="Q98" s="224"/>
      <c r="S98" s="222"/>
      <c r="T98" s="223"/>
      <c r="U98" s="223"/>
      <c r="V98" s="223"/>
      <c r="W98" s="223"/>
      <c r="X98" s="223"/>
      <c r="Y98" s="224"/>
    </row>
    <row r="99" spans="2:25" ht="48" customHeight="1" x14ac:dyDescent="0.25">
      <c r="B99" s="247"/>
      <c r="C99" s="248"/>
      <c r="D99" s="248"/>
      <c r="E99" s="248"/>
      <c r="F99" s="248"/>
      <c r="G99" s="248"/>
      <c r="H99" s="249"/>
      <c r="J99" s="225"/>
      <c r="K99" s="226"/>
      <c r="L99" s="226"/>
      <c r="M99" s="226"/>
      <c r="N99" s="226"/>
      <c r="O99" s="226"/>
      <c r="P99" s="226"/>
      <c r="Q99" s="227"/>
      <c r="S99" s="247"/>
      <c r="T99" s="248"/>
      <c r="U99" s="248"/>
      <c r="V99" s="248"/>
      <c r="W99" s="248"/>
      <c r="X99" s="248"/>
      <c r="Y99" s="249"/>
    </row>
    <row r="100" spans="2:25" ht="48" customHeight="1" x14ac:dyDescent="0.25">
      <c r="B100" s="250"/>
      <c r="C100" s="251"/>
      <c r="D100" s="251"/>
      <c r="E100" s="251"/>
      <c r="F100" s="251"/>
      <c r="G100" s="251"/>
      <c r="H100" s="252"/>
      <c r="J100" s="228"/>
      <c r="K100" s="229"/>
      <c r="L100" s="229"/>
      <c r="M100" s="229"/>
      <c r="N100" s="229"/>
      <c r="O100" s="229"/>
      <c r="P100" s="229"/>
      <c r="Q100" s="230"/>
      <c r="S100" s="250"/>
      <c r="T100" s="251"/>
      <c r="U100" s="251"/>
      <c r="V100" s="251"/>
      <c r="W100" s="251"/>
      <c r="X100" s="251"/>
      <c r="Y100" s="252"/>
    </row>
    <row r="101" spans="2:25" ht="14.25" customHeight="1" x14ac:dyDescent="0.25"/>
    <row r="102" spans="2:25" ht="21" customHeight="1" x14ac:dyDescent="0.25">
      <c r="B102" s="216"/>
      <c r="C102" s="217"/>
      <c r="D102" s="217"/>
      <c r="E102" s="217"/>
      <c r="F102" s="217"/>
      <c r="G102" s="217"/>
      <c r="H102" s="218"/>
      <c r="J102" s="216"/>
      <c r="K102" s="217"/>
      <c r="L102" s="217"/>
      <c r="M102" s="217"/>
      <c r="N102" s="217"/>
      <c r="O102" s="217"/>
      <c r="P102" s="217"/>
      <c r="Q102" s="218"/>
      <c r="S102" s="216"/>
      <c r="T102" s="217"/>
      <c r="U102" s="217"/>
      <c r="V102" s="217"/>
      <c r="W102" s="217"/>
      <c r="X102" s="217"/>
      <c r="Y102" s="218"/>
    </row>
    <row r="103" spans="2:25" ht="21" customHeight="1" x14ac:dyDescent="0.25">
      <c r="B103" s="219"/>
      <c r="C103" s="220"/>
      <c r="D103" s="220"/>
      <c r="E103" s="220"/>
      <c r="F103" s="220"/>
      <c r="G103" s="220"/>
      <c r="H103" s="221"/>
      <c r="J103" s="219"/>
      <c r="K103" s="220"/>
      <c r="L103" s="220"/>
      <c r="M103" s="220"/>
      <c r="N103" s="220"/>
      <c r="O103" s="220"/>
      <c r="P103" s="220"/>
      <c r="Q103" s="221"/>
      <c r="S103" s="219"/>
      <c r="T103" s="220"/>
      <c r="U103" s="220"/>
      <c r="V103" s="220"/>
      <c r="W103" s="220"/>
      <c r="X103" s="220"/>
      <c r="Y103" s="221"/>
    </row>
    <row r="104" spans="2:25" ht="21" customHeight="1" x14ac:dyDescent="0.25">
      <c r="B104" s="219"/>
      <c r="C104" s="220"/>
      <c r="D104" s="220"/>
      <c r="E104" s="220"/>
      <c r="F104" s="220"/>
      <c r="G104" s="220"/>
      <c r="H104" s="221"/>
      <c r="J104" s="219"/>
      <c r="K104" s="220"/>
      <c r="L104" s="220"/>
      <c r="M104" s="220"/>
      <c r="N104" s="220"/>
      <c r="O104" s="220"/>
      <c r="P104" s="220"/>
      <c r="Q104" s="221"/>
      <c r="S104" s="219"/>
      <c r="T104" s="220"/>
      <c r="U104" s="220"/>
      <c r="V104" s="220"/>
      <c r="W104" s="220"/>
      <c r="X104" s="220"/>
      <c r="Y104" s="221"/>
    </row>
    <row r="105" spans="2:25" ht="21" customHeight="1" x14ac:dyDescent="0.25">
      <c r="B105" s="219"/>
      <c r="C105" s="220"/>
      <c r="D105" s="220"/>
      <c r="E105" s="220"/>
      <c r="F105" s="220"/>
      <c r="G105" s="220"/>
      <c r="H105" s="221"/>
      <c r="J105" s="219"/>
      <c r="K105" s="220"/>
      <c r="L105" s="220"/>
      <c r="M105" s="220"/>
      <c r="N105" s="220"/>
      <c r="O105" s="220"/>
      <c r="P105" s="220"/>
      <c r="Q105" s="221"/>
      <c r="S105" s="219"/>
      <c r="T105" s="220"/>
      <c r="U105" s="220"/>
      <c r="V105" s="220"/>
      <c r="W105" s="220"/>
      <c r="X105" s="220"/>
      <c r="Y105" s="221"/>
    </row>
    <row r="106" spans="2:25" ht="21" customHeight="1" x14ac:dyDescent="0.25">
      <c r="B106" s="219"/>
      <c r="C106" s="220"/>
      <c r="D106" s="220"/>
      <c r="E106" s="220"/>
      <c r="F106" s="220"/>
      <c r="G106" s="220"/>
      <c r="H106" s="221"/>
      <c r="J106" s="219"/>
      <c r="K106" s="220"/>
      <c r="L106" s="220"/>
      <c r="M106" s="220"/>
      <c r="N106" s="220"/>
      <c r="O106" s="220"/>
      <c r="P106" s="220"/>
      <c r="Q106" s="221"/>
      <c r="S106" s="219"/>
      <c r="T106" s="220"/>
      <c r="U106" s="220"/>
      <c r="V106" s="220"/>
      <c r="W106" s="220"/>
      <c r="X106" s="220"/>
      <c r="Y106" s="221"/>
    </row>
    <row r="107" spans="2:25" ht="21" customHeight="1" x14ac:dyDescent="0.25">
      <c r="B107" s="219"/>
      <c r="C107" s="220"/>
      <c r="D107" s="220"/>
      <c r="E107" s="220"/>
      <c r="F107" s="220"/>
      <c r="G107" s="220"/>
      <c r="H107" s="221"/>
      <c r="J107" s="219"/>
      <c r="K107" s="220"/>
      <c r="L107" s="220"/>
      <c r="M107" s="220"/>
      <c r="N107" s="220"/>
      <c r="O107" s="220"/>
      <c r="P107" s="220"/>
      <c r="Q107" s="221"/>
      <c r="S107" s="219"/>
      <c r="T107" s="220"/>
      <c r="U107" s="220"/>
      <c r="V107" s="220"/>
      <c r="W107" s="220"/>
      <c r="X107" s="220"/>
      <c r="Y107" s="221"/>
    </row>
    <row r="108" spans="2:25" ht="21" customHeight="1" x14ac:dyDescent="0.25">
      <c r="B108" s="219"/>
      <c r="C108" s="220"/>
      <c r="D108" s="220"/>
      <c r="E108" s="220"/>
      <c r="F108" s="220"/>
      <c r="G108" s="220"/>
      <c r="H108" s="221"/>
      <c r="J108" s="219"/>
      <c r="K108" s="220"/>
      <c r="L108" s="220"/>
      <c r="M108" s="220"/>
      <c r="N108" s="220"/>
      <c r="O108" s="220"/>
      <c r="P108" s="220"/>
      <c r="Q108" s="221"/>
      <c r="S108" s="219"/>
      <c r="T108" s="220"/>
      <c r="U108" s="220"/>
      <c r="V108" s="220"/>
      <c r="W108" s="220"/>
      <c r="X108" s="220"/>
      <c r="Y108" s="221"/>
    </row>
    <row r="109" spans="2:25" ht="21" customHeight="1" x14ac:dyDescent="0.25">
      <c r="B109" s="219"/>
      <c r="C109" s="220"/>
      <c r="D109" s="220"/>
      <c r="E109" s="220"/>
      <c r="F109" s="220"/>
      <c r="G109" s="220"/>
      <c r="H109" s="221"/>
      <c r="J109" s="219"/>
      <c r="K109" s="220"/>
      <c r="L109" s="220"/>
      <c r="M109" s="220"/>
      <c r="N109" s="220"/>
      <c r="O109" s="220"/>
      <c r="P109" s="220"/>
      <c r="Q109" s="221"/>
      <c r="S109" s="219"/>
      <c r="T109" s="220"/>
      <c r="U109" s="220"/>
      <c r="V109" s="220"/>
      <c r="W109" s="220"/>
      <c r="X109" s="220"/>
      <c r="Y109" s="221"/>
    </row>
    <row r="110" spans="2:25" ht="21" customHeight="1" x14ac:dyDescent="0.25">
      <c r="B110" s="219"/>
      <c r="C110" s="220"/>
      <c r="D110" s="220"/>
      <c r="E110" s="220"/>
      <c r="F110" s="220"/>
      <c r="G110" s="220"/>
      <c r="H110" s="221"/>
      <c r="J110" s="219"/>
      <c r="K110" s="220"/>
      <c r="L110" s="220"/>
      <c r="M110" s="220"/>
      <c r="N110" s="220"/>
      <c r="O110" s="220"/>
      <c r="P110" s="220"/>
      <c r="Q110" s="221"/>
      <c r="S110" s="219"/>
      <c r="T110" s="220"/>
      <c r="U110" s="220"/>
      <c r="V110" s="220"/>
      <c r="W110" s="220"/>
      <c r="X110" s="220"/>
      <c r="Y110" s="221"/>
    </row>
    <row r="111" spans="2:25" ht="21" customHeight="1" x14ac:dyDescent="0.25">
      <c r="B111" s="222"/>
      <c r="C111" s="223"/>
      <c r="D111" s="223"/>
      <c r="E111" s="223"/>
      <c r="F111" s="223"/>
      <c r="G111" s="223"/>
      <c r="H111" s="224"/>
      <c r="J111" s="222"/>
      <c r="K111" s="223"/>
      <c r="L111" s="223"/>
      <c r="M111" s="223"/>
      <c r="N111" s="223"/>
      <c r="O111" s="223"/>
      <c r="P111" s="223"/>
      <c r="Q111" s="224"/>
      <c r="S111" s="222"/>
      <c r="T111" s="223"/>
      <c r="U111" s="223"/>
      <c r="V111" s="223"/>
      <c r="W111" s="223"/>
      <c r="X111" s="223"/>
      <c r="Y111" s="224"/>
    </row>
    <row r="112" spans="2:25" ht="48" customHeight="1" x14ac:dyDescent="0.25">
      <c r="B112" s="247"/>
      <c r="C112" s="248"/>
      <c r="D112" s="248"/>
      <c r="E112" s="248"/>
      <c r="F112" s="248"/>
      <c r="G112" s="248"/>
      <c r="H112" s="249"/>
      <c r="J112" s="253"/>
      <c r="K112" s="254"/>
      <c r="L112" s="254"/>
      <c r="M112" s="254"/>
      <c r="N112" s="254"/>
      <c r="O112" s="254"/>
      <c r="P112" s="254"/>
      <c r="Q112" s="255"/>
      <c r="S112" s="247"/>
      <c r="T112" s="248"/>
      <c r="U112" s="248"/>
      <c r="V112" s="248"/>
      <c r="W112" s="248"/>
      <c r="X112" s="248"/>
      <c r="Y112" s="249"/>
    </row>
    <row r="113" spans="2:25" ht="48" customHeight="1" x14ac:dyDescent="0.25">
      <c r="B113" s="250"/>
      <c r="C113" s="251"/>
      <c r="D113" s="251"/>
      <c r="E113" s="251"/>
      <c r="F113" s="251"/>
      <c r="G113" s="251"/>
      <c r="H113" s="252"/>
      <c r="J113" s="256"/>
      <c r="K113" s="257"/>
      <c r="L113" s="257"/>
      <c r="M113" s="257"/>
      <c r="N113" s="257"/>
      <c r="O113" s="257"/>
      <c r="P113" s="257"/>
      <c r="Q113" s="258"/>
      <c r="S113" s="250"/>
      <c r="T113" s="251"/>
      <c r="U113" s="251"/>
      <c r="V113" s="251"/>
      <c r="W113" s="251"/>
      <c r="X113" s="251"/>
      <c r="Y113" s="252"/>
    </row>
    <row r="114" spans="2:25" ht="14.25" customHeight="1" x14ac:dyDescent="0.25"/>
    <row r="115" spans="2:25" ht="14.25" customHeight="1" x14ac:dyDescent="0.25"/>
    <row r="116" spans="2:25" ht="21" customHeight="1" x14ac:dyDescent="0.25">
      <c r="E116" s="13" t="s">
        <v>57</v>
      </c>
      <c r="F116" s="243"/>
      <c r="G116" s="243"/>
      <c r="H116" s="243"/>
      <c r="I116" s="243"/>
      <c r="J116" s="243"/>
      <c r="Q116" s="13" t="s">
        <v>58</v>
      </c>
      <c r="R116" s="243"/>
      <c r="S116" s="243"/>
      <c r="T116" s="243"/>
      <c r="U116" s="243"/>
      <c r="V116" s="243"/>
      <c r="W116" s="243"/>
    </row>
    <row r="117" spans="2:25" ht="21" customHeight="1" x14ac:dyDescent="0.25">
      <c r="E117" s="13" t="s">
        <v>59</v>
      </c>
      <c r="F117" s="244"/>
      <c r="G117" s="244"/>
      <c r="H117" s="244"/>
      <c r="I117" s="244"/>
      <c r="J117" s="244"/>
      <c r="K117" s="2" t="s">
        <v>60</v>
      </c>
      <c r="Q117" s="13" t="s">
        <v>59</v>
      </c>
      <c r="R117" s="245"/>
      <c r="S117" s="245"/>
      <c r="T117" s="245"/>
      <c r="U117" s="245"/>
      <c r="V117" s="245"/>
      <c r="W117" s="245"/>
      <c r="X117" s="2" t="s">
        <v>60</v>
      </c>
    </row>
    <row r="118" spans="2:25" ht="21" customHeight="1" x14ac:dyDescent="0.25">
      <c r="E118" s="13" t="s">
        <v>61</v>
      </c>
      <c r="F118" s="244"/>
      <c r="G118" s="244"/>
      <c r="H118" s="244"/>
      <c r="I118" s="244"/>
      <c r="J118" s="244"/>
      <c r="Q118" s="246"/>
      <c r="R118" s="246"/>
      <c r="S118" s="246"/>
      <c r="T118" s="246"/>
      <c r="U118" s="246"/>
      <c r="V118" s="246"/>
      <c r="W118" s="246"/>
      <c r="X118" s="246"/>
    </row>
    <row r="119" spans="2:25" ht="24" customHeight="1" x14ac:dyDescent="0.25">
      <c r="E119" s="13" t="s">
        <v>62</v>
      </c>
      <c r="F119" s="346"/>
      <c r="G119" s="346"/>
      <c r="H119" s="346"/>
      <c r="I119" s="346"/>
      <c r="J119" s="346"/>
      <c r="Q119" s="13" t="s">
        <v>62</v>
      </c>
      <c r="R119" s="241"/>
      <c r="S119" s="241"/>
      <c r="T119" s="241"/>
      <c r="U119" s="241"/>
      <c r="V119" s="241"/>
      <c r="W119" s="241"/>
    </row>
    <row r="120" spans="2:25" ht="24" customHeight="1" x14ac:dyDescent="0.25">
      <c r="E120" s="13" t="s">
        <v>63</v>
      </c>
      <c r="F120" s="242"/>
      <c r="G120" s="242"/>
      <c r="H120" s="242"/>
      <c r="I120" s="242"/>
      <c r="J120" s="242"/>
    </row>
    <row r="121" spans="2:25" ht="24" customHeight="1" x14ac:dyDescent="0.25"/>
  </sheetData>
  <protectedRanges>
    <protectedRange sqref="V13 X24 B38:Z42 B44:Z48 B50:Z54 B59:Z64 B68 B76 B86 J76 J86 S76 S86 B89 B99 J89 J99 S89 S99 B102 B112 J102 J112 S102 S112 R116:R117 Q118 R119 F116:F120 K24:S25 K27:S32 M7 H8" name="ช่วง1"/>
  </protectedRanges>
  <mergeCells count="231">
    <mergeCell ref="A2:Z2"/>
    <mergeCell ref="M7:P7"/>
    <mergeCell ref="K26:M26"/>
    <mergeCell ref="F119:J119"/>
    <mergeCell ref="R119:W119"/>
    <mergeCell ref="F120:J120"/>
    <mergeCell ref="F116:J116"/>
    <mergeCell ref="R116:W116"/>
    <mergeCell ref="F117:J117"/>
    <mergeCell ref="R117:W117"/>
    <mergeCell ref="F118:J118"/>
    <mergeCell ref="Q118:X118"/>
    <mergeCell ref="B102:H111"/>
    <mergeCell ref="J102:Q111"/>
    <mergeCell ref="S102:Y111"/>
    <mergeCell ref="B112:H113"/>
    <mergeCell ref="J112:Q113"/>
    <mergeCell ref="S112:Y113"/>
    <mergeCell ref="B89:H98"/>
    <mergeCell ref="J89:Q98"/>
    <mergeCell ref="S89:Y98"/>
    <mergeCell ref="B99:H100"/>
    <mergeCell ref="J99:Q100"/>
    <mergeCell ref="S99:Y100"/>
    <mergeCell ref="B76:H85"/>
    <mergeCell ref="J76:Q85"/>
    <mergeCell ref="S76:Y85"/>
    <mergeCell ref="B86:H87"/>
    <mergeCell ref="J86:Q87"/>
    <mergeCell ref="S86:Y87"/>
    <mergeCell ref="B64:G64"/>
    <mergeCell ref="H64:P64"/>
    <mergeCell ref="Q64:X64"/>
    <mergeCell ref="Y64:Z64"/>
    <mergeCell ref="B68:Y72"/>
    <mergeCell ref="B62:G62"/>
    <mergeCell ref="H62:P62"/>
    <mergeCell ref="Q62:X62"/>
    <mergeCell ref="Y62:Z62"/>
    <mergeCell ref="B60:G60"/>
    <mergeCell ref="H60:P60"/>
    <mergeCell ref="Q60:X60"/>
    <mergeCell ref="Y60:Z60"/>
    <mergeCell ref="B61:G61"/>
    <mergeCell ref="H61:P61"/>
    <mergeCell ref="Q61:X61"/>
    <mergeCell ref="Y61:Z61"/>
    <mergeCell ref="B58:G58"/>
    <mergeCell ref="H58:P58"/>
    <mergeCell ref="Q58:X58"/>
    <mergeCell ref="Y58:Z58"/>
    <mergeCell ref="B59:G59"/>
    <mergeCell ref="H59:P59"/>
    <mergeCell ref="Q59:X59"/>
    <mergeCell ref="Y59:Z59"/>
    <mergeCell ref="B53:L53"/>
    <mergeCell ref="M53:X53"/>
    <mergeCell ref="Y53:Z53"/>
    <mergeCell ref="B54:L54"/>
    <mergeCell ref="M54:X54"/>
    <mergeCell ref="Y54:Z54"/>
    <mergeCell ref="B51:L51"/>
    <mergeCell ref="M51:X51"/>
    <mergeCell ref="Y51:Z51"/>
    <mergeCell ref="B52:L52"/>
    <mergeCell ref="M52:X52"/>
    <mergeCell ref="Y52:Z52"/>
    <mergeCell ref="B48:L48"/>
    <mergeCell ref="M48:X48"/>
    <mergeCell ref="Y48:Z48"/>
    <mergeCell ref="A49:Z49"/>
    <mergeCell ref="B50:L50"/>
    <mergeCell ref="M50:X50"/>
    <mergeCell ref="Y50:Z50"/>
    <mergeCell ref="B46:L46"/>
    <mergeCell ref="M46:X46"/>
    <mergeCell ref="Y46:Z46"/>
    <mergeCell ref="B47:L47"/>
    <mergeCell ref="M47:X47"/>
    <mergeCell ref="Y47:Z47"/>
    <mergeCell ref="A43:Z43"/>
    <mergeCell ref="B44:L44"/>
    <mergeCell ref="M44:X44"/>
    <mergeCell ref="Y44:Z44"/>
    <mergeCell ref="B45:L45"/>
    <mergeCell ref="M45:X45"/>
    <mergeCell ref="Y45:Z45"/>
    <mergeCell ref="B41:L41"/>
    <mergeCell ref="M41:X41"/>
    <mergeCell ref="Y41:Z41"/>
    <mergeCell ref="B42:L42"/>
    <mergeCell ref="Y42:Z42"/>
    <mergeCell ref="X33:Z33"/>
    <mergeCell ref="A34:Z34"/>
    <mergeCell ref="B36:L36"/>
    <mergeCell ref="M36:X36"/>
    <mergeCell ref="Y36:Z36"/>
    <mergeCell ref="A37:Z37"/>
    <mergeCell ref="B38:L38"/>
    <mergeCell ref="M38:X38"/>
    <mergeCell ref="Y38:Z38"/>
    <mergeCell ref="B39:L39"/>
    <mergeCell ref="M39:X39"/>
    <mergeCell ref="Y39:Z39"/>
    <mergeCell ref="B40:L40"/>
    <mergeCell ref="M40:X40"/>
    <mergeCell ref="Y40:Z40"/>
    <mergeCell ref="M42:X42"/>
    <mergeCell ref="H30:J30"/>
    <mergeCell ref="K30:M30"/>
    <mergeCell ref="N30:P30"/>
    <mergeCell ref="Q30:S30"/>
    <mergeCell ref="T30:U30"/>
    <mergeCell ref="T32:U32"/>
    <mergeCell ref="V32:W32"/>
    <mergeCell ref="A33:S33"/>
    <mergeCell ref="T33:U33"/>
    <mergeCell ref="V33:W33"/>
    <mergeCell ref="B32:G32"/>
    <mergeCell ref="H32:J32"/>
    <mergeCell ref="K32:M32"/>
    <mergeCell ref="N32:P32"/>
    <mergeCell ref="Q32:S32"/>
    <mergeCell ref="X24:Z32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7:M27"/>
    <mergeCell ref="N26:P26"/>
    <mergeCell ref="Q26:S26"/>
    <mergeCell ref="T26:U26"/>
    <mergeCell ref="V26:W26"/>
    <mergeCell ref="B30:G30"/>
    <mergeCell ref="V30:W30"/>
    <mergeCell ref="B31:G31"/>
    <mergeCell ref="H31:J31"/>
    <mergeCell ref="K31:M31"/>
    <mergeCell ref="N31:P31"/>
    <mergeCell ref="Q31:S31"/>
    <mergeCell ref="T31:U31"/>
    <mergeCell ref="V31:W31"/>
    <mergeCell ref="A19:Z19"/>
    <mergeCell ref="B22:G22"/>
    <mergeCell ref="H22:J22"/>
    <mergeCell ref="K22:M22"/>
    <mergeCell ref="N22:P22"/>
    <mergeCell ref="Q22:S22"/>
    <mergeCell ref="T22:U22"/>
    <mergeCell ref="V22:W22"/>
    <mergeCell ref="X22:Z22"/>
    <mergeCell ref="A18:P18"/>
    <mergeCell ref="Q18:R18"/>
    <mergeCell ref="S18:U18"/>
    <mergeCell ref="V18:X18"/>
    <mergeCell ref="Y18:Z18"/>
    <mergeCell ref="B16:J16"/>
    <mergeCell ref="K16:M16"/>
    <mergeCell ref="N16:P16"/>
    <mergeCell ref="Q16:R16"/>
    <mergeCell ref="B17:J17"/>
    <mergeCell ref="K17:M17"/>
    <mergeCell ref="N17:P17"/>
    <mergeCell ref="Q17:R17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S13:U17"/>
    <mergeCell ref="V13:X17"/>
    <mergeCell ref="Y13:Z17"/>
    <mergeCell ref="B14:J14"/>
    <mergeCell ref="K14:M14"/>
    <mergeCell ref="N14:P14"/>
    <mergeCell ref="Q14:R14"/>
    <mergeCell ref="B15:J15"/>
    <mergeCell ref="K15:M15"/>
    <mergeCell ref="N15:P15"/>
    <mergeCell ref="Q15:R15"/>
    <mergeCell ref="B63:G63"/>
    <mergeCell ref="H63:P63"/>
    <mergeCell ref="Q63:X63"/>
    <mergeCell ref="Y63:Z63"/>
    <mergeCell ref="A1:Z1"/>
    <mergeCell ref="A3:Z3"/>
    <mergeCell ref="A4:Z4"/>
    <mergeCell ref="A10:A11"/>
    <mergeCell ref="A23:Z23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B29:G29"/>
    <mergeCell ref="H29:J29"/>
    <mergeCell ref="K29:M29"/>
    <mergeCell ref="N29:P29"/>
    <mergeCell ref="Q29:S29"/>
    <mergeCell ref="T29:U29"/>
    <mergeCell ref="V29:W29"/>
    <mergeCell ref="B27:G27"/>
    <mergeCell ref="H27:J27"/>
    <mergeCell ref="N27:P27"/>
    <mergeCell ref="Q27:S27"/>
    <mergeCell ref="T27:U27"/>
    <mergeCell ref="V27:W27"/>
    <mergeCell ref="B28:G28"/>
    <mergeCell ref="H28:J28"/>
    <mergeCell ref="K28:M28"/>
    <mergeCell ref="N28:P28"/>
    <mergeCell ref="Q28:S28"/>
    <mergeCell ref="T28:U28"/>
    <mergeCell ref="V28:W28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4:Z48 Y50:Z54 Y38:Y42 Z38:Z41 Y59:Y64 Z59:Z62 Z64" xr:uid="{94776EFD-3C09-4891-92F5-8D8EE4AE174C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412A38A4-CBC9-447E-8026-D1DF51D2DDC2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4:S24 N27:N32 L31:M32 R31:S32 O31:P32 Q27:Q32 K27:K32" xr:uid="{0CB017F8-8C1F-40FA-B969-910FBFEB79A8}">
      <formula1>0</formula1>
    </dataValidation>
    <dataValidation type="decimal" operator="greaterThanOrEqual" allowBlank="1" showInputMessage="1" showErrorMessage="1" error="กรุณากรอกข้อมูลเป็นตัวเลข" sqref="K25:S25" xr:uid="{82C6A14C-54F3-4B6D-9EA6-DB06970908A7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rowBreaks count="4" manualBreakCount="4">
    <brk id="34" max="16383" man="1"/>
    <brk id="55" max="16383" man="1"/>
    <brk id="73" max="16383" man="1"/>
    <brk id="100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911B884B-44D1-405C-B14F-D839A108379D}">
          <x14:formula1>
            <xm:f>LIST!$G$2:$G$10</xm:f>
          </x14:formula1>
          <xm:sqref>B59:B64 C59:G62 C64:G64</xm:sqref>
        </x14:dataValidation>
        <x14:dataValidation type="list" allowBlank="1" showInputMessage="1" showErrorMessage="1" error="กรุณาเลือกข้อมูลตามที่กำหนดให้" xr:uid="{F8C2200F-ED4B-40B1-A1CB-83E03FC28646}">
          <x14:formula1>
            <xm:f>LIST!$A$2:$A$6</xm:f>
          </x14:formula1>
          <xm:sqref>B38:L42</xm:sqref>
        </x14:dataValidation>
        <x14:dataValidation type="list" allowBlank="1" showInputMessage="1" showErrorMessage="1" error="กรุณาเลือกข้อมูลตามที่กำหนดให้" xr:uid="{70C10FFA-299A-407F-82C0-6EAA41F36059}">
          <x14:formula1>
            <xm:f>LIST!$C$2:$C$10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857DEE6B-A0B9-4DCB-B13B-5305CF90A254}">
          <x14:formula1>
            <xm:f>LIST!$E$2:$E$9</xm:f>
          </x14:formula1>
          <xm:sqref>B50:L54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>
    <tabColor rgb="FF00B050"/>
  </sheetPr>
  <dimension ref="A1:Z121"/>
  <sheetViews>
    <sheetView view="pageBreakPreview" topLeftCell="F14" zoomScale="80" zoomScaleNormal="85" zoomScaleSheetLayoutView="80" workbookViewId="0">
      <selection activeCell="U8" sqref="U8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78" t="s">
        <v>102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</row>
    <row r="2" spans="1:26" ht="21" customHeight="1" x14ac:dyDescent="0.25">
      <c r="A2" s="78" t="s">
        <v>103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</row>
    <row r="3" spans="1:26" ht="21" customHeight="1" x14ac:dyDescent="0.25">
      <c r="A3" s="78" t="s">
        <v>20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</row>
    <row r="4" spans="1:26" ht="21" customHeight="1" x14ac:dyDescent="0.25">
      <c r="A4" s="78" t="s">
        <v>1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</row>
    <row r="5" spans="1:26" ht="10.15" customHeight="1" x14ac:dyDescent="0.25"/>
    <row r="6" spans="1:26" ht="21" customHeight="1" x14ac:dyDescent="0.25">
      <c r="A6" s="4" t="s">
        <v>2</v>
      </c>
    </row>
    <row r="7" spans="1:26" ht="21" customHeight="1" x14ac:dyDescent="0.25">
      <c r="A7" s="5" t="s">
        <v>104</v>
      </c>
      <c r="L7" s="6"/>
      <c r="M7" s="113"/>
      <c r="N7" s="114"/>
      <c r="O7" s="114"/>
      <c r="P7" s="115"/>
    </row>
    <row r="8" spans="1:26" ht="21" customHeight="1" x14ac:dyDescent="0.25">
      <c r="A8" s="5" t="s">
        <v>41</v>
      </c>
      <c r="G8" s="6"/>
      <c r="H8" s="113"/>
      <c r="I8" s="114"/>
      <c r="J8" s="115"/>
    </row>
    <row r="9" spans="1:26" ht="10.15" customHeight="1" x14ac:dyDescent="0.25"/>
    <row r="10" spans="1:26" s="4" customFormat="1" ht="30" customHeight="1" x14ac:dyDescent="0.25">
      <c r="A10" s="79" t="s">
        <v>7</v>
      </c>
      <c r="B10" s="116" t="s">
        <v>32</v>
      </c>
      <c r="C10" s="117"/>
      <c r="D10" s="117"/>
      <c r="E10" s="117"/>
      <c r="F10" s="117"/>
      <c r="G10" s="117"/>
      <c r="H10" s="117"/>
      <c r="I10" s="117"/>
      <c r="J10" s="118"/>
      <c r="K10" s="122" t="s">
        <v>33</v>
      </c>
      <c r="L10" s="123"/>
      <c r="M10" s="123"/>
      <c r="N10" s="123"/>
      <c r="O10" s="123"/>
      <c r="P10" s="123"/>
      <c r="Q10" s="123"/>
      <c r="R10" s="124"/>
      <c r="S10" s="122" t="s">
        <v>6</v>
      </c>
      <c r="T10" s="123"/>
      <c r="U10" s="123"/>
      <c r="V10" s="123"/>
      <c r="W10" s="123"/>
      <c r="X10" s="123"/>
      <c r="Y10" s="123"/>
      <c r="Z10" s="124"/>
    </row>
    <row r="11" spans="1:26" s="4" customFormat="1" ht="30" customHeight="1" x14ac:dyDescent="0.25">
      <c r="A11" s="80"/>
      <c r="B11" s="119"/>
      <c r="C11" s="120"/>
      <c r="D11" s="120"/>
      <c r="E11" s="120"/>
      <c r="F11" s="120"/>
      <c r="G11" s="120"/>
      <c r="H11" s="120"/>
      <c r="I11" s="120"/>
      <c r="J11" s="121"/>
      <c r="K11" s="122" t="s">
        <v>3</v>
      </c>
      <c r="L11" s="123"/>
      <c r="M11" s="124"/>
      <c r="N11" s="122" t="s">
        <v>4</v>
      </c>
      <c r="O11" s="123"/>
      <c r="P11" s="124"/>
      <c r="Q11" s="122" t="s">
        <v>5</v>
      </c>
      <c r="R11" s="124"/>
      <c r="S11" s="122" t="s">
        <v>3</v>
      </c>
      <c r="T11" s="123"/>
      <c r="U11" s="124"/>
      <c r="V11" s="122" t="s">
        <v>4</v>
      </c>
      <c r="W11" s="123"/>
      <c r="X11" s="124"/>
      <c r="Y11" s="122" t="s">
        <v>5</v>
      </c>
      <c r="Z11" s="124"/>
    </row>
    <row r="12" spans="1:26" ht="24" customHeight="1" x14ac:dyDescent="0.25">
      <c r="A12" s="81" t="s">
        <v>42</v>
      </c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3"/>
    </row>
    <row r="13" spans="1:26" ht="24" customHeight="1" x14ac:dyDescent="0.25">
      <c r="A13" s="16">
        <v>1</v>
      </c>
      <c r="B13" s="293" t="s">
        <v>35</v>
      </c>
      <c r="C13" s="294"/>
      <c r="D13" s="294"/>
      <c r="E13" s="294"/>
      <c r="F13" s="294"/>
      <c r="G13" s="294"/>
      <c r="H13" s="294"/>
      <c r="I13" s="294"/>
      <c r="J13" s="295"/>
      <c r="K13" s="87">
        <v>8</v>
      </c>
      <c r="L13" s="88"/>
      <c r="M13" s="89"/>
      <c r="N13" s="90">
        <f>Q25</f>
        <v>0</v>
      </c>
      <c r="O13" s="91"/>
      <c r="P13" s="92"/>
      <c r="Q13" s="93">
        <f>V24/T24*100</f>
        <v>0</v>
      </c>
      <c r="R13" s="94"/>
      <c r="S13" s="95">
        <v>7212800</v>
      </c>
      <c r="T13" s="96"/>
      <c r="U13" s="97"/>
      <c r="V13" s="104"/>
      <c r="W13" s="105"/>
      <c r="X13" s="106"/>
      <c r="Y13" s="133">
        <f>V13/S13*100</f>
        <v>0</v>
      </c>
      <c r="Z13" s="134"/>
    </row>
    <row r="14" spans="1:26" ht="24" customHeight="1" x14ac:dyDescent="0.25">
      <c r="A14" s="16">
        <v>2</v>
      </c>
      <c r="B14" s="293" t="s">
        <v>36</v>
      </c>
      <c r="C14" s="294"/>
      <c r="D14" s="294"/>
      <c r="E14" s="294"/>
      <c r="F14" s="294"/>
      <c r="G14" s="294"/>
      <c r="H14" s="294"/>
      <c r="I14" s="294"/>
      <c r="J14" s="295"/>
      <c r="K14" s="139">
        <v>732895.87</v>
      </c>
      <c r="L14" s="140"/>
      <c r="M14" s="141"/>
      <c r="N14" s="93">
        <f>Q26</f>
        <v>0</v>
      </c>
      <c r="O14" s="299"/>
      <c r="P14" s="94"/>
      <c r="Q14" s="93">
        <f>V26/T26*100</f>
        <v>0</v>
      </c>
      <c r="R14" s="94"/>
      <c r="S14" s="98"/>
      <c r="T14" s="99"/>
      <c r="U14" s="100"/>
      <c r="V14" s="107"/>
      <c r="W14" s="108"/>
      <c r="X14" s="109"/>
      <c r="Y14" s="135"/>
      <c r="Z14" s="136"/>
    </row>
    <row r="15" spans="1:26" ht="24" customHeight="1" x14ac:dyDescent="0.25">
      <c r="A15" s="16">
        <v>3</v>
      </c>
      <c r="B15" s="293" t="s">
        <v>37</v>
      </c>
      <c r="C15" s="294"/>
      <c r="D15" s="294"/>
      <c r="E15" s="294"/>
      <c r="F15" s="294"/>
      <c r="G15" s="294"/>
      <c r="H15" s="294"/>
      <c r="I15" s="294"/>
      <c r="J15" s="295"/>
      <c r="K15" s="145">
        <v>8</v>
      </c>
      <c r="L15" s="146"/>
      <c r="M15" s="147"/>
      <c r="N15" s="90">
        <f>Q28</f>
        <v>0</v>
      </c>
      <c r="O15" s="91"/>
      <c r="P15" s="92"/>
      <c r="Q15" s="93">
        <f>V27/T27*100</f>
        <v>0</v>
      </c>
      <c r="R15" s="94"/>
      <c r="S15" s="98"/>
      <c r="T15" s="99"/>
      <c r="U15" s="100"/>
      <c r="V15" s="107"/>
      <c r="W15" s="108"/>
      <c r="X15" s="109"/>
      <c r="Y15" s="135"/>
      <c r="Z15" s="136"/>
    </row>
    <row r="16" spans="1:26" ht="24" customHeight="1" x14ac:dyDescent="0.25">
      <c r="A16" s="16">
        <v>4</v>
      </c>
      <c r="B16" s="293" t="s">
        <v>38</v>
      </c>
      <c r="C16" s="294"/>
      <c r="D16" s="294"/>
      <c r="E16" s="294"/>
      <c r="F16" s="294"/>
      <c r="G16" s="294"/>
      <c r="H16" s="294"/>
      <c r="I16" s="294"/>
      <c r="J16" s="295"/>
      <c r="K16" s="145">
        <v>8</v>
      </c>
      <c r="L16" s="146"/>
      <c r="M16" s="147"/>
      <c r="N16" s="90">
        <f>Q30</f>
        <v>0</v>
      </c>
      <c r="O16" s="91"/>
      <c r="P16" s="92"/>
      <c r="Q16" s="93">
        <f>V29/T29*100</f>
        <v>0</v>
      </c>
      <c r="R16" s="94"/>
      <c r="S16" s="98"/>
      <c r="T16" s="99"/>
      <c r="U16" s="100"/>
      <c r="V16" s="107"/>
      <c r="W16" s="108"/>
      <c r="X16" s="109"/>
      <c r="Y16" s="135"/>
      <c r="Z16" s="136"/>
    </row>
    <row r="17" spans="1:26" s="7" customFormat="1" ht="48" customHeight="1" x14ac:dyDescent="0.25">
      <c r="A17" s="17">
        <v>5</v>
      </c>
      <c r="B17" s="296" t="s">
        <v>43</v>
      </c>
      <c r="C17" s="297"/>
      <c r="D17" s="297"/>
      <c r="E17" s="297"/>
      <c r="F17" s="297"/>
      <c r="G17" s="297"/>
      <c r="H17" s="297"/>
      <c r="I17" s="297"/>
      <c r="J17" s="298"/>
      <c r="K17" s="148">
        <v>8</v>
      </c>
      <c r="L17" s="149"/>
      <c r="M17" s="150"/>
      <c r="N17" s="90">
        <f>Q32</f>
        <v>0</v>
      </c>
      <c r="O17" s="91"/>
      <c r="P17" s="92"/>
      <c r="Q17" s="93">
        <f>V31/T31*100</f>
        <v>0</v>
      </c>
      <c r="R17" s="94"/>
      <c r="S17" s="101"/>
      <c r="T17" s="102"/>
      <c r="U17" s="103"/>
      <c r="V17" s="110"/>
      <c r="W17" s="111"/>
      <c r="X17" s="112"/>
      <c r="Y17" s="137"/>
      <c r="Z17" s="138"/>
    </row>
    <row r="18" spans="1:26" s="4" customFormat="1" ht="24" customHeight="1" x14ac:dyDescent="0.25">
      <c r="A18" s="125" t="s">
        <v>44</v>
      </c>
      <c r="B18" s="126"/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7"/>
      <c r="Q18" s="128">
        <f>V33</f>
        <v>0</v>
      </c>
      <c r="R18" s="129"/>
      <c r="S18" s="130">
        <f>SUM(S13)</f>
        <v>7212800</v>
      </c>
      <c r="T18" s="131"/>
      <c r="U18" s="132"/>
      <c r="V18" s="130">
        <f>SUM(V13)</f>
        <v>0</v>
      </c>
      <c r="W18" s="131"/>
      <c r="X18" s="132"/>
      <c r="Y18" s="151">
        <f>SUM(Y13)</f>
        <v>0</v>
      </c>
      <c r="Z18" s="152"/>
    </row>
    <row r="19" spans="1:26" ht="9.9499999999999993" customHeight="1" x14ac:dyDescent="0.25">
      <c r="A19" s="153"/>
      <c r="B19" s="153"/>
      <c r="C19" s="153"/>
      <c r="D19" s="153"/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</row>
    <row r="20" spans="1:26" ht="24" customHeight="1" x14ac:dyDescent="0.25">
      <c r="A20" s="8" t="s">
        <v>8</v>
      </c>
      <c r="H20" s="9"/>
      <c r="I20" s="10"/>
      <c r="J20" s="10"/>
      <c r="K20" s="10"/>
      <c r="L20" s="10"/>
      <c r="M20" s="10"/>
    </row>
    <row r="21" spans="1:26" ht="9.9499999999999993" customHeight="1" x14ac:dyDescent="0.25">
      <c r="A21" s="2"/>
      <c r="H21" s="11"/>
      <c r="I21" s="11"/>
      <c r="J21" s="11"/>
      <c r="K21" s="11"/>
      <c r="L21" s="11"/>
      <c r="M21" s="11"/>
    </row>
    <row r="22" spans="1:26" ht="72" customHeight="1" x14ac:dyDescent="0.25">
      <c r="A22" s="14" t="s">
        <v>7</v>
      </c>
      <c r="B22" s="122" t="s">
        <v>39</v>
      </c>
      <c r="C22" s="123"/>
      <c r="D22" s="123"/>
      <c r="E22" s="123"/>
      <c r="F22" s="123"/>
      <c r="G22" s="124"/>
      <c r="H22" s="122" t="s">
        <v>45</v>
      </c>
      <c r="I22" s="123"/>
      <c r="J22" s="124"/>
      <c r="K22" s="122" t="s">
        <v>40</v>
      </c>
      <c r="L22" s="123"/>
      <c r="M22" s="124"/>
      <c r="N22" s="122" t="s">
        <v>46</v>
      </c>
      <c r="O22" s="123"/>
      <c r="P22" s="124"/>
      <c r="Q22" s="122" t="s">
        <v>47</v>
      </c>
      <c r="R22" s="123"/>
      <c r="S22" s="124"/>
      <c r="T22" s="122" t="s">
        <v>48</v>
      </c>
      <c r="U22" s="124"/>
      <c r="V22" s="154" t="s">
        <v>9</v>
      </c>
      <c r="W22" s="155"/>
      <c r="X22" s="122" t="s">
        <v>10</v>
      </c>
      <c r="Y22" s="123"/>
      <c r="Z22" s="124"/>
    </row>
    <row r="23" spans="1:26" ht="24" customHeight="1" x14ac:dyDescent="0.25">
      <c r="A23" s="156" t="s">
        <v>42</v>
      </c>
      <c r="B23" s="157"/>
      <c r="C23" s="157"/>
      <c r="D23" s="157"/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8"/>
    </row>
    <row r="24" spans="1:26" s="44" customFormat="1" ht="24" customHeight="1" x14ac:dyDescent="0.25">
      <c r="A24" s="28">
        <v>1</v>
      </c>
      <c r="B24" s="290" t="s">
        <v>35</v>
      </c>
      <c r="C24" s="291"/>
      <c r="D24" s="291"/>
      <c r="E24" s="291"/>
      <c r="F24" s="291"/>
      <c r="G24" s="292"/>
      <c r="H24" s="324">
        <v>8</v>
      </c>
      <c r="I24" s="325"/>
      <c r="J24" s="326"/>
      <c r="K24" s="265">
        <f>K25</f>
        <v>0</v>
      </c>
      <c r="L24" s="266"/>
      <c r="M24" s="267"/>
      <c r="N24" s="265">
        <f>N25</f>
        <v>0</v>
      </c>
      <c r="O24" s="266"/>
      <c r="P24" s="267"/>
      <c r="Q24" s="265">
        <f>Q25</f>
        <v>0</v>
      </c>
      <c r="R24" s="266"/>
      <c r="S24" s="268"/>
      <c r="T24" s="269">
        <v>10</v>
      </c>
      <c r="U24" s="270"/>
      <c r="V24" s="271">
        <f>SUM(V25)</f>
        <v>0</v>
      </c>
      <c r="W24" s="272"/>
      <c r="X24" s="165"/>
      <c r="Y24" s="153"/>
      <c r="Z24" s="166"/>
    </row>
    <row r="25" spans="1:26" s="34" customFormat="1" ht="24" customHeight="1" x14ac:dyDescent="0.25">
      <c r="A25" s="42">
        <v>1.1000000000000001</v>
      </c>
      <c r="B25" s="300" t="s">
        <v>93</v>
      </c>
      <c r="C25" s="301"/>
      <c r="D25" s="301"/>
      <c r="E25" s="301"/>
      <c r="F25" s="301"/>
      <c r="G25" s="302"/>
      <c r="H25" s="303">
        <v>8</v>
      </c>
      <c r="I25" s="304"/>
      <c r="J25" s="305"/>
      <c r="K25" s="306"/>
      <c r="L25" s="307"/>
      <c r="M25" s="308"/>
      <c r="N25" s="306"/>
      <c r="O25" s="307"/>
      <c r="P25" s="308"/>
      <c r="Q25" s="306"/>
      <c r="R25" s="307"/>
      <c r="S25" s="309"/>
      <c r="T25" s="310">
        <v>10</v>
      </c>
      <c r="U25" s="311"/>
      <c r="V25" s="312">
        <f>(T25*((K25*0)+(N25*50)+(Q25*100)))/(H25*100)</f>
        <v>0</v>
      </c>
      <c r="W25" s="313"/>
      <c r="X25" s="167"/>
      <c r="Y25" s="168"/>
      <c r="Z25" s="169"/>
    </row>
    <row r="26" spans="1:26" s="40" customFormat="1" ht="24" customHeight="1" x14ac:dyDescent="0.25">
      <c r="A26" s="39">
        <v>2</v>
      </c>
      <c r="B26" s="314" t="s">
        <v>36</v>
      </c>
      <c r="C26" s="315"/>
      <c r="D26" s="315"/>
      <c r="E26" s="315"/>
      <c r="F26" s="315"/>
      <c r="G26" s="316"/>
      <c r="H26" s="317">
        <v>732895.87</v>
      </c>
      <c r="I26" s="318"/>
      <c r="J26" s="319"/>
      <c r="K26" s="317"/>
      <c r="L26" s="318"/>
      <c r="M26" s="319"/>
      <c r="N26" s="317"/>
      <c r="O26" s="318"/>
      <c r="P26" s="319"/>
      <c r="Q26" s="317"/>
      <c r="R26" s="318"/>
      <c r="S26" s="319"/>
      <c r="T26" s="320">
        <v>40</v>
      </c>
      <c r="U26" s="321"/>
      <c r="V26" s="322">
        <f>(T26*((K26*0)+(N26*50)+(Q26*100)))/(H26*100)</f>
        <v>0</v>
      </c>
      <c r="W26" s="323"/>
      <c r="X26" s="167"/>
      <c r="Y26" s="168"/>
      <c r="Z26" s="169"/>
    </row>
    <row r="27" spans="1:26" s="36" customFormat="1" ht="24" customHeight="1" x14ac:dyDescent="0.25">
      <c r="A27" s="28">
        <v>3</v>
      </c>
      <c r="B27" s="273" t="s">
        <v>37</v>
      </c>
      <c r="C27" s="274"/>
      <c r="D27" s="274"/>
      <c r="E27" s="274"/>
      <c r="F27" s="274"/>
      <c r="G27" s="275"/>
      <c r="H27" s="262">
        <v>8</v>
      </c>
      <c r="I27" s="263"/>
      <c r="J27" s="264"/>
      <c r="K27" s="265">
        <f>K28</f>
        <v>0</v>
      </c>
      <c r="L27" s="266"/>
      <c r="M27" s="267"/>
      <c r="N27" s="265">
        <f>N28</f>
        <v>0</v>
      </c>
      <c r="O27" s="266"/>
      <c r="P27" s="267"/>
      <c r="Q27" s="265">
        <f>Q28</f>
        <v>0</v>
      </c>
      <c r="R27" s="266"/>
      <c r="S27" s="268"/>
      <c r="T27" s="269">
        <v>20</v>
      </c>
      <c r="U27" s="270"/>
      <c r="V27" s="271">
        <f>SUM(V28)</f>
        <v>0</v>
      </c>
      <c r="W27" s="272"/>
      <c r="X27" s="167"/>
      <c r="Y27" s="168"/>
      <c r="Z27" s="169"/>
    </row>
    <row r="28" spans="1:26" s="32" customFormat="1" ht="48" customHeight="1" x14ac:dyDescent="0.25">
      <c r="A28" s="31">
        <v>3.1</v>
      </c>
      <c r="B28" s="276" t="s">
        <v>101</v>
      </c>
      <c r="C28" s="277"/>
      <c r="D28" s="277"/>
      <c r="E28" s="277"/>
      <c r="F28" s="277"/>
      <c r="G28" s="278"/>
      <c r="H28" s="279">
        <v>8</v>
      </c>
      <c r="I28" s="280"/>
      <c r="J28" s="281"/>
      <c r="K28" s="282"/>
      <c r="L28" s="283"/>
      <c r="M28" s="284"/>
      <c r="N28" s="282"/>
      <c r="O28" s="283"/>
      <c r="P28" s="284"/>
      <c r="Q28" s="282"/>
      <c r="R28" s="283"/>
      <c r="S28" s="285"/>
      <c r="T28" s="286">
        <v>20</v>
      </c>
      <c r="U28" s="287"/>
      <c r="V28" s="288">
        <f>(T28*((K28*0)+(N28*50)+(Q28*100)))/(H28*100)</f>
        <v>0</v>
      </c>
      <c r="W28" s="289"/>
      <c r="X28" s="167"/>
      <c r="Y28" s="168"/>
      <c r="Z28" s="169"/>
    </row>
    <row r="29" spans="1:26" s="27" customFormat="1" ht="48" customHeight="1" x14ac:dyDescent="0.25">
      <c r="A29" s="28">
        <v>4</v>
      </c>
      <c r="B29" s="273" t="s">
        <v>38</v>
      </c>
      <c r="C29" s="274"/>
      <c r="D29" s="274"/>
      <c r="E29" s="274"/>
      <c r="F29" s="274"/>
      <c r="G29" s="275"/>
      <c r="H29" s="262">
        <v>8</v>
      </c>
      <c r="I29" s="263"/>
      <c r="J29" s="264"/>
      <c r="K29" s="265">
        <f>K30</f>
        <v>0</v>
      </c>
      <c r="L29" s="266"/>
      <c r="M29" s="267"/>
      <c r="N29" s="265">
        <f>N30</f>
        <v>0</v>
      </c>
      <c r="O29" s="266"/>
      <c r="P29" s="267"/>
      <c r="Q29" s="265">
        <f>Q30</f>
        <v>0</v>
      </c>
      <c r="R29" s="266"/>
      <c r="S29" s="268"/>
      <c r="T29" s="269">
        <v>15</v>
      </c>
      <c r="U29" s="270"/>
      <c r="V29" s="271">
        <f>SUM(V30)</f>
        <v>0</v>
      </c>
      <c r="W29" s="272"/>
      <c r="X29" s="167"/>
      <c r="Y29" s="168"/>
      <c r="Z29" s="169"/>
    </row>
    <row r="30" spans="1:26" ht="48" customHeight="1" x14ac:dyDescent="0.25">
      <c r="A30" s="16">
        <v>4.0999999999999996</v>
      </c>
      <c r="B30" s="84" t="s">
        <v>94</v>
      </c>
      <c r="C30" s="85"/>
      <c r="D30" s="85"/>
      <c r="E30" s="85"/>
      <c r="F30" s="85"/>
      <c r="G30" s="86"/>
      <c r="H30" s="191">
        <v>8</v>
      </c>
      <c r="I30" s="192"/>
      <c r="J30" s="193"/>
      <c r="K30" s="330"/>
      <c r="L30" s="331"/>
      <c r="M30" s="332"/>
      <c r="N30" s="330"/>
      <c r="O30" s="331"/>
      <c r="P30" s="332"/>
      <c r="Q30" s="330"/>
      <c r="R30" s="331"/>
      <c r="S30" s="333"/>
      <c r="T30" s="194">
        <v>15</v>
      </c>
      <c r="U30" s="195"/>
      <c r="V30" s="185">
        <f>(T30*((K30*0)+(N30*50)+(Q30*100)))/(H30*100)</f>
        <v>0</v>
      </c>
      <c r="W30" s="186"/>
      <c r="X30" s="167"/>
      <c r="Y30" s="168"/>
      <c r="Z30" s="169"/>
    </row>
    <row r="31" spans="1:26" s="44" customFormat="1" ht="48" customHeight="1" x14ac:dyDescent="0.25">
      <c r="A31" s="28">
        <v>5</v>
      </c>
      <c r="B31" s="327" t="s">
        <v>100</v>
      </c>
      <c r="C31" s="328"/>
      <c r="D31" s="328"/>
      <c r="E31" s="328"/>
      <c r="F31" s="328"/>
      <c r="G31" s="329"/>
      <c r="H31" s="262">
        <v>8</v>
      </c>
      <c r="I31" s="263"/>
      <c r="J31" s="264"/>
      <c r="K31" s="265">
        <f>K32</f>
        <v>0</v>
      </c>
      <c r="L31" s="266"/>
      <c r="M31" s="267"/>
      <c r="N31" s="265">
        <f>N32</f>
        <v>0</v>
      </c>
      <c r="O31" s="266"/>
      <c r="P31" s="267"/>
      <c r="Q31" s="265">
        <f>Q32</f>
        <v>0</v>
      </c>
      <c r="R31" s="266"/>
      <c r="S31" s="268"/>
      <c r="T31" s="269">
        <v>15</v>
      </c>
      <c r="U31" s="270"/>
      <c r="V31" s="271">
        <f>SUM(V32)</f>
        <v>0</v>
      </c>
      <c r="W31" s="272"/>
      <c r="X31" s="167"/>
      <c r="Y31" s="168"/>
      <c r="Z31" s="169"/>
    </row>
    <row r="32" spans="1:26" s="26" customFormat="1" ht="48" customHeight="1" x14ac:dyDescent="0.25">
      <c r="A32" s="25">
        <v>5.0999999999999996</v>
      </c>
      <c r="B32" s="336" t="s">
        <v>95</v>
      </c>
      <c r="C32" s="337"/>
      <c r="D32" s="337"/>
      <c r="E32" s="337"/>
      <c r="F32" s="337"/>
      <c r="G32" s="338"/>
      <c r="H32" s="339">
        <v>8</v>
      </c>
      <c r="I32" s="340"/>
      <c r="J32" s="341"/>
      <c r="K32" s="342"/>
      <c r="L32" s="343"/>
      <c r="M32" s="344"/>
      <c r="N32" s="342"/>
      <c r="O32" s="343"/>
      <c r="P32" s="344"/>
      <c r="Q32" s="342"/>
      <c r="R32" s="343"/>
      <c r="S32" s="345"/>
      <c r="T32" s="334">
        <v>15</v>
      </c>
      <c r="U32" s="335"/>
      <c r="V32" s="312">
        <f>(T32*((K32*0)+(N32*50)+(Q32*100)))/(H32*100)</f>
        <v>0</v>
      </c>
      <c r="W32" s="313"/>
      <c r="X32" s="170"/>
      <c r="Y32" s="171"/>
      <c r="Z32" s="172"/>
    </row>
    <row r="33" spans="1:26" ht="24" customHeight="1" x14ac:dyDescent="0.25">
      <c r="A33" s="125" t="s">
        <v>11</v>
      </c>
      <c r="B33" s="126"/>
      <c r="C33" s="126"/>
      <c r="D33" s="126"/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27"/>
      <c r="T33" s="211">
        <f>SUM(T24,T26,T27,T29,T31)</f>
        <v>100</v>
      </c>
      <c r="U33" s="212"/>
      <c r="V33" s="128">
        <f>SUM(V24,V26:W27,V29,V31)</f>
        <v>0</v>
      </c>
      <c r="W33" s="129"/>
      <c r="X33" s="213"/>
      <c r="Y33" s="214"/>
      <c r="Z33" s="215"/>
    </row>
    <row r="34" spans="1:26" ht="9.9499999999999993" customHeight="1" x14ac:dyDescent="0.25">
      <c r="A34" s="153"/>
      <c r="B34" s="153"/>
      <c r="C34" s="153"/>
      <c r="D34" s="153"/>
      <c r="E34" s="153"/>
      <c r="F34" s="153"/>
      <c r="G34" s="153"/>
      <c r="H34" s="153"/>
      <c r="I34" s="153"/>
      <c r="J34" s="153"/>
      <c r="K34" s="153"/>
      <c r="L34" s="153"/>
      <c r="M34" s="153"/>
      <c r="N34" s="153"/>
      <c r="O34" s="153"/>
      <c r="P34" s="153"/>
      <c r="Q34" s="153"/>
      <c r="R34" s="153"/>
      <c r="S34" s="153"/>
      <c r="T34" s="153"/>
      <c r="U34" s="153"/>
      <c r="V34" s="153"/>
      <c r="W34" s="153"/>
      <c r="X34" s="153"/>
      <c r="Y34" s="153"/>
      <c r="Z34" s="153"/>
    </row>
    <row r="35" spans="1:26" ht="24" customHeight="1" x14ac:dyDescent="0.25">
      <c r="A35" s="1" t="s">
        <v>96</v>
      </c>
    </row>
    <row r="36" spans="1:26" ht="60" customHeight="1" x14ac:dyDescent="0.25">
      <c r="A36" s="14" t="s">
        <v>7</v>
      </c>
      <c r="B36" s="122" t="s">
        <v>49</v>
      </c>
      <c r="C36" s="123"/>
      <c r="D36" s="123"/>
      <c r="E36" s="123"/>
      <c r="F36" s="123"/>
      <c r="G36" s="123"/>
      <c r="H36" s="123"/>
      <c r="I36" s="123"/>
      <c r="J36" s="123"/>
      <c r="K36" s="123"/>
      <c r="L36" s="124"/>
      <c r="M36" s="122" t="s">
        <v>50</v>
      </c>
      <c r="N36" s="123"/>
      <c r="O36" s="123"/>
      <c r="P36" s="123"/>
      <c r="Q36" s="123"/>
      <c r="R36" s="123"/>
      <c r="S36" s="123"/>
      <c r="T36" s="123"/>
      <c r="U36" s="123"/>
      <c r="V36" s="123"/>
      <c r="W36" s="123"/>
      <c r="X36" s="124"/>
      <c r="Y36" s="154" t="s">
        <v>51</v>
      </c>
      <c r="Z36" s="155"/>
    </row>
    <row r="37" spans="1:26" ht="24" customHeight="1" x14ac:dyDescent="0.25">
      <c r="A37" s="208" t="s">
        <v>52</v>
      </c>
      <c r="B37" s="209"/>
      <c r="C37" s="209"/>
      <c r="D37" s="209"/>
      <c r="E37" s="209"/>
      <c r="F37" s="209"/>
      <c r="G37" s="209"/>
      <c r="H37" s="209"/>
      <c r="I37" s="209"/>
      <c r="J37" s="209"/>
      <c r="K37" s="209"/>
      <c r="L37" s="209"/>
      <c r="M37" s="209"/>
      <c r="N37" s="209"/>
      <c r="O37" s="209"/>
      <c r="P37" s="209"/>
      <c r="Q37" s="209"/>
      <c r="R37" s="209"/>
      <c r="S37" s="209"/>
      <c r="T37" s="209"/>
      <c r="U37" s="209"/>
      <c r="V37" s="209"/>
      <c r="W37" s="209"/>
      <c r="X37" s="209"/>
      <c r="Y37" s="209"/>
      <c r="Z37" s="210"/>
    </row>
    <row r="38" spans="1:26" ht="48" customHeight="1" x14ac:dyDescent="0.25">
      <c r="A38" s="15" t="str">
        <f>IF(B38&lt;&gt;"","2.1.1","")</f>
        <v/>
      </c>
      <c r="B38" s="73"/>
      <c r="C38" s="74"/>
      <c r="D38" s="74"/>
      <c r="E38" s="74"/>
      <c r="F38" s="74"/>
      <c r="G38" s="74"/>
      <c r="H38" s="74"/>
      <c r="I38" s="74"/>
      <c r="J38" s="74"/>
      <c r="K38" s="74"/>
      <c r="L38" s="75"/>
      <c r="M38" s="73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5"/>
      <c r="Y38" s="76"/>
      <c r="Z38" s="77"/>
    </row>
    <row r="39" spans="1:26" ht="48" customHeight="1" x14ac:dyDescent="0.25">
      <c r="A39" s="15" t="str">
        <f>IF(B39&lt;&gt;"","2.1.2","")</f>
        <v/>
      </c>
      <c r="B39" s="73"/>
      <c r="C39" s="74"/>
      <c r="D39" s="74"/>
      <c r="E39" s="74"/>
      <c r="F39" s="74"/>
      <c r="G39" s="74"/>
      <c r="H39" s="74"/>
      <c r="I39" s="74"/>
      <c r="J39" s="74"/>
      <c r="K39" s="74"/>
      <c r="L39" s="75"/>
      <c r="M39" s="73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5"/>
      <c r="Y39" s="76"/>
      <c r="Z39" s="77"/>
    </row>
    <row r="40" spans="1:26" ht="48" customHeight="1" x14ac:dyDescent="0.25">
      <c r="A40" s="15" t="str">
        <f>IF(B40&lt;&gt;"","2.1.3","")</f>
        <v/>
      </c>
      <c r="B40" s="73"/>
      <c r="C40" s="74"/>
      <c r="D40" s="74"/>
      <c r="E40" s="74"/>
      <c r="F40" s="74"/>
      <c r="G40" s="74"/>
      <c r="H40" s="74"/>
      <c r="I40" s="74"/>
      <c r="J40" s="74"/>
      <c r="K40" s="74"/>
      <c r="L40" s="75"/>
      <c r="M40" s="73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5"/>
      <c r="Y40" s="76"/>
      <c r="Z40" s="77"/>
    </row>
    <row r="41" spans="1:26" ht="48" customHeight="1" x14ac:dyDescent="0.25">
      <c r="A41" s="15" t="str">
        <f>IF(B41&lt;&gt;"","2.1.4","")</f>
        <v/>
      </c>
      <c r="B41" s="73"/>
      <c r="C41" s="74"/>
      <c r="D41" s="74"/>
      <c r="E41" s="74"/>
      <c r="F41" s="74"/>
      <c r="G41" s="74"/>
      <c r="H41" s="74"/>
      <c r="I41" s="74"/>
      <c r="J41" s="74"/>
      <c r="K41" s="74"/>
      <c r="L41" s="75"/>
      <c r="M41" s="73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5"/>
      <c r="Y41" s="76"/>
      <c r="Z41" s="77"/>
    </row>
    <row r="42" spans="1:26" ht="48" customHeight="1" x14ac:dyDescent="0.25">
      <c r="A42" s="15" t="str">
        <f>IF(B42&lt;&gt;"","2.1.5","")</f>
        <v/>
      </c>
      <c r="B42" s="73"/>
      <c r="C42" s="74"/>
      <c r="D42" s="74"/>
      <c r="E42" s="74"/>
      <c r="F42" s="74"/>
      <c r="G42" s="74"/>
      <c r="H42" s="74"/>
      <c r="I42" s="74"/>
      <c r="J42" s="74"/>
      <c r="K42" s="74"/>
      <c r="L42" s="75"/>
      <c r="M42" s="73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5"/>
      <c r="Y42" s="76"/>
      <c r="Z42" s="77"/>
    </row>
    <row r="43" spans="1:26" ht="24" customHeight="1" x14ac:dyDescent="0.25">
      <c r="A43" s="208" t="s">
        <v>53</v>
      </c>
      <c r="B43" s="209"/>
      <c r="C43" s="209"/>
      <c r="D43" s="209"/>
      <c r="E43" s="209"/>
      <c r="F43" s="209"/>
      <c r="G43" s="209"/>
      <c r="H43" s="209"/>
      <c r="I43" s="209"/>
      <c r="J43" s="209"/>
      <c r="K43" s="209"/>
      <c r="L43" s="209"/>
      <c r="M43" s="209"/>
      <c r="N43" s="209"/>
      <c r="O43" s="209"/>
      <c r="P43" s="209"/>
      <c r="Q43" s="209"/>
      <c r="R43" s="209"/>
      <c r="S43" s="209"/>
      <c r="T43" s="209"/>
      <c r="U43" s="209"/>
      <c r="V43" s="209"/>
      <c r="W43" s="209"/>
      <c r="X43" s="209"/>
      <c r="Y43" s="209"/>
      <c r="Z43" s="210"/>
    </row>
    <row r="44" spans="1:26" ht="48" customHeight="1" x14ac:dyDescent="0.25">
      <c r="A44" s="15" t="str">
        <f>IF(B44&lt;&gt;"","2.2.1","")</f>
        <v/>
      </c>
      <c r="B44" s="73"/>
      <c r="C44" s="74"/>
      <c r="D44" s="74"/>
      <c r="E44" s="74"/>
      <c r="F44" s="74"/>
      <c r="G44" s="74"/>
      <c r="H44" s="74"/>
      <c r="I44" s="74"/>
      <c r="J44" s="74"/>
      <c r="K44" s="74"/>
      <c r="L44" s="75"/>
      <c r="M44" s="73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5"/>
      <c r="Y44" s="76"/>
      <c r="Z44" s="77"/>
    </row>
    <row r="45" spans="1:26" ht="48" customHeight="1" x14ac:dyDescent="0.25">
      <c r="A45" s="15" t="str">
        <f>IF(B45&lt;&gt;"","2.2.2","")</f>
        <v/>
      </c>
      <c r="B45" s="73"/>
      <c r="C45" s="74"/>
      <c r="D45" s="74"/>
      <c r="E45" s="74"/>
      <c r="F45" s="74"/>
      <c r="G45" s="74"/>
      <c r="H45" s="74"/>
      <c r="I45" s="74"/>
      <c r="J45" s="74"/>
      <c r="K45" s="74"/>
      <c r="L45" s="75"/>
      <c r="M45" s="73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5"/>
      <c r="Y45" s="76"/>
      <c r="Z45" s="77"/>
    </row>
    <row r="46" spans="1:26" ht="48" customHeight="1" x14ac:dyDescent="0.25">
      <c r="A46" s="15" t="str">
        <f>IF(B46&lt;&gt;"","2.2.3","")</f>
        <v/>
      </c>
      <c r="B46" s="73"/>
      <c r="C46" s="74"/>
      <c r="D46" s="74"/>
      <c r="E46" s="74"/>
      <c r="F46" s="74"/>
      <c r="G46" s="74"/>
      <c r="H46" s="74"/>
      <c r="I46" s="74"/>
      <c r="J46" s="74"/>
      <c r="K46" s="74"/>
      <c r="L46" s="75"/>
      <c r="M46" s="73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5"/>
      <c r="Y46" s="76"/>
      <c r="Z46" s="77"/>
    </row>
    <row r="47" spans="1:26" ht="48" customHeight="1" x14ac:dyDescent="0.25">
      <c r="A47" s="15" t="str">
        <f>IF(B47&lt;&gt;"","2.2.4","")</f>
        <v/>
      </c>
      <c r="B47" s="73"/>
      <c r="C47" s="74"/>
      <c r="D47" s="74"/>
      <c r="E47" s="74"/>
      <c r="F47" s="74"/>
      <c r="G47" s="74"/>
      <c r="H47" s="74"/>
      <c r="I47" s="74"/>
      <c r="J47" s="74"/>
      <c r="K47" s="74"/>
      <c r="L47" s="75"/>
      <c r="M47" s="73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5"/>
      <c r="Y47" s="76"/>
      <c r="Z47" s="77"/>
    </row>
    <row r="48" spans="1:26" ht="48" customHeight="1" x14ac:dyDescent="0.25">
      <c r="A48" s="15" t="str">
        <f>IF(B48&lt;&gt;"","2.2.5","")</f>
        <v/>
      </c>
      <c r="B48" s="73"/>
      <c r="C48" s="74"/>
      <c r="D48" s="74"/>
      <c r="E48" s="74"/>
      <c r="F48" s="74"/>
      <c r="G48" s="74"/>
      <c r="H48" s="74"/>
      <c r="I48" s="74"/>
      <c r="J48" s="74"/>
      <c r="K48" s="74"/>
      <c r="L48" s="75"/>
      <c r="M48" s="73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5"/>
      <c r="Y48" s="76"/>
      <c r="Z48" s="77"/>
    </row>
    <row r="49" spans="1:26" ht="24" customHeight="1" x14ac:dyDescent="0.25">
      <c r="A49" s="208" t="s">
        <v>54</v>
      </c>
      <c r="B49" s="209"/>
      <c r="C49" s="209"/>
      <c r="D49" s="209"/>
      <c r="E49" s="209"/>
      <c r="F49" s="209"/>
      <c r="G49" s="209"/>
      <c r="H49" s="209"/>
      <c r="I49" s="209"/>
      <c r="J49" s="209"/>
      <c r="K49" s="209"/>
      <c r="L49" s="209"/>
      <c r="M49" s="209"/>
      <c r="N49" s="209"/>
      <c r="O49" s="209"/>
      <c r="P49" s="209"/>
      <c r="Q49" s="209"/>
      <c r="R49" s="209"/>
      <c r="S49" s="209"/>
      <c r="T49" s="209"/>
      <c r="U49" s="209"/>
      <c r="V49" s="209"/>
      <c r="W49" s="209"/>
      <c r="X49" s="209"/>
      <c r="Y49" s="209"/>
      <c r="Z49" s="210"/>
    </row>
    <row r="50" spans="1:26" ht="48" customHeight="1" x14ac:dyDescent="0.25">
      <c r="A50" s="15" t="str">
        <f>IF(B50&lt;&gt;"","2.3.1","")</f>
        <v/>
      </c>
      <c r="B50" s="73"/>
      <c r="C50" s="74"/>
      <c r="D50" s="74"/>
      <c r="E50" s="74"/>
      <c r="F50" s="74"/>
      <c r="G50" s="74"/>
      <c r="H50" s="74"/>
      <c r="I50" s="74"/>
      <c r="J50" s="74"/>
      <c r="K50" s="74"/>
      <c r="L50" s="75"/>
      <c r="M50" s="73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5"/>
      <c r="Y50" s="76"/>
      <c r="Z50" s="77"/>
    </row>
    <row r="51" spans="1:26" ht="48" customHeight="1" x14ac:dyDescent="0.25">
      <c r="A51" s="15" t="str">
        <f>IF(B51&lt;&gt;"","2.3.2","")</f>
        <v/>
      </c>
      <c r="B51" s="73"/>
      <c r="C51" s="74"/>
      <c r="D51" s="74"/>
      <c r="E51" s="74"/>
      <c r="F51" s="74"/>
      <c r="G51" s="74"/>
      <c r="H51" s="74"/>
      <c r="I51" s="74"/>
      <c r="J51" s="74"/>
      <c r="K51" s="74"/>
      <c r="L51" s="75"/>
      <c r="M51" s="73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5"/>
      <c r="Y51" s="76"/>
      <c r="Z51" s="77"/>
    </row>
    <row r="52" spans="1:26" ht="48" customHeight="1" x14ac:dyDescent="0.25">
      <c r="A52" s="15" t="str">
        <f>IF(B52&lt;&gt;"","2.3.3","")</f>
        <v/>
      </c>
      <c r="B52" s="73"/>
      <c r="C52" s="74"/>
      <c r="D52" s="74"/>
      <c r="E52" s="74"/>
      <c r="F52" s="74"/>
      <c r="G52" s="74"/>
      <c r="H52" s="74"/>
      <c r="I52" s="74"/>
      <c r="J52" s="74"/>
      <c r="K52" s="74"/>
      <c r="L52" s="75"/>
      <c r="M52" s="73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5"/>
      <c r="Y52" s="76"/>
      <c r="Z52" s="77"/>
    </row>
    <row r="53" spans="1:26" ht="48" customHeight="1" x14ac:dyDescent="0.25">
      <c r="A53" s="15" t="str">
        <f>IF(B53&lt;&gt;"","2.3.4","")</f>
        <v/>
      </c>
      <c r="B53" s="73"/>
      <c r="C53" s="74"/>
      <c r="D53" s="74"/>
      <c r="E53" s="74"/>
      <c r="F53" s="74"/>
      <c r="G53" s="74"/>
      <c r="H53" s="74"/>
      <c r="I53" s="74"/>
      <c r="J53" s="74"/>
      <c r="K53" s="74"/>
      <c r="L53" s="75"/>
      <c r="M53" s="73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5"/>
      <c r="Y53" s="76"/>
      <c r="Z53" s="77"/>
    </row>
    <row r="54" spans="1:26" ht="48" customHeight="1" x14ac:dyDescent="0.25">
      <c r="A54" s="15" t="str">
        <f>IF(B54&lt;&gt;"","2.3.5","")</f>
        <v/>
      </c>
      <c r="B54" s="73"/>
      <c r="C54" s="74"/>
      <c r="D54" s="74"/>
      <c r="E54" s="74"/>
      <c r="F54" s="74"/>
      <c r="G54" s="74"/>
      <c r="H54" s="74"/>
      <c r="I54" s="74"/>
      <c r="J54" s="74"/>
      <c r="K54" s="74"/>
      <c r="L54" s="75"/>
      <c r="M54" s="73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5"/>
      <c r="Y54" s="76"/>
      <c r="Z54" s="77"/>
    </row>
    <row r="55" spans="1:26" ht="15.75" customHeight="1" x14ac:dyDescent="0.25"/>
    <row r="56" spans="1:26" ht="24" customHeight="1" x14ac:dyDescent="0.25">
      <c r="A56" s="2" t="s">
        <v>97</v>
      </c>
    </row>
    <row r="57" spans="1:26" ht="9.9499999999999993" customHeight="1" x14ac:dyDescent="0.25"/>
    <row r="58" spans="1:26" ht="60" customHeight="1" x14ac:dyDescent="0.25">
      <c r="A58" s="14" t="s">
        <v>7</v>
      </c>
      <c r="B58" s="122" t="s">
        <v>55</v>
      </c>
      <c r="C58" s="123"/>
      <c r="D58" s="123"/>
      <c r="E58" s="123"/>
      <c r="F58" s="123"/>
      <c r="G58" s="124"/>
      <c r="H58" s="122" t="s">
        <v>50</v>
      </c>
      <c r="I58" s="123"/>
      <c r="J58" s="123"/>
      <c r="K58" s="123"/>
      <c r="L58" s="123"/>
      <c r="M58" s="123"/>
      <c r="N58" s="123"/>
      <c r="O58" s="123"/>
      <c r="P58" s="124"/>
      <c r="Q58" s="122" t="s">
        <v>56</v>
      </c>
      <c r="R58" s="123"/>
      <c r="S58" s="123"/>
      <c r="T58" s="123"/>
      <c r="U58" s="123"/>
      <c r="V58" s="123"/>
      <c r="W58" s="123"/>
      <c r="X58" s="124"/>
      <c r="Y58" s="154" t="s">
        <v>51</v>
      </c>
      <c r="Z58" s="155"/>
    </row>
    <row r="59" spans="1:26" ht="72" customHeight="1" x14ac:dyDescent="0.25">
      <c r="A59" s="15" t="str">
        <f>IF(B59&lt;&gt;"","3.1","")</f>
        <v/>
      </c>
      <c r="B59" s="73"/>
      <c r="C59" s="74"/>
      <c r="D59" s="74"/>
      <c r="E59" s="74"/>
      <c r="F59" s="74"/>
      <c r="G59" s="75"/>
      <c r="H59" s="73"/>
      <c r="I59" s="74"/>
      <c r="J59" s="74"/>
      <c r="K59" s="74"/>
      <c r="L59" s="74"/>
      <c r="M59" s="74"/>
      <c r="N59" s="74"/>
      <c r="O59" s="74"/>
      <c r="P59" s="75"/>
      <c r="Q59" s="73"/>
      <c r="R59" s="74"/>
      <c r="S59" s="74"/>
      <c r="T59" s="74"/>
      <c r="U59" s="74"/>
      <c r="V59" s="74"/>
      <c r="W59" s="74"/>
      <c r="X59" s="75"/>
      <c r="Y59" s="76"/>
      <c r="Z59" s="77"/>
    </row>
    <row r="60" spans="1:26" ht="72" customHeight="1" x14ac:dyDescent="0.25">
      <c r="A60" s="15" t="str">
        <f>IF(B60&lt;&gt;"","3.2","")</f>
        <v/>
      </c>
      <c r="B60" s="73"/>
      <c r="C60" s="74"/>
      <c r="D60" s="74"/>
      <c r="E60" s="74"/>
      <c r="F60" s="74"/>
      <c r="G60" s="75"/>
      <c r="H60" s="73"/>
      <c r="I60" s="74"/>
      <c r="J60" s="74"/>
      <c r="K60" s="74"/>
      <c r="L60" s="74"/>
      <c r="M60" s="74"/>
      <c r="N60" s="74"/>
      <c r="O60" s="74"/>
      <c r="P60" s="75"/>
      <c r="Q60" s="73"/>
      <c r="R60" s="74"/>
      <c r="S60" s="74"/>
      <c r="T60" s="74"/>
      <c r="U60" s="74"/>
      <c r="V60" s="74"/>
      <c r="W60" s="74"/>
      <c r="X60" s="75"/>
      <c r="Y60" s="76"/>
      <c r="Z60" s="77"/>
    </row>
    <row r="61" spans="1:26" ht="72" customHeight="1" x14ac:dyDescent="0.25">
      <c r="A61" s="15" t="str">
        <f>IF(B61&lt;&gt;"","3.3","")</f>
        <v/>
      </c>
      <c r="B61" s="73"/>
      <c r="C61" s="74"/>
      <c r="D61" s="74"/>
      <c r="E61" s="74"/>
      <c r="F61" s="74"/>
      <c r="G61" s="75"/>
      <c r="H61" s="73"/>
      <c r="I61" s="74"/>
      <c r="J61" s="74"/>
      <c r="K61" s="74"/>
      <c r="L61" s="74"/>
      <c r="M61" s="74"/>
      <c r="N61" s="74"/>
      <c r="O61" s="74"/>
      <c r="P61" s="75"/>
      <c r="Q61" s="73"/>
      <c r="R61" s="74"/>
      <c r="S61" s="74"/>
      <c r="T61" s="74"/>
      <c r="U61" s="74"/>
      <c r="V61" s="74"/>
      <c r="W61" s="74"/>
      <c r="X61" s="75"/>
      <c r="Y61" s="76"/>
      <c r="Z61" s="77"/>
    </row>
    <row r="62" spans="1:26" ht="72" customHeight="1" x14ac:dyDescent="0.25">
      <c r="A62" s="15" t="str">
        <f>IF(B62&lt;&gt;"","3.4","")</f>
        <v/>
      </c>
      <c r="B62" s="73"/>
      <c r="C62" s="74"/>
      <c r="D62" s="74"/>
      <c r="E62" s="74"/>
      <c r="F62" s="74"/>
      <c r="G62" s="75"/>
      <c r="H62" s="73"/>
      <c r="I62" s="74"/>
      <c r="J62" s="74"/>
      <c r="K62" s="74"/>
      <c r="L62" s="74"/>
      <c r="M62" s="74"/>
      <c r="N62" s="74"/>
      <c r="O62" s="74"/>
      <c r="P62" s="75"/>
      <c r="Q62" s="73"/>
      <c r="R62" s="74"/>
      <c r="S62" s="74"/>
      <c r="T62" s="74"/>
      <c r="U62" s="74"/>
      <c r="V62" s="74"/>
      <c r="W62" s="74"/>
      <c r="X62" s="75"/>
      <c r="Y62" s="76"/>
      <c r="Z62" s="77"/>
    </row>
    <row r="63" spans="1:26" ht="72" customHeight="1" x14ac:dyDescent="0.25">
      <c r="A63" s="15" t="str">
        <f>IF(B63&lt;&gt;"","3.5","")</f>
        <v/>
      </c>
      <c r="B63" s="73"/>
      <c r="C63" s="74"/>
      <c r="D63" s="74"/>
      <c r="E63" s="74"/>
      <c r="F63" s="74"/>
      <c r="G63" s="75"/>
      <c r="H63" s="73"/>
      <c r="I63" s="74"/>
      <c r="J63" s="74"/>
      <c r="K63" s="74"/>
      <c r="L63" s="74"/>
      <c r="M63" s="74"/>
      <c r="N63" s="74"/>
      <c r="O63" s="74"/>
      <c r="P63" s="75"/>
      <c r="Q63" s="73"/>
      <c r="R63" s="74"/>
      <c r="S63" s="74"/>
      <c r="T63" s="74"/>
      <c r="U63" s="74"/>
      <c r="V63" s="74"/>
      <c r="W63" s="74"/>
      <c r="X63" s="75"/>
      <c r="Y63" s="76"/>
      <c r="Z63" s="77"/>
    </row>
    <row r="64" spans="1:26" ht="72" customHeight="1" x14ac:dyDescent="0.25">
      <c r="A64" s="15" t="str">
        <f>IF(B64&lt;&gt;"","3.6","")</f>
        <v/>
      </c>
      <c r="B64" s="73"/>
      <c r="C64" s="74"/>
      <c r="D64" s="74"/>
      <c r="E64" s="74"/>
      <c r="F64" s="74"/>
      <c r="G64" s="75"/>
      <c r="H64" s="73"/>
      <c r="I64" s="74"/>
      <c r="J64" s="74"/>
      <c r="K64" s="74"/>
      <c r="L64" s="74"/>
      <c r="M64" s="74"/>
      <c r="N64" s="74"/>
      <c r="O64" s="74"/>
      <c r="P64" s="75"/>
      <c r="Q64" s="73"/>
      <c r="R64" s="74"/>
      <c r="S64" s="74"/>
      <c r="T64" s="74"/>
      <c r="U64" s="74"/>
      <c r="V64" s="74"/>
      <c r="W64" s="74"/>
      <c r="X64" s="75"/>
      <c r="Y64" s="76"/>
      <c r="Z64" s="77"/>
    </row>
    <row r="65" spans="1:26" s="12" customFormat="1" ht="9.9499999999999993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.75" customHeight="1" x14ac:dyDescent="0.25">
      <c r="A66" s="2" t="s">
        <v>98</v>
      </c>
    </row>
    <row r="67" spans="1:26" ht="9.9499999999999993" customHeight="1" x14ac:dyDescent="0.25">
      <c r="A67" s="2"/>
    </row>
    <row r="68" spans="1:26" ht="48" customHeight="1" x14ac:dyDescent="0.25">
      <c r="B68" s="231"/>
      <c r="C68" s="232"/>
      <c r="D68" s="232"/>
      <c r="E68" s="232"/>
      <c r="F68" s="232"/>
      <c r="G68" s="232"/>
      <c r="H68" s="232"/>
      <c r="I68" s="232"/>
      <c r="J68" s="232"/>
      <c r="K68" s="232"/>
      <c r="L68" s="232"/>
      <c r="M68" s="232"/>
      <c r="N68" s="232"/>
      <c r="O68" s="232"/>
      <c r="P68" s="232"/>
      <c r="Q68" s="232"/>
      <c r="R68" s="232"/>
      <c r="S68" s="232"/>
      <c r="T68" s="232"/>
      <c r="U68" s="232"/>
      <c r="V68" s="232"/>
      <c r="W68" s="232"/>
      <c r="X68" s="232"/>
      <c r="Y68" s="233"/>
    </row>
    <row r="69" spans="1:26" ht="48" customHeight="1" x14ac:dyDescent="0.25">
      <c r="B69" s="234"/>
      <c r="C69" s="235"/>
      <c r="D69" s="235"/>
      <c r="E69" s="235"/>
      <c r="F69" s="235"/>
      <c r="G69" s="235"/>
      <c r="H69" s="235"/>
      <c r="I69" s="235"/>
      <c r="J69" s="235"/>
      <c r="K69" s="235"/>
      <c r="L69" s="235"/>
      <c r="M69" s="235"/>
      <c r="N69" s="235"/>
      <c r="O69" s="235"/>
      <c r="P69" s="235"/>
      <c r="Q69" s="235"/>
      <c r="R69" s="235"/>
      <c r="S69" s="235"/>
      <c r="T69" s="235"/>
      <c r="U69" s="235"/>
      <c r="V69" s="235"/>
      <c r="W69" s="235"/>
      <c r="X69" s="235"/>
      <c r="Y69" s="236"/>
    </row>
    <row r="70" spans="1:26" ht="48" customHeight="1" x14ac:dyDescent="0.25">
      <c r="B70" s="234"/>
      <c r="C70" s="235"/>
      <c r="D70" s="235"/>
      <c r="E70" s="235"/>
      <c r="F70" s="235"/>
      <c r="G70" s="235"/>
      <c r="H70" s="235"/>
      <c r="I70" s="235"/>
      <c r="J70" s="235"/>
      <c r="K70" s="235"/>
      <c r="L70" s="235"/>
      <c r="M70" s="235"/>
      <c r="N70" s="235"/>
      <c r="O70" s="235"/>
      <c r="P70" s="235"/>
      <c r="Q70" s="235"/>
      <c r="R70" s="235"/>
      <c r="S70" s="235"/>
      <c r="T70" s="235"/>
      <c r="U70" s="235"/>
      <c r="V70" s="235"/>
      <c r="W70" s="235"/>
      <c r="X70" s="235"/>
      <c r="Y70" s="236"/>
    </row>
    <row r="71" spans="1:26" ht="48" customHeight="1" x14ac:dyDescent="0.25">
      <c r="B71" s="234"/>
      <c r="C71" s="235"/>
      <c r="D71" s="235"/>
      <c r="E71" s="235"/>
      <c r="F71" s="235"/>
      <c r="G71" s="235"/>
      <c r="H71" s="235"/>
      <c r="I71" s="235"/>
      <c r="J71" s="235"/>
      <c r="K71" s="235"/>
      <c r="L71" s="235"/>
      <c r="M71" s="235"/>
      <c r="N71" s="235"/>
      <c r="O71" s="235"/>
      <c r="P71" s="235"/>
      <c r="Q71" s="235"/>
      <c r="R71" s="235"/>
      <c r="S71" s="235"/>
      <c r="T71" s="235"/>
      <c r="U71" s="235"/>
      <c r="V71" s="235"/>
      <c r="W71" s="235"/>
      <c r="X71" s="235"/>
      <c r="Y71" s="236"/>
    </row>
    <row r="72" spans="1:26" ht="48" customHeight="1" x14ac:dyDescent="0.25">
      <c r="B72" s="237"/>
      <c r="C72" s="238"/>
      <c r="D72" s="238"/>
      <c r="E72" s="238"/>
      <c r="F72" s="238"/>
      <c r="G72" s="238"/>
      <c r="H72" s="238"/>
      <c r="I72" s="238"/>
      <c r="J72" s="238"/>
      <c r="K72" s="238"/>
      <c r="L72" s="238"/>
      <c r="M72" s="238"/>
      <c r="N72" s="238"/>
      <c r="O72" s="238"/>
      <c r="P72" s="238"/>
      <c r="Q72" s="238"/>
      <c r="R72" s="238"/>
      <c r="S72" s="238"/>
      <c r="T72" s="238"/>
      <c r="U72" s="238"/>
      <c r="V72" s="238"/>
      <c r="W72" s="238"/>
      <c r="X72" s="238"/>
      <c r="Y72" s="239"/>
    </row>
    <row r="73" spans="1:26" ht="21" customHeight="1" x14ac:dyDescent="0.25">
      <c r="A73" s="2"/>
    </row>
    <row r="74" spans="1:26" ht="21" customHeight="1" x14ac:dyDescent="0.25">
      <c r="A74" s="2" t="s">
        <v>99</v>
      </c>
    </row>
    <row r="75" spans="1:26" ht="14.25" customHeight="1" x14ac:dyDescent="0.25"/>
    <row r="76" spans="1:26" ht="21" customHeight="1" x14ac:dyDescent="0.25">
      <c r="B76" s="216"/>
      <c r="C76" s="217"/>
      <c r="D76" s="217"/>
      <c r="E76" s="217"/>
      <c r="F76" s="217"/>
      <c r="G76" s="217"/>
      <c r="H76" s="218"/>
      <c r="J76" s="216"/>
      <c r="K76" s="217"/>
      <c r="L76" s="217"/>
      <c r="M76" s="217"/>
      <c r="N76" s="217"/>
      <c r="O76" s="217"/>
      <c r="P76" s="217"/>
      <c r="Q76" s="218"/>
      <c r="S76" s="216"/>
      <c r="T76" s="217"/>
      <c r="U76" s="217"/>
      <c r="V76" s="217"/>
      <c r="W76" s="217"/>
      <c r="X76" s="217"/>
      <c r="Y76" s="218"/>
    </row>
    <row r="77" spans="1:26" ht="10.15" customHeight="1" x14ac:dyDescent="0.25">
      <c r="B77" s="219"/>
      <c r="C77" s="220"/>
      <c r="D77" s="220"/>
      <c r="E77" s="220"/>
      <c r="F77" s="220"/>
      <c r="G77" s="220"/>
      <c r="H77" s="221"/>
      <c r="J77" s="219"/>
      <c r="K77" s="220"/>
      <c r="L77" s="220"/>
      <c r="M77" s="220"/>
      <c r="N77" s="220"/>
      <c r="O77" s="220"/>
      <c r="P77" s="220"/>
      <c r="Q77" s="221"/>
      <c r="S77" s="219"/>
      <c r="T77" s="220"/>
      <c r="U77" s="220"/>
      <c r="V77" s="220"/>
      <c r="W77" s="220"/>
      <c r="X77" s="220"/>
      <c r="Y77" s="221"/>
    </row>
    <row r="78" spans="1:26" ht="10.15" customHeight="1" x14ac:dyDescent="0.25">
      <c r="B78" s="219"/>
      <c r="C78" s="220"/>
      <c r="D78" s="220"/>
      <c r="E78" s="220"/>
      <c r="F78" s="220"/>
      <c r="G78" s="220"/>
      <c r="H78" s="221"/>
      <c r="J78" s="219"/>
      <c r="K78" s="220"/>
      <c r="L78" s="220"/>
      <c r="M78" s="220"/>
      <c r="N78" s="220"/>
      <c r="O78" s="220"/>
      <c r="P78" s="220"/>
      <c r="Q78" s="221"/>
      <c r="S78" s="219"/>
      <c r="T78" s="220"/>
      <c r="U78" s="220"/>
      <c r="V78" s="220"/>
      <c r="W78" s="220"/>
      <c r="X78" s="220"/>
      <c r="Y78" s="221"/>
    </row>
    <row r="79" spans="1:26" ht="21" customHeight="1" x14ac:dyDescent="0.25">
      <c r="B79" s="219"/>
      <c r="C79" s="220"/>
      <c r="D79" s="220"/>
      <c r="E79" s="220"/>
      <c r="F79" s="220"/>
      <c r="G79" s="220"/>
      <c r="H79" s="221"/>
      <c r="J79" s="219"/>
      <c r="K79" s="220"/>
      <c r="L79" s="220"/>
      <c r="M79" s="220"/>
      <c r="N79" s="220"/>
      <c r="O79" s="220"/>
      <c r="P79" s="220"/>
      <c r="Q79" s="221"/>
      <c r="S79" s="219"/>
      <c r="T79" s="220"/>
      <c r="U79" s="220"/>
      <c r="V79" s="220"/>
      <c r="W79" s="220"/>
      <c r="X79" s="220"/>
      <c r="Y79" s="221"/>
    </row>
    <row r="80" spans="1:26" ht="35.25" customHeight="1" x14ac:dyDescent="0.25">
      <c r="B80" s="219"/>
      <c r="C80" s="220"/>
      <c r="D80" s="220"/>
      <c r="E80" s="220"/>
      <c r="F80" s="220"/>
      <c r="G80" s="220"/>
      <c r="H80" s="221"/>
      <c r="J80" s="219"/>
      <c r="K80" s="220"/>
      <c r="L80" s="220"/>
      <c r="M80" s="220"/>
      <c r="N80" s="220"/>
      <c r="O80" s="220"/>
      <c r="P80" s="220"/>
      <c r="Q80" s="221"/>
      <c r="S80" s="219"/>
      <c r="T80" s="220"/>
      <c r="U80" s="220"/>
      <c r="V80" s="220"/>
      <c r="W80" s="220"/>
      <c r="X80" s="220"/>
      <c r="Y80" s="221"/>
    </row>
    <row r="81" spans="2:25" ht="21" customHeight="1" x14ac:dyDescent="0.25">
      <c r="B81" s="219"/>
      <c r="C81" s="220"/>
      <c r="D81" s="220"/>
      <c r="E81" s="220"/>
      <c r="F81" s="220"/>
      <c r="G81" s="220"/>
      <c r="H81" s="221"/>
      <c r="J81" s="219"/>
      <c r="K81" s="220"/>
      <c r="L81" s="220"/>
      <c r="M81" s="220"/>
      <c r="N81" s="220"/>
      <c r="O81" s="220"/>
      <c r="P81" s="220"/>
      <c r="Q81" s="221"/>
      <c r="S81" s="219"/>
      <c r="T81" s="220"/>
      <c r="U81" s="220"/>
      <c r="V81" s="220"/>
      <c r="W81" s="220"/>
      <c r="X81" s="220"/>
      <c r="Y81" s="221"/>
    </row>
    <row r="82" spans="2:25" ht="21" customHeight="1" x14ac:dyDescent="0.25">
      <c r="B82" s="219"/>
      <c r="C82" s="220"/>
      <c r="D82" s="220"/>
      <c r="E82" s="220"/>
      <c r="F82" s="220"/>
      <c r="G82" s="220"/>
      <c r="H82" s="221"/>
      <c r="J82" s="219"/>
      <c r="K82" s="220"/>
      <c r="L82" s="220"/>
      <c r="M82" s="220"/>
      <c r="N82" s="220"/>
      <c r="O82" s="220"/>
      <c r="P82" s="220"/>
      <c r="Q82" s="221"/>
      <c r="S82" s="219"/>
      <c r="T82" s="220"/>
      <c r="U82" s="220"/>
      <c r="V82" s="220"/>
      <c r="W82" s="220"/>
      <c r="X82" s="220"/>
      <c r="Y82" s="221"/>
    </row>
    <row r="83" spans="2:25" ht="21" customHeight="1" x14ac:dyDescent="0.25">
      <c r="B83" s="219"/>
      <c r="C83" s="220"/>
      <c r="D83" s="220"/>
      <c r="E83" s="220"/>
      <c r="F83" s="220"/>
      <c r="G83" s="220"/>
      <c r="H83" s="221"/>
      <c r="J83" s="219"/>
      <c r="K83" s="220"/>
      <c r="L83" s="220"/>
      <c r="M83" s="220"/>
      <c r="N83" s="220"/>
      <c r="O83" s="220"/>
      <c r="P83" s="220"/>
      <c r="Q83" s="221"/>
      <c r="S83" s="219"/>
      <c r="T83" s="220"/>
      <c r="U83" s="220"/>
      <c r="V83" s="220"/>
      <c r="W83" s="220"/>
      <c r="X83" s="220"/>
      <c r="Y83" s="221"/>
    </row>
    <row r="84" spans="2:25" ht="21" customHeight="1" x14ac:dyDescent="0.25">
      <c r="B84" s="219"/>
      <c r="C84" s="220"/>
      <c r="D84" s="220"/>
      <c r="E84" s="220"/>
      <c r="F84" s="220"/>
      <c r="G84" s="220"/>
      <c r="H84" s="221"/>
      <c r="J84" s="219"/>
      <c r="K84" s="220"/>
      <c r="L84" s="220"/>
      <c r="M84" s="220"/>
      <c r="N84" s="220"/>
      <c r="O84" s="220"/>
      <c r="P84" s="220"/>
      <c r="Q84" s="221"/>
      <c r="S84" s="219"/>
      <c r="T84" s="220"/>
      <c r="U84" s="220"/>
      <c r="V84" s="220"/>
      <c r="W84" s="220"/>
      <c r="X84" s="220"/>
      <c r="Y84" s="221"/>
    </row>
    <row r="85" spans="2:25" ht="21" customHeight="1" x14ac:dyDescent="0.25">
      <c r="B85" s="222"/>
      <c r="C85" s="223"/>
      <c r="D85" s="223"/>
      <c r="E85" s="223"/>
      <c r="F85" s="223"/>
      <c r="G85" s="223"/>
      <c r="H85" s="224"/>
      <c r="J85" s="222"/>
      <c r="K85" s="223"/>
      <c r="L85" s="223"/>
      <c r="M85" s="223"/>
      <c r="N85" s="223"/>
      <c r="O85" s="223"/>
      <c r="P85" s="223"/>
      <c r="Q85" s="224"/>
      <c r="S85" s="222"/>
      <c r="T85" s="223"/>
      <c r="U85" s="223"/>
      <c r="V85" s="223"/>
      <c r="W85" s="223"/>
      <c r="X85" s="223"/>
      <c r="Y85" s="224"/>
    </row>
    <row r="86" spans="2:25" ht="48" customHeight="1" x14ac:dyDescent="0.25">
      <c r="B86" s="225"/>
      <c r="C86" s="226"/>
      <c r="D86" s="226"/>
      <c r="E86" s="226"/>
      <c r="F86" s="226"/>
      <c r="G86" s="226"/>
      <c r="H86" s="227"/>
      <c r="J86" s="225"/>
      <c r="K86" s="226"/>
      <c r="L86" s="226"/>
      <c r="M86" s="226"/>
      <c r="N86" s="226"/>
      <c r="O86" s="226"/>
      <c r="P86" s="226"/>
      <c r="Q86" s="227"/>
      <c r="S86" s="225"/>
      <c r="T86" s="226"/>
      <c r="U86" s="226"/>
      <c r="V86" s="226"/>
      <c r="W86" s="226"/>
      <c r="X86" s="226"/>
      <c r="Y86" s="227"/>
    </row>
    <row r="87" spans="2:25" ht="48" customHeight="1" x14ac:dyDescent="0.25">
      <c r="B87" s="228"/>
      <c r="C87" s="229"/>
      <c r="D87" s="229"/>
      <c r="E87" s="229"/>
      <c r="F87" s="229"/>
      <c r="G87" s="229"/>
      <c r="H87" s="230"/>
      <c r="J87" s="228"/>
      <c r="K87" s="229"/>
      <c r="L87" s="229"/>
      <c r="M87" s="229"/>
      <c r="N87" s="229"/>
      <c r="O87" s="229"/>
      <c r="P87" s="229"/>
      <c r="Q87" s="230"/>
      <c r="S87" s="228"/>
      <c r="T87" s="229"/>
      <c r="U87" s="229"/>
      <c r="V87" s="229"/>
      <c r="W87" s="229"/>
      <c r="X87" s="229"/>
      <c r="Y87" s="230"/>
    </row>
    <row r="88" spans="2:25" ht="14.25" customHeight="1" x14ac:dyDescent="0.25"/>
    <row r="89" spans="2:25" ht="21" customHeight="1" x14ac:dyDescent="0.25">
      <c r="B89" s="216"/>
      <c r="C89" s="217"/>
      <c r="D89" s="217"/>
      <c r="E89" s="217"/>
      <c r="F89" s="217"/>
      <c r="G89" s="217"/>
      <c r="H89" s="218"/>
      <c r="J89" s="216"/>
      <c r="K89" s="217"/>
      <c r="L89" s="217"/>
      <c r="M89" s="217"/>
      <c r="N89" s="217"/>
      <c r="O89" s="217"/>
      <c r="P89" s="217"/>
      <c r="Q89" s="218"/>
      <c r="S89" s="216"/>
      <c r="T89" s="217"/>
      <c r="U89" s="217"/>
      <c r="V89" s="217"/>
      <c r="W89" s="217"/>
      <c r="X89" s="217"/>
      <c r="Y89" s="218"/>
    </row>
    <row r="90" spans="2:25" ht="21" customHeight="1" x14ac:dyDescent="0.25">
      <c r="B90" s="219"/>
      <c r="C90" s="220"/>
      <c r="D90" s="220"/>
      <c r="E90" s="220"/>
      <c r="F90" s="220"/>
      <c r="G90" s="220"/>
      <c r="H90" s="221"/>
      <c r="J90" s="219"/>
      <c r="K90" s="220"/>
      <c r="L90" s="220"/>
      <c r="M90" s="220"/>
      <c r="N90" s="220"/>
      <c r="O90" s="220"/>
      <c r="P90" s="220"/>
      <c r="Q90" s="221"/>
      <c r="S90" s="219"/>
      <c r="T90" s="220"/>
      <c r="U90" s="220"/>
      <c r="V90" s="220"/>
      <c r="W90" s="220"/>
      <c r="X90" s="220"/>
      <c r="Y90" s="221"/>
    </row>
    <row r="91" spans="2:25" ht="21" customHeight="1" x14ac:dyDescent="0.25">
      <c r="B91" s="219"/>
      <c r="C91" s="220"/>
      <c r="D91" s="220"/>
      <c r="E91" s="220"/>
      <c r="F91" s="220"/>
      <c r="G91" s="220"/>
      <c r="H91" s="221"/>
      <c r="J91" s="219"/>
      <c r="K91" s="220"/>
      <c r="L91" s="220"/>
      <c r="M91" s="220"/>
      <c r="N91" s="220"/>
      <c r="O91" s="220"/>
      <c r="P91" s="220"/>
      <c r="Q91" s="221"/>
      <c r="S91" s="219"/>
      <c r="T91" s="220"/>
      <c r="U91" s="220"/>
      <c r="V91" s="220"/>
      <c r="W91" s="220"/>
      <c r="X91" s="220"/>
      <c r="Y91" s="221"/>
    </row>
    <row r="92" spans="2:25" ht="21" customHeight="1" x14ac:dyDescent="0.25">
      <c r="B92" s="219"/>
      <c r="C92" s="220"/>
      <c r="D92" s="220"/>
      <c r="E92" s="220"/>
      <c r="F92" s="220"/>
      <c r="G92" s="220"/>
      <c r="H92" s="221"/>
      <c r="J92" s="219"/>
      <c r="K92" s="220"/>
      <c r="L92" s="220"/>
      <c r="M92" s="220"/>
      <c r="N92" s="220"/>
      <c r="O92" s="220"/>
      <c r="P92" s="220"/>
      <c r="Q92" s="221"/>
      <c r="S92" s="219"/>
      <c r="T92" s="220"/>
      <c r="U92" s="220"/>
      <c r="V92" s="220"/>
      <c r="W92" s="220"/>
      <c r="X92" s="220"/>
      <c r="Y92" s="221"/>
    </row>
    <row r="93" spans="2:25" ht="21" customHeight="1" x14ac:dyDescent="0.25">
      <c r="B93" s="219"/>
      <c r="C93" s="220"/>
      <c r="D93" s="220"/>
      <c r="E93" s="220"/>
      <c r="F93" s="220"/>
      <c r="G93" s="220"/>
      <c r="H93" s="221"/>
      <c r="J93" s="219"/>
      <c r="K93" s="220"/>
      <c r="L93" s="220"/>
      <c r="M93" s="220"/>
      <c r="N93" s="220"/>
      <c r="O93" s="220"/>
      <c r="P93" s="220"/>
      <c r="Q93" s="221"/>
      <c r="S93" s="219"/>
      <c r="T93" s="220"/>
      <c r="U93" s="220"/>
      <c r="V93" s="220"/>
      <c r="W93" s="220"/>
      <c r="X93" s="220"/>
      <c r="Y93" s="221"/>
    </row>
    <row r="94" spans="2:25" ht="21" customHeight="1" x14ac:dyDescent="0.25">
      <c r="B94" s="219"/>
      <c r="C94" s="220"/>
      <c r="D94" s="220"/>
      <c r="E94" s="220"/>
      <c r="F94" s="220"/>
      <c r="G94" s="220"/>
      <c r="H94" s="221"/>
      <c r="J94" s="219"/>
      <c r="K94" s="220"/>
      <c r="L94" s="220"/>
      <c r="M94" s="220"/>
      <c r="N94" s="220"/>
      <c r="O94" s="220"/>
      <c r="P94" s="220"/>
      <c r="Q94" s="221"/>
      <c r="S94" s="219"/>
      <c r="T94" s="220"/>
      <c r="U94" s="220"/>
      <c r="V94" s="220"/>
      <c r="W94" s="220"/>
      <c r="X94" s="220"/>
      <c r="Y94" s="221"/>
    </row>
    <row r="95" spans="2:25" ht="21" customHeight="1" x14ac:dyDescent="0.25">
      <c r="B95" s="219"/>
      <c r="C95" s="220"/>
      <c r="D95" s="220"/>
      <c r="E95" s="220"/>
      <c r="F95" s="220"/>
      <c r="G95" s="220"/>
      <c r="H95" s="221"/>
      <c r="J95" s="219"/>
      <c r="K95" s="220"/>
      <c r="L95" s="220"/>
      <c r="M95" s="220"/>
      <c r="N95" s="220"/>
      <c r="O95" s="220"/>
      <c r="P95" s="220"/>
      <c r="Q95" s="221"/>
      <c r="S95" s="219"/>
      <c r="T95" s="220"/>
      <c r="U95" s="220"/>
      <c r="V95" s="220"/>
      <c r="W95" s="220"/>
      <c r="X95" s="220"/>
      <c r="Y95" s="221"/>
    </row>
    <row r="96" spans="2:25" ht="21" customHeight="1" x14ac:dyDescent="0.25">
      <c r="B96" s="219"/>
      <c r="C96" s="220"/>
      <c r="D96" s="220"/>
      <c r="E96" s="220"/>
      <c r="F96" s="220"/>
      <c r="G96" s="220"/>
      <c r="H96" s="221"/>
      <c r="J96" s="219"/>
      <c r="K96" s="220"/>
      <c r="L96" s="220"/>
      <c r="M96" s="220"/>
      <c r="N96" s="220"/>
      <c r="O96" s="220"/>
      <c r="P96" s="220"/>
      <c r="Q96" s="221"/>
      <c r="S96" s="219"/>
      <c r="T96" s="220"/>
      <c r="U96" s="220"/>
      <c r="V96" s="220"/>
      <c r="W96" s="220"/>
      <c r="X96" s="220"/>
      <c r="Y96" s="221"/>
    </row>
    <row r="97" spans="2:25" ht="21" customHeight="1" x14ac:dyDescent="0.25">
      <c r="B97" s="219"/>
      <c r="C97" s="220"/>
      <c r="D97" s="220"/>
      <c r="E97" s="220"/>
      <c r="F97" s="220"/>
      <c r="G97" s="220"/>
      <c r="H97" s="221"/>
      <c r="J97" s="219"/>
      <c r="K97" s="220"/>
      <c r="L97" s="220"/>
      <c r="M97" s="220"/>
      <c r="N97" s="220"/>
      <c r="O97" s="220"/>
      <c r="P97" s="220"/>
      <c r="Q97" s="221"/>
      <c r="S97" s="219"/>
      <c r="T97" s="220"/>
      <c r="U97" s="220"/>
      <c r="V97" s="220"/>
      <c r="W97" s="220"/>
      <c r="X97" s="220"/>
      <c r="Y97" s="221"/>
    </row>
    <row r="98" spans="2:25" ht="21" customHeight="1" x14ac:dyDescent="0.25">
      <c r="B98" s="222"/>
      <c r="C98" s="223"/>
      <c r="D98" s="223"/>
      <c r="E98" s="223"/>
      <c r="F98" s="223"/>
      <c r="G98" s="223"/>
      <c r="H98" s="224"/>
      <c r="J98" s="222"/>
      <c r="K98" s="223"/>
      <c r="L98" s="223"/>
      <c r="M98" s="223"/>
      <c r="N98" s="223"/>
      <c r="O98" s="223"/>
      <c r="P98" s="223"/>
      <c r="Q98" s="224"/>
      <c r="S98" s="222"/>
      <c r="T98" s="223"/>
      <c r="U98" s="223"/>
      <c r="V98" s="223"/>
      <c r="W98" s="223"/>
      <c r="X98" s="223"/>
      <c r="Y98" s="224"/>
    </row>
    <row r="99" spans="2:25" ht="48" customHeight="1" x14ac:dyDescent="0.25">
      <c r="B99" s="247"/>
      <c r="C99" s="248"/>
      <c r="D99" s="248"/>
      <c r="E99" s="248"/>
      <c r="F99" s="248"/>
      <c r="G99" s="248"/>
      <c r="H99" s="249"/>
      <c r="J99" s="225"/>
      <c r="K99" s="226"/>
      <c r="L99" s="226"/>
      <c r="M99" s="226"/>
      <c r="N99" s="226"/>
      <c r="O99" s="226"/>
      <c r="P99" s="226"/>
      <c r="Q99" s="227"/>
      <c r="S99" s="247"/>
      <c r="T99" s="248"/>
      <c r="U99" s="248"/>
      <c r="V99" s="248"/>
      <c r="W99" s="248"/>
      <c r="X99" s="248"/>
      <c r="Y99" s="249"/>
    </row>
    <row r="100" spans="2:25" ht="48" customHeight="1" x14ac:dyDescent="0.25">
      <c r="B100" s="250"/>
      <c r="C100" s="251"/>
      <c r="D100" s="251"/>
      <c r="E100" s="251"/>
      <c r="F100" s="251"/>
      <c r="G100" s="251"/>
      <c r="H100" s="252"/>
      <c r="J100" s="228"/>
      <c r="K100" s="229"/>
      <c r="L100" s="229"/>
      <c r="M100" s="229"/>
      <c r="N100" s="229"/>
      <c r="O100" s="229"/>
      <c r="P100" s="229"/>
      <c r="Q100" s="230"/>
      <c r="S100" s="250"/>
      <c r="T100" s="251"/>
      <c r="U100" s="251"/>
      <c r="V100" s="251"/>
      <c r="W100" s="251"/>
      <c r="X100" s="251"/>
      <c r="Y100" s="252"/>
    </row>
    <row r="101" spans="2:25" ht="14.25" customHeight="1" x14ac:dyDescent="0.25"/>
    <row r="102" spans="2:25" ht="21" customHeight="1" x14ac:dyDescent="0.25">
      <c r="B102" s="216"/>
      <c r="C102" s="217"/>
      <c r="D102" s="217"/>
      <c r="E102" s="217"/>
      <c r="F102" s="217"/>
      <c r="G102" s="217"/>
      <c r="H102" s="218"/>
      <c r="J102" s="216"/>
      <c r="K102" s="217"/>
      <c r="L102" s="217"/>
      <c r="M102" s="217"/>
      <c r="N102" s="217"/>
      <c r="O102" s="217"/>
      <c r="P102" s="217"/>
      <c r="Q102" s="218"/>
      <c r="S102" s="216"/>
      <c r="T102" s="217"/>
      <c r="U102" s="217"/>
      <c r="V102" s="217"/>
      <c r="W102" s="217"/>
      <c r="X102" s="217"/>
      <c r="Y102" s="218"/>
    </row>
    <row r="103" spans="2:25" ht="21" customHeight="1" x14ac:dyDescent="0.25">
      <c r="B103" s="219"/>
      <c r="C103" s="220"/>
      <c r="D103" s="220"/>
      <c r="E103" s="220"/>
      <c r="F103" s="220"/>
      <c r="G103" s="220"/>
      <c r="H103" s="221"/>
      <c r="J103" s="219"/>
      <c r="K103" s="220"/>
      <c r="L103" s="220"/>
      <c r="M103" s="220"/>
      <c r="N103" s="220"/>
      <c r="O103" s="220"/>
      <c r="P103" s="220"/>
      <c r="Q103" s="221"/>
      <c r="S103" s="219"/>
      <c r="T103" s="220"/>
      <c r="U103" s="220"/>
      <c r="V103" s="220"/>
      <c r="W103" s="220"/>
      <c r="X103" s="220"/>
      <c r="Y103" s="221"/>
    </row>
    <row r="104" spans="2:25" ht="21" customHeight="1" x14ac:dyDescent="0.25">
      <c r="B104" s="219"/>
      <c r="C104" s="220"/>
      <c r="D104" s="220"/>
      <c r="E104" s="220"/>
      <c r="F104" s="220"/>
      <c r="G104" s="220"/>
      <c r="H104" s="221"/>
      <c r="J104" s="219"/>
      <c r="K104" s="220"/>
      <c r="L104" s="220"/>
      <c r="M104" s="220"/>
      <c r="N104" s="220"/>
      <c r="O104" s="220"/>
      <c r="P104" s="220"/>
      <c r="Q104" s="221"/>
      <c r="S104" s="219"/>
      <c r="T104" s="220"/>
      <c r="U104" s="220"/>
      <c r="V104" s="220"/>
      <c r="W104" s="220"/>
      <c r="X104" s="220"/>
      <c r="Y104" s="221"/>
    </row>
    <row r="105" spans="2:25" ht="21" customHeight="1" x14ac:dyDescent="0.25">
      <c r="B105" s="219"/>
      <c r="C105" s="220"/>
      <c r="D105" s="220"/>
      <c r="E105" s="220"/>
      <c r="F105" s="220"/>
      <c r="G105" s="220"/>
      <c r="H105" s="221"/>
      <c r="J105" s="219"/>
      <c r="K105" s="220"/>
      <c r="L105" s="220"/>
      <c r="M105" s="220"/>
      <c r="N105" s="220"/>
      <c r="O105" s="220"/>
      <c r="P105" s="220"/>
      <c r="Q105" s="221"/>
      <c r="S105" s="219"/>
      <c r="T105" s="220"/>
      <c r="U105" s="220"/>
      <c r="V105" s="220"/>
      <c r="W105" s="220"/>
      <c r="X105" s="220"/>
      <c r="Y105" s="221"/>
    </row>
    <row r="106" spans="2:25" ht="21" customHeight="1" x14ac:dyDescent="0.25">
      <c r="B106" s="219"/>
      <c r="C106" s="220"/>
      <c r="D106" s="220"/>
      <c r="E106" s="220"/>
      <c r="F106" s="220"/>
      <c r="G106" s="220"/>
      <c r="H106" s="221"/>
      <c r="J106" s="219"/>
      <c r="K106" s="220"/>
      <c r="L106" s="220"/>
      <c r="M106" s="220"/>
      <c r="N106" s="220"/>
      <c r="O106" s="220"/>
      <c r="P106" s="220"/>
      <c r="Q106" s="221"/>
      <c r="S106" s="219"/>
      <c r="T106" s="220"/>
      <c r="U106" s="220"/>
      <c r="V106" s="220"/>
      <c r="W106" s="220"/>
      <c r="X106" s="220"/>
      <c r="Y106" s="221"/>
    </row>
    <row r="107" spans="2:25" ht="21" customHeight="1" x14ac:dyDescent="0.25">
      <c r="B107" s="219"/>
      <c r="C107" s="220"/>
      <c r="D107" s="220"/>
      <c r="E107" s="220"/>
      <c r="F107" s="220"/>
      <c r="G107" s="220"/>
      <c r="H107" s="221"/>
      <c r="J107" s="219"/>
      <c r="K107" s="220"/>
      <c r="L107" s="220"/>
      <c r="M107" s="220"/>
      <c r="N107" s="220"/>
      <c r="O107" s="220"/>
      <c r="P107" s="220"/>
      <c r="Q107" s="221"/>
      <c r="S107" s="219"/>
      <c r="T107" s="220"/>
      <c r="U107" s="220"/>
      <c r="V107" s="220"/>
      <c r="W107" s="220"/>
      <c r="X107" s="220"/>
      <c r="Y107" s="221"/>
    </row>
    <row r="108" spans="2:25" ht="21" customHeight="1" x14ac:dyDescent="0.25">
      <c r="B108" s="219"/>
      <c r="C108" s="220"/>
      <c r="D108" s="220"/>
      <c r="E108" s="220"/>
      <c r="F108" s="220"/>
      <c r="G108" s="220"/>
      <c r="H108" s="221"/>
      <c r="J108" s="219"/>
      <c r="K108" s="220"/>
      <c r="L108" s="220"/>
      <c r="M108" s="220"/>
      <c r="N108" s="220"/>
      <c r="O108" s="220"/>
      <c r="P108" s="220"/>
      <c r="Q108" s="221"/>
      <c r="S108" s="219"/>
      <c r="T108" s="220"/>
      <c r="U108" s="220"/>
      <c r="V108" s="220"/>
      <c r="W108" s="220"/>
      <c r="X108" s="220"/>
      <c r="Y108" s="221"/>
    </row>
    <row r="109" spans="2:25" ht="21" customHeight="1" x14ac:dyDescent="0.25">
      <c r="B109" s="219"/>
      <c r="C109" s="220"/>
      <c r="D109" s="220"/>
      <c r="E109" s="220"/>
      <c r="F109" s="220"/>
      <c r="G109" s="220"/>
      <c r="H109" s="221"/>
      <c r="J109" s="219"/>
      <c r="K109" s="220"/>
      <c r="L109" s="220"/>
      <c r="M109" s="220"/>
      <c r="N109" s="220"/>
      <c r="O109" s="220"/>
      <c r="P109" s="220"/>
      <c r="Q109" s="221"/>
      <c r="S109" s="219"/>
      <c r="T109" s="220"/>
      <c r="U109" s="220"/>
      <c r="V109" s="220"/>
      <c r="W109" s="220"/>
      <c r="X109" s="220"/>
      <c r="Y109" s="221"/>
    </row>
    <row r="110" spans="2:25" ht="21" customHeight="1" x14ac:dyDescent="0.25">
      <c r="B110" s="219"/>
      <c r="C110" s="220"/>
      <c r="D110" s="220"/>
      <c r="E110" s="220"/>
      <c r="F110" s="220"/>
      <c r="G110" s="220"/>
      <c r="H110" s="221"/>
      <c r="J110" s="219"/>
      <c r="K110" s="220"/>
      <c r="L110" s="220"/>
      <c r="M110" s="220"/>
      <c r="N110" s="220"/>
      <c r="O110" s="220"/>
      <c r="P110" s="220"/>
      <c r="Q110" s="221"/>
      <c r="S110" s="219"/>
      <c r="T110" s="220"/>
      <c r="U110" s="220"/>
      <c r="V110" s="220"/>
      <c r="W110" s="220"/>
      <c r="X110" s="220"/>
      <c r="Y110" s="221"/>
    </row>
    <row r="111" spans="2:25" ht="21" customHeight="1" x14ac:dyDescent="0.25">
      <c r="B111" s="222"/>
      <c r="C111" s="223"/>
      <c r="D111" s="223"/>
      <c r="E111" s="223"/>
      <c r="F111" s="223"/>
      <c r="G111" s="223"/>
      <c r="H111" s="224"/>
      <c r="J111" s="222"/>
      <c r="K111" s="223"/>
      <c r="L111" s="223"/>
      <c r="M111" s="223"/>
      <c r="N111" s="223"/>
      <c r="O111" s="223"/>
      <c r="P111" s="223"/>
      <c r="Q111" s="224"/>
      <c r="S111" s="222"/>
      <c r="T111" s="223"/>
      <c r="U111" s="223"/>
      <c r="V111" s="223"/>
      <c r="W111" s="223"/>
      <c r="X111" s="223"/>
      <c r="Y111" s="224"/>
    </row>
    <row r="112" spans="2:25" ht="48" customHeight="1" x14ac:dyDescent="0.25">
      <c r="B112" s="247"/>
      <c r="C112" s="248"/>
      <c r="D112" s="248"/>
      <c r="E112" s="248"/>
      <c r="F112" s="248"/>
      <c r="G112" s="248"/>
      <c r="H112" s="249"/>
      <c r="J112" s="253"/>
      <c r="K112" s="254"/>
      <c r="L112" s="254"/>
      <c r="M112" s="254"/>
      <c r="N112" s="254"/>
      <c r="O112" s="254"/>
      <c r="P112" s="254"/>
      <c r="Q112" s="255"/>
      <c r="S112" s="247"/>
      <c r="T112" s="248"/>
      <c r="U112" s="248"/>
      <c r="V112" s="248"/>
      <c r="W112" s="248"/>
      <c r="X112" s="248"/>
      <c r="Y112" s="249"/>
    </row>
    <row r="113" spans="2:25" ht="48" customHeight="1" x14ac:dyDescent="0.25">
      <c r="B113" s="250"/>
      <c r="C113" s="251"/>
      <c r="D113" s="251"/>
      <c r="E113" s="251"/>
      <c r="F113" s="251"/>
      <c r="G113" s="251"/>
      <c r="H113" s="252"/>
      <c r="J113" s="256"/>
      <c r="K113" s="257"/>
      <c r="L113" s="257"/>
      <c r="M113" s="257"/>
      <c r="N113" s="257"/>
      <c r="O113" s="257"/>
      <c r="P113" s="257"/>
      <c r="Q113" s="258"/>
      <c r="S113" s="250"/>
      <c r="T113" s="251"/>
      <c r="U113" s="251"/>
      <c r="V113" s="251"/>
      <c r="W113" s="251"/>
      <c r="X113" s="251"/>
      <c r="Y113" s="252"/>
    </row>
    <row r="114" spans="2:25" ht="14.25" customHeight="1" x14ac:dyDescent="0.25"/>
    <row r="115" spans="2:25" ht="14.25" customHeight="1" x14ac:dyDescent="0.25"/>
    <row r="116" spans="2:25" ht="21" customHeight="1" x14ac:dyDescent="0.25">
      <c r="E116" s="13" t="s">
        <v>57</v>
      </c>
      <c r="F116" s="243"/>
      <c r="G116" s="243"/>
      <c r="H116" s="243"/>
      <c r="I116" s="243"/>
      <c r="J116" s="243"/>
      <c r="Q116" s="13" t="s">
        <v>58</v>
      </c>
      <c r="R116" s="243"/>
      <c r="S116" s="243"/>
      <c r="T116" s="243"/>
      <c r="U116" s="243"/>
      <c r="V116" s="243"/>
      <c r="W116" s="243"/>
    </row>
    <row r="117" spans="2:25" ht="21" customHeight="1" x14ac:dyDescent="0.25">
      <c r="E117" s="13" t="s">
        <v>59</v>
      </c>
      <c r="F117" s="244"/>
      <c r="G117" s="244"/>
      <c r="H117" s="244"/>
      <c r="I117" s="244"/>
      <c r="J117" s="244"/>
      <c r="K117" s="2" t="s">
        <v>60</v>
      </c>
      <c r="Q117" s="13" t="s">
        <v>59</v>
      </c>
      <c r="R117" s="245"/>
      <c r="S117" s="245"/>
      <c r="T117" s="245"/>
      <c r="U117" s="245"/>
      <c r="V117" s="245"/>
      <c r="W117" s="245"/>
      <c r="X117" s="2" t="s">
        <v>60</v>
      </c>
    </row>
    <row r="118" spans="2:25" ht="21" customHeight="1" x14ac:dyDescent="0.25">
      <c r="E118" s="13" t="s">
        <v>61</v>
      </c>
      <c r="F118" s="244"/>
      <c r="G118" s="244"/>
      <c r="H118" s="244"/>
      <c r="I118" s="244"/>
      <c r="J118" s="244"/>
      <c r="Q118" s="246"/>
      <c r="R118" s="246"/>
      <c r="S118" s="246"/>
      <c r="T118" s="246"/>
      <c r="U118" s="246"/>
      <c r="V118" s="246"/>
      <c r="W118" s="246"/>
      <c r="X118" s="246"/>
    </row>
    <row r="119" spans="2:25" ht="24" customHeight="1" x14ac:dyDescent="0.25">
      <c r="E119" s="13" t="s">
        <v>62</v>
      </c>
      <c r="F119" s="346"/>
      <c r="G119" s="346"/>
      <c r="H119" s="346"/>
      <c r="I119" s="346"/>
      <c r="J119" s="346"/>
      <c r="Q119" s="13" t="s">
        <v>62</v>
      </c>
      <c r="R119" s="241"/>
      <c r="S119" s="241"/>
      <c r="T119" s="241"/>
      <c r="U119" s="241"/>
      <c r="V119" s="241"/>
      <c r="W119" s="241"/>
    </row>
    <row r="120" spans="2:25" ht="24" customHeight="1" x14ac:dyDescent="0.25">
      <c r="E120" s="13" t="s">
        <v>63</v>
      </c>
      <c r="F120" s="242"/>
      <c r="G120" s="242"/>
      <c r="H120" s="242"/>
      <c r="I120" s="242"/>
      <c r="J120" s="242"/>
    </row>
    <row r="121" spans="2:25" ht="24" customHeight="1" x14ac:dyDescent="0.25"/>
  </sheetData>
  <protectedRanges>
    <protectedRange sqref="V13 X24 B38:Z42 B44:Z48 B50:Z54 B59:Z64 B68 B76 B86 J76 J86 S76 S86 B89 B99 J89 J99 S89 S99 B102 B112 J102 J112 S102 S112 R116:R117 Q118 R119 F116:F120 K24:S25 K27:S32 M7 H8" name="ช่วง1"/>
  </protectedRanges>
  <mergeCells count="231">
    <mergeCell ref="A2:Z2"/>
    <mergeCell ref="M7:P7"/>
    <mergeCell ref="K26:M26"/>
    <mergeCell ref="F119:J119"/>
    <mergeCell ref="R119:W119"/>
    <mergeCell ref="F120:J120"/>
    <mergeCell ref="F116:J116"/>
    <mergeCell ref="R116:W116"/>
    <mergeCell ref="F117:J117"/>
    <mergeCell ref="R117:W117"/>
    <mergeCell ref="F118:J118"/>
    <mergeCell ref="Q118:X118"/>
    <mergeCell ref="B102:H111"/>
    <mergeCell ref="J102:Q111"/>
    <mergeCell ref="S102:Y111"/>
    <mergeCell ref="B112:H113"/>
    <mergeCell ref="J112:Q113"/>
    <mergeCell ref="S112:Y113"/>
    <mergeCell ref="B89:H98"/>
    <mergeCell ref="J89:Q98"/>
    <mergeCell ref="S89:Y98"/>
    <mergeCell ref="B99:H100"/>
    <mergeCell ref="J99:Q100"/>
    <mergeCell ref="S99:Y100"/>
    <mergeCell ref="B63:G63"/>
    <mergeCell ref="H63:P63"/>
    <mergeCell ref="Q63:X63"/>
    <mergeCell ref="Y63:Z63"/>
    <mergeCell ref="B68:Y72"/>
    <mergeCell ref="B76:H85"/>
    <mergeCell ref="J76:Q85"/>
    <mergeCell ref="S76:Y85"/>
    <mergeCell ref="B86:H87"/>
    <mergeCell ref="J86:Q87"/>
    <mergeCell ref="S86:Y87"/>
    <mergeCell ref="B64:G64"/>
    <mergeCell ref="H64:P64"/>
    <mergeCell ref="Q64:X64"/>
    <mergeCell ref="Y64:Z64"/>
    <mergeCell ref="B61:G61"/>
    <mergeCell ref="H61:P61"/>
    <mergeCell ref="Q61:X61"/>
    <mergeCell ref="Y61:Z61"/>
    <mergeCell ref="B62:G62"/>
    <mergeCell ref="H62:P62"/>
    <mergeCell ref="Q62:X62"/>
    <mergeCell ref="Y62:Z62"/>
    <mergeCell ref="B59:G59"/>
    <mergeCell ref="H59:P59"/>
    <mergeCell ref="Q59:X59"/>
    <mergeCell ref="Y59:Z59"/>
    <mergeCell ref="B60:G60"/>
    <mergeCell ref="H60:P60"/>
    <mergeCell ref="Q60:X60"/>
    <mergeCell ref="Y60:Z60"/>
    <mergeCell ref="B54:L54"/>
    <mergeCell ref="M54:X54"/>
    <mergeCell ref="Y54:Z54"/>
    <mergeCell ref="B58:G58"/>
    <mergeCell ref="H58:P58"/>
    <mergeCell ref="Q58:X58"/>
    <mergeCell ref="Y58:Z58"/>
    <mergeCell ref="B52:L52"/>
    <mergeCell ref="M52:X52"/>
    <mergeCell ref="Y52:Z52"/>
    <mergeCell ref="B53:L53"/>
    <mergeCell ref="M53:X53"/>
    <mergeCell ref="Y53:Z53"/>
    <mergeCell ref="A49:Z49"/>
    <mergeCell ref="B50:L50"/>
    <mergeCell ref="M50:X50"/>
    <mergeCell ref="Y50:Z50"/>
    <mergeCell ref="B51:L51"/>
    <mergeCell ref="M51:X51"/>
    <mergeCell ref="Y51:Z51"/>
    <mergeCell ref="B47:L47"/>
    <mergeCell ref="M47:X47"/>
    <mergeCell ref="Y47:Z47"/>
    <mergeCell ref="B48:L48"/>
    <mergeCell ref="M48:X48"/>
    <mergeCell ref="Y48:Z48"/>
    <mergeCell ref="B45:L45"/>
    <mergeCell ref="M45:X45"/>
    <mergeCell ref="Y45:Z45"/>
    <mergeCell ref="B46:L46"/>
    <mergeCell ref="M46:X46"/>
    <mergeCell ref="Y46:Z46"/>
    <mergeCell ref="B42:L42"/>
    <mergeCell ref="Y42:Z42"/>
    <mergeCell ref="A43:Z43"/>
    <mergeCell ref="B44:L44"/>
    <mergeCell ref="M44:X44"/>
    <mergeCell ref="Y44:Z44"/>
    <mergeCell ref="M42:X42"/>
    <mergeCell ref="B40:L40"/>
    <mergeCell ref="M40:X40"/>
    <mergeCell ref="Y40:Z40"/>
    <mergeCell ref="B41:L41"/>
    <mergeCell ref="M41:X41"/>
    <mergeCell ref="Y41:Z41"/>
    <mergeCell ref="A37:Z37"/>
    <mergeCell ref="B38:L38"/>
    <mergeCell ref="M38:X38"/>
    <mergeCell ref="Y38:Z38"/>
    <mergeCell ref="B39:L39"/>
    <mergeCell ref="M39:X39"/>
    <mergeCell ref="Y39:Z39"/>
    <mergeCell ref="X33:Z33"/>
    <mergeCell ref="A34:Z34"/>
    <mergeCell ref="B36:L36"/>
    <mergeCell ref="M36:X36"/>
    <mergeCell ref="Y36:Z36"/>
    <mergeCell ref="T32:U32"/>
    <mergeCell ref="V32:W32"/>
    <mergeCell ref="A33:S33"/>
    <mergeCell ref="T33:U33"/>
    <mergeCell ref="V33:W33"/>
    <mergeCell ref="B32:G32"/>
    <mergeCell ref="H32:J32"/>
    <mergeCell ref="K32:M32"/>
    <mergeCell ref="N32:P32"/>
    <mergeCell ref="Q32:S32"/>
    <mergeCell ref="H31:J31"/>
    <mergeCell ref="K31:M31"/>
    <mergeCell ref="N31:P31"/>
    <mergeCell ref="Q31:S31"/>
    <mergeCell ref="T31:U31"/>
    <mergeCell ref="V31:W31"/>
    <mergeCell ref="B30:G30"/>
    <mergeCell ref="H30:J30"/>
    <mergeCell ref="K30:M30"/>
    <mergeCell ref="N30:P30"/>
    <mergeCell ref="Q30:S30"/>
    <mergeCell ref="V24:W24"/>
    <mergeCell ref="X24:Z32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7:M27"/>
    <mergeCell ref="N26:P26"/>
    <mergeCell ref="Q26:S26"/>
    <mergeCell ref="T26:U26"/>
    <mergeCell ref="V26:W26"/>
    <mergeCell ref="H24:J24"/>
    <mergeCell ref="K24:M24"/>
    <mergeCell ref="N24:P24"/>
    <mergeCell ref="Q24:S24"/>
    <mergeCell ref="T24:U24"/>
    <mergeCell ref="T30:U30"/>
    <mergeCell ref="V30:W30"/>
    <mergeCell ref="B31:G31"/>
    <mergeCell ref="A19:Z19"/>
    <mergeCell ref="B22:G22"/>
    <mergeCell ref="H22:J22"/>
    <mergeCell ref="K22:M22"/>
    <mergeCell ref="N22:P22"/>
    <mergeCell ref="Q22:S22"/>
    <mergeCell ref="T22:U22"/>
    <mergeCell ref="V22:W22"/>
    <mergeCell ref="X22:Z22"/>
    <mergeCell ref="S18:U18"/>
    <mergeCell ref="V18:X18"/>
    <mergeCell ref="Y18:Z18"/>
    <mergeCell ref="B16:J16"/>
    <mergeCell ref="K16:M16"/>
    <mergeCell ref="N16:P16"/>
    <mergeCell ref="Q16:R16"/>
    <mergeCell ref="B17:J17"/>
    <mergeCell ref="K17:M17"/>
    <mergeCell ref="N17:P17"/>
    <mergeCell ref="Q17:R17"/>
    <mergeCell ref="V13:X17"/>
    <mergeCell ref="Y13:Z17"/>
    <mergeCell ref="B14:J14"/>
    <mergeCell ref="K14:M14"/>
    <mergeCell ref="N14:P14"/>
    <mergeCell ref="Q14:R14"/>
    <mergeCell ref="B15:J15"/>
    <mergeCell ref="K15:M15"/>
    <mergeCell ref="N15:P15"/>
    <mergeCell ref="Q15:R15"/>
    <mergeCell ref="A1:Z1"/>
    <mergeCell ref="A3:Z3"/>
    <mergeCell ref="A4:Z4"/>
    <mergeCell ref="A10:A11"/>
    <mergeCell ref="A23:Z23"/>
    <mergeCell ref="B24:G24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S13:U17"/>
    <mergeCell ref="A18:P18"/>
    <mergeCell ref="Q18:R18"/>
    <mergeCell ref="B29:G29"/>
    <mergeCell ref="H29:J29"/>
    <mergeCell ref="K29:M29"/>
    <mergeCell ref="N29:P29"/>
    <mergeCell ref="Q29:S29"/>
    <mergeCell ref="T29:U29"/>
    <mergeCell ref="V29:W29"/>
    <mergeCell ref="B27:G27"/>
    <mergeCell ref="H27:J27"/>
    <mergeCell ref="N27:P27"/>
    <mergeCell ref="Q27:S27"/>
    <mergeCell ref="T27:U27"/>
    <mergeCell ref="V27:W27"/>
    <mergeCell ref="B28:G28"/>
    <mergeCell ref="H28:J28"/>
    <mergeCell ref="K28:M28"/>
    <mergeCell ref="N28:P28"/>
    <mergeCell ref="Q28:S28"/>
    <mergeCell ref="T28:U28"/>
    <mergeCell ref="V28:W28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4:Z48 Y50:Z54 Y38:Y42 Z38:Z41 Y59:Y64 Z59:Z62 Z64" xr:uid="{B926E073-1CE9-49FE-807F-DB04F850278A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0E3594D9-C736-4D9B-8C7E-B36DE967E7D2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4:S24 N27:N32 L31:M32 R31:S32 O31:P32 Q27:Q32 K27:K32" xr:uid="{4865A2C1-DDC5-4BF5-B15C-BE4248BDE683}">
      <formula1>0</formula1>
    </dataValidation>
    <dataValidation type="decimal" operator="greaterThanOrEqual" allowBlank="1" showInputMessage="1" showErrorMessage="1" error="กรุณากรอกข้อมูลเป็นตัวเลข" sqref="K25:S25" xr:uid="{0750410B-2C69-48E5-AFA0-DEBDF09B14C7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4" orientation="landscape" r:id="rId1"/>
  <rowBreaks count="4" manualBreakCount="4">
    <brk id="34" max="16383" man="1"/>
    <brk id="55" max="16383" man="1"/>
    <brk id="73" max="16383" man="1"/>
    <brk id="100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CDE0E4B5-EB80-4BA3-AB29-12FDD2C7787C}">
          <x14:formula1>
            <xm:f>LIST!$G$2:$G$10</xm:f>
          </x14:formula1>
          <xm:sqref>B59:B64 C59:G62 C64:G64</xm:sqref>
        </x14:dataValidation>
        <x14:dataValidation type="list" allowBlank="1" showInputMessage="1" showErrorMessage="1" error="กรุณาเลือกข้อมูลตามที่กำหนดให้" xr:uid="{563B7D32-F71A-4069-803D-10A22DA581C7}">
          <x14:formula1>
            <xm:f>LIST!$A$2:$A$6</xm:f>
          </x14:formula1>
          <xm:sqref>B38:L42</xm:sqref>
        </x14:dataValidation>
        <x14:dataValidation type="list" allowBlank="1" showInputMessage="1" showErrorMessage="1" error="กรุณาเลือกข้อมูลตามที่กำหนดให้" xr:uid="{F64CAA88-38BB-4758-91E0-55FC55EA2AC0}">
          <x14:formula1>
            <xm:f>LIST!$C$2:$C$10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30032275-8BDE-4D3B-86AB-D8CE357002EB}">
          <x14:formula1>
            <xm:f>LIST!$E$2:$E$9</xm:f>
          </x14:formula1>
          <xm:sqref>B50:L54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>
    <tabColor rgb="FF00B050"/>
  </sheetPr>
  <dimension ref="A1:Z121"/>
  <sheetViews>
    <sheetView view="pageBreakPreview" topLeftCell="F14" zoomScale="80" zoomScaleNormal="85" zoomScaleSheetLayoutView="80" workbookViewId="0">
      <selection activeCell="U8" sqref="U8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78" t="s">
        <v>102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</row>
    <row r="2" spans="1:26" ht="21" customHeight="1" x14ac:dyDescent="0.25">
      <c r="A2" s="78" t="s">
        <v>103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</row>
    <row r="3" spans="1:26" ht="21" customHeight="1" x14ac:dyDescent="0.25">
      <c r="A3" s="78" t="s">
        <v>21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</row>
    <row r="4" spans="1:26" ht="21" customHeight="1" x14ac:dyDescent="0.25">
      <c r="A4" s="78" t="s">
        <v>1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</row>
    <row r="5" spans="1:26" ht="10.15" customHeight="1" x14ac:dyDescent="0.25"/>
    <row r="6" spans="1:26" ht="21" customHeight="1" x14ac:dyDescent="0.25">
      <c r="A6" s="4" t="s">
        <v>2</v>
      </c>
    </row>
    <row r="7" spans="1:26" ht="21" customHeight="1" x14ac:dyDescent="0.25">
      <c r="A7" s="5" t="s">
        <v>104</v>
      </c>
      <c r="L7" s="6"/>
      <c r="M7" s="113"/>
      <c r="N7" s="114"/>
      <c r="O7" s="114"/>
      <c r="P7" s="115"/>
    </row>
    <row r="8" spans="1:26" ht="21" customHeight="1" x14ac:dyDescent="0.25">
      <c r="A8" s="5" t="s">
        <v>41</v>
      </c>
      <c r="G8" s="6"/>
      <c r="H8" s="113"/>
      <c r="I8" s="114"/>
      <c r="J8" s="115"/>
    </row>
    <row r="9" spans="1:26" ht="10.15" customHeight="1" x14ac:dyDescent="0.25"/>
    <row r="10" spans="1:26" s="4" customFormat="1" ht="30" customHeight="1" x14ac:dyDescent="0.25">
      <c r="A10" s="79" t="s">
        <v>7</v>
      </c>
      <c r="B10" s="116" t="s">
        <v>32</v>
      </c>
      <c r="C10" s="117"/>
      <c r="D10" s="117"/>
      <c r="E10" s="117"/>
      <c r="F10" s="117"/>
      <c r="G10" s="117"/>
      <c r="H10" s="117"/>
      <c r="I10" s="117"/>
      <c r="J10" s="118"/>
      <c r="K10" s="122" t="s">
        <v>33</v>
      </c>
      <c r="L10" s="123"/>
      <c r="M10" s="123"/>
      <c r="N10" s="123"/>
      <c r="O10" s="123"/>
      <c r="P10" s="123"/>
      <c r="Q10" s="123"/>
      <c r="R10" s="124"/>
      <c r="S10" s="122" t="s">
        <v>6</v>
      </c>
      <c r="T10" s="123"/>
      <c r="U10" s="123"/>
      <c r="V10" s="123"/>
      <c r="W10" s="123"/>
      <c r="X10" s="123"/>
      <c r="Y10" s="123"/>
      <c r="Z10" s="124"/>
    </row>
    <row r="11" spans="1:26" s="4" customFormat="1" ht="30" customHeight="1" x14ac:dyDescent="0.25">
      <c r="A11" s="80"/>
      <c r="B11" s="119"/>
      <c r="C11" s="120"/>
      <c r="D11" s="120"/>
      <c r="E11" s="120"/>
      <c r="F11" s="120"/>
      <c r="G11" s="120"/>
      <c r="H11" s="120"/>
      <c r="I11" s="120"/>
      <c r="J11" s="121"/>
      <c r="K11" s="122" t="s">
        <v>3</v>
      </c>
      <c r="L11" s="123"/>
      <c r="M11" s="124"/>
      <c r="N11" s="122" t="s">
        <v>4</v>
      </c>
      <c r="O11" s="123"/>
      <c r="P11" s="124"/>
      <c r="Q11" s="122" t="s">
        <v>5</v>
      </c>
      <c r="R11" s="124"/>
      <c r="S11" s="122" t="s">
        <v>3</v>
      </c>
      <c r="T11" s="123"/>
      <c r="U11" s="124"/>
      <c r="V11" s="122" t="s">
        <v>4</v>
      </c>
      <c r="W11" s="123"/>
      <c r="X11" s="124"/>
      <c r="Y11" s="122" t="s">
        <v>5</v>
      </c>
      <c r="Z11" s="124"/>
    </row>
    <row r="12" spans="1:26" ht="24" customHeight="1" x14ac:dyDescent="0.25">
      <c r="A12" s="81" t="s">
        <v>42</v>
      </c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3"/>
    </row>
    <row r="13" spans="1:26" ht="24" customHeight="1" x14ac:dyDescent="0.25">
      <c r="A13" s="16">
        <v>1</v>
      </c>
      <c r="B13" s="293" t="s">
        <v>35</v>
      </c>
      <c r="C13" s="294"/>
      <c r="D13" s="294"/>
      <c r="E13" s="294"/>
      <c r="F13" s="294"/>
      <c r="G13" s="294"/>
      <c r="H13" s="294"/>
      <c r="I13" s="294"/>
      <c r="J13" s="295"/>
      <c r="K13" s="87">
        <v>8</v>
      </c>
      <c r="L13" s="88"/>
      <c r="M13" s="89"/>
      <c r="N13" s="90">
        <f>Q25</f>
        <v>0</v>
      </c>
      <c r="O13" s="91"/>
      <c r="P13" s="92"/>
      <c r="Q13" s="93">
        <f>V24/T24*100</f>
        <v>0</v>
      </c>
      <c r="R13" s="94"/>
      <c r="S13" s="95">
        <v>7212800</v>
      </c>
      <c r="T13" s="96"/>
      <c r="U13" s="97"/>
      <c r="V13" s="104"/>
      <c r="W13" s="105"/>
      <c r="X13" s="106"/>
      <c r="Y13" s="133">
        <f>V13/S13*100</f>
        <v>0</v>
      </c>
      <c r="Z13" s="134"/>
    </row>
    <row r="14" spans="1:26" ht="24" customHeight="1" x14ac:dyDescent="0.25">
      <c r="A14" s="16">
        <v>2</v>
      </c>
      <c r="B14" s="293" t="s">
        <v>36</v>
      </c>
      <c r="C14" s="294"/>
      <c r="D14" s="294"/>
      <c r="E14" s="294"/>
      <c r="F14" s="294"/>
      <c r="G14" s="294"/>
      <c r="H14" s="294"/>
      <c r="I14" s="294"/>
      <c r="J14" s="295"/>
      <c r="K14" s="139">
        <v>1664736.89</v>
      </c>
      <c r="L14" s="140"/>
      <c r="M14" s="141"/>
      <c r="N14" s="93">
        <f>Q26</f>
        <v>0</v>
      </c>
      <c r="O14" s="299"/>
      <c r="P14" s="94"/>
      <c r="Q14" s="93">
        <f>V26/T26*100</f>
        <v>0</v>
      </c>
      <c r="R14" s="94"/>
      <c r="S14" s="98"/>
      <c r="T14" s="99"/>
      <c r="U14" s="100"/>
      <c r="V14" s="107"/>
      <c r="W14" s="108"/>
      <c r="X14" s="109"/>
      <c r="Y14" s="135"/>
      <c r="Z14" s="136"/>
    </row>
    <row r="15" spans="1:26" ht="24" customHeight="1" x14ac:dyDescent="0.25">
      <c r="A15" s="16">
        <v>3</v>
      </c>
      <c r="B15" s="293" t="s">
        <v>37</v>
      </c>
      <c r="C15" s="294"/>
      <c r="D15" s="294"/>
      <c r="E15" s="294"/>
      <c r="F15" s="294"/>
      <c r="G15" s="294"/>
      <c r="H15" s="294"/>
      <c r="I15" s="294"/>
      <c r="J15" s="295"/>
      <c r="K15" s="145">
        <v>8</v>
      </c>
      <c r="L15" s="146"/>
      <c r="M15" s="147"/>
      <c r="N15" s="90">
        <f>Q28</f>
        <v>0</v>
      </c>
      <c r="O15" s="91"/>
      <c r="P15" s="92"/>
      <c r="Q15" s="93">
        <f>V27/T27*100</f>
        <v>0</v>
      </c>
      <c r="R15" s="94"/>
      <c r="S15" s="98"/>
      <c r="T15" s="99"/>
      <c r="U15" s="100"/>
      <c r="V15" s="107"/>
      <c r="W15" s="108"/>
      <c r="X15" s="109"/>
      <c r="Y15" s="135"/>
      <c r="Z15" s="136"/>
    </row>
    <row r="16" spans="1:26" ht="24" customHeight="1" x14ac:dyDescent="0.25">
      <c r="A16" s="16">
        <v>4</v>
      </c>
      <c r="B16" s="293" t="s">
        <v>38</v>
      </c>
      <c r="C16" s="294"/>
      <c r="D16" s="294"/>
      <c r="E16" s="294"/>
      <c r="F16" s="294"/>
      <c r="G16" s="294"/>
      <c r="H16" s="294"/>
      <c r="I16" s="294"/>
      <c r="J16" s="295"/>
      <c r="K16" s="145">
        <v>8</v>
      </c>
      <c r="L16" s="146"/>
      <c r="M16" s="147"/>
      <c r="N16" s="90">
        <f>Q30</f>
        <v>0</v>
      </c>
      <c r="O16" s="91"/>
      <c r="P16" s="92"/>
      <c r="Q16" s="93">
        <f>V29/T29*100</f>
        <v>0</v>
      </c>
      <c r="R16" s="94"/>
      <c r="S16" s="98"/>
      <c r="T16" s="99"/>
      <c r="U16" s="100"/>
      <c r="V16" s="107"/>
      <c r="W16" s="108"/>
      <c r="X16" s="109"/>
      <c r="Y16" s="135"/>
      <c r="Z16" s="136"/>
    </row>
    <row r="17" spans="1:26" s="7" customFormat="1" ht="48" customHeight="1" x14ac:dyDescent="0.25">
      <c r="A17" s="17">
        <v>5</v>
      </c>
      <c r="B17" s="296" t="s">
        <v>43</v>
      </c>
      <c r="C17" s="297"/>
      <c r="D17" s="297"/>
      <c r="E17" s="297"/>
      <c r="F17" s="297"/>
      <c r="G17" s="297"/>
      <c r="H17" s="297"/>
      <c r="I17" s="297"/>
      <c r="J17" s="298"/>
      <c r="K17" s="148">
        <v>8</v>
      </c>
      <c r="L17" s="149"/>
      <c r="M17" s="150"/>
      <c r="N17" s="90">
        <f>Q32</f>
        <v>0</v>
      </c>
      <c r="O17" s="91"/>
      <c r="P17" s="92"/>
      <c r="Q17" s="93">
        <f>V31/T31*100</f>
        <v>0</v>
      </c>
      <c r="R17" s="94"/>
      <c r="S17" s="101"/>
      <c r="T17" s="102"/>
      <c r="U17" s="103"/>
      <c r="V17" s="110"/>
      <c r="W17" s="111"/>
      <c r="X17" s="112"/>
      <c r="Y17" s="137"/>
      <c r="Z17" s="138"/>
    </row>
    <row r="18" spans="1:26" s="4" customFormat="1" ht="24" customHeight="1" x14ac:dyDescent="0.25">
      <c r="A18" s="125" t="s">
        <v>44</v>
      </c>
      <c r="B18" s="126"/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7"/>
      <c r="Q18" s="128">
        <f>V33</f>
        <v>0</v>
      </c>
      <c r="R18" s="129"/>
      <c r="S18" s="130">
        <f>SUM(S13)</f>
        <v>7212800</v>
      </c>
      <c r="T18" s="131"/>
      <c r="U18" s="132"/>
      <c r="V18" s="130">
        <f>SUM(V13)</f>
        <v>0</v>
      </c>
      <c r="W18" s="131"/>
      <c r="X18" s="132"/>
      <c r="Y18" s="151">
        <f>SUM(Y13)</f>
        <v>0</v>
      </c>
      <c r="Z18" s="152"/>
    </row>
    <row r="19" spans="1:26" ht="9.9499999999999993" customHeight="1" x14ac:dyDescent="0.25">
      <c r="A19" s="153"/>
      <c r="B19" s="153"/>
      <c r="C19" s="153"/>
      <c r="D19" s="153"/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</row>
    <row r="20" spans="1:26" ht="24" customHeight="1" x14ac:dyDescent="0.25">
      <c r="A20" s="8" t="s">
        <v>8</v>
      </c>
      <c r="H20" s="9"/>
      <c r="I20" s="10"/>
      <c r="J20" s="10"/>
      <c r="K20" s="10"/>
      <c r="L20" s="10"/>
      <c r="M20" s="10"/>
    </row>
    <row r="21" spans="1:26" ht="9.9499999999999993" customHeight="1" x14ac:dyDescent="0.25">
      <c r="A21" s="2"/>
      <c r="H21" s="11"/>
      <c r="I21" s="11"/>
      <c r="J21" s="11"/>
      <c r="K21" s="11"/>
      <c r="L21" s="11"/>
      <c r="M21" s="11"/>
    </row>
    <row r="22" spans="1:26" ht="72" customHeight="1" x14ac:dyDescent="0.25">
      <c r="A22" s="14" t="s">
        <v>7</v>
      </c>
      <c r="B22" s="122" t="s">
        <v>39</v>
      </c>
      <c r="C22" s="123"/>
      <c r="D22" s="123"/>
      <c r="E22" s="123"/>
      <c r="F22" s="123"/>
      <c r="G22" s="124"/>
      <c r="H22" s="122" t="s">
        <v>45</v>
      </c>
      <c r="I22" s="123"/>
      <c r="J22" s="124"/>
      <c r="K22" s="122" t="s">
        <v>40</v>
      </c>
      <c r="L22" s="123"/>
      <c r="M22" s="124"/>
      <c r="N22" s="122" t="s">
        <v>46</v>
      </c>
      <c r="O22" s="123"/>
      <c r="P22" s="124"/>
      <c r="Q22" s="122" t="s">
        <v>47</v>
      </c>
      <c r="R22" s="123"/>
      <c r="S22" s="124"/>
      <c r="T22" s="122" t="s">
        <v>48</v>
      </c>
      <c r="U22" s="124"/>
      <c r="V22" s="154" t="s">
        <v>9</v>
      </c>
      <c r="W22" s="155"/>
      <c r="X22" s="122" t="s">
        <v>10</v>
      </c>
      <c r="Y22" s="123"/>
      <c r="Z22" s="124"/>
    </row>
    <row r="23" spans="1:26" ht="24" customHeight="1" x14ac:dyDescent="0.25">
      <c r="A23" s="156" t="s">
        <v>42</v>
      </c>
      <c r="B23" s="157"/>
      <c r="C23" s="157"/>
      <c r="D23" s="157"/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8"/>
    </row>
    <row r="24" spans="1:26" s="44" customFormat="1" ht="24" customHeight="1" x14ac:dyDescent="0.25">
      <c r="A24" s="28">
        <v>1</v>
      </c>
      <c r="B24" s="290" t="s">
        <v>35</v>
      </c>
      <c r="C24" s="291"/>
      <c r="D24" s="291"/>
      <c r="E24" s="291"/>
      <c r="F24" s="291"/>
      <c r="G24" s="292"/>
      <c r="H24" s="324">
        <v>8</v>
      </c>
      <c r="I24" s="325"/>
      <c r="J24" s="326"/>
      <c r="K24" s="265">
        <f>K25</f>
        <v>0</v>
      </c>
      <c r="L24" s="266"/>
      <c r="M24" s="267"/>
      <c r="N24" s="265">
        <f>N25</f>
        <v>0</v>
      </c>
      <c r="O24" s="266"/>
      <c r="P24" s="267"/>
      <c r="Q24" s="265">
        <f>Q25</f>
        <v>0</v>
      </c>
      <c r="R24" s="266"/>
      <c r="S24" s="268"/>
      <c r="T24" s="269">
        <v>10</v>
      </c>
      <c r="U24" s="270"/>
      <c r="V24" s="271">
        <f>SUM(V25)</f>
        <v>0</v>
      </c>
      <c r="W24" s="272"/>
      <c r="X24" s="165"/>
      <c r="Y24" s="153"/>
      <c r="Z24" s="166"/>
    </row>
    <row r="25" spans="1:26" s="34" customFormat="1" ht="24" customHeight="1" x14ac:dyDescent="0.25">
      <c r="A25" s="42">
        <v>1.1000000000000001</v>
      </c>
      <c r="B25" s="300" t="s">
        <v>93</v>
      </c>
      <c r="C25" s="301"/>
      <c r="D25" s="301"/>
      <c r="E25" s="301"/>
      <c r="F25" s="301"/>
      <c r="G25" s="302"/>
      <c r="H25" s="303">
        <v>8</v>
      </c>
      <c r="I25" s="304"/>
      <c r="J25" s="305"/>
      <c r="K25" s="306"/>
      <c r="L25" s="307"/>
      <c r="M25" s="308"/>
      <c r="N25" s="306"/>
      <c r="O25" s="307"/>
      <c r="P25" s="308"/>
      <c r="Q25" s="306"/>
      <c r="R25" s="307"/>
      <c r="S25" s="309"/>
      <c r="T25" s="310">
        <v>10</v>
      </c>
      <c r="U25" s="311"/>
      <c r="V25" s="312">
        <f>(T25*((K25*0)+(N25*50)+(Q25*100)))/(H25*100)</f>
        <v>0</v>
      </c>
      <c r="W25" s="313"/>
      <c r="X25" s="167"/>
      <c r="Y25" s="168"/>
      <c r="Z25" s="169"/>
    </row>
    <row r="26" spans="1:26" s="40" customFormat="1" ht="24" customHeight="1" x14ac:dyDescent="0.25">
      <c r="A26" s="39">
        <v>2</v>
      </c>
      <c r="B26" s="314" t="s">
        <v>36</v>
      </c>
      <c r="C26" s="315"/>
      <c r="D26" s="315"/>
      <c r="E26" s="315"/>
      <c r="F26" s="315"/>
      <c r="G26" s="316"/>
      <c r="H26" s="317">
        <v>1664736.89</v>
      </c>
      <c r="I26" s="318"/>
      <c r="J26" s="319"/>
      <c r="K26" s="317"/>
      <c r="L26" s="318"/>
      <c r="M26" s="319"/>
      <c r="N26" s="317"/>
      <c r="O26" s="318"/>
      <c r="P26" s="319"/>
      <c r="Q26" s="317"/>
      <c r="R26" s="318"/>
      <c r="S26" s="319"/>
      <c r="T26" s="320">
        <v>40</v>
      </c>
      <c r="U26" s="321"/>
      <c r="V26" s="322">
        <f>(T26*((K26*0)+(N26*50)+(Q26*100)))/(H26*100)</f>
        <v>0</v>
      </c>
      <c r="W26" s="323"/>
      <c r="X26" s="167"/>
      <c r="Y26" s="168"/>
      <c r="Z26" s="169"/>
    </row>
    <row r="27" spans="1:26" s="36" customFormat="1" ht="24" customHeight="1" x14ac:dyDescent="0.25">
      <c r="A27" s="28">
        <v>3</v>
      </c>
      <c r="B27" s="273" t="s">
        <v>37</v>
      </c>
      <c r="C27" s="274"/>
      <c r="D27" s="274"/>
      <c r="E27" s="274"/>
      <c r="F27" s="274"/>
      <c r="G27" s="275"/>
      <c r="H27" s="262">
        <v>8</v>
      </c>
      <c r="I27" s="263"/>
      <c r="J27" s="264"/>
      <c r="K27" s="265">
        <f>K28</f>
        <v>0</v>
      </c>
      <c r="L27" s="266"/>
      <c r="M27" s="267"/>
      <c r="N27" s="265">
        <f>N28</f>
        <v>0</v>
      </c>
      <c r="O27" s="266"/>
      <c r="P27" s="267"/>
      <c r="Q27" s="265">
        <f>Q28</f>
        <v>0</v>
      </c>
      <c r="R27" s="266"/>
      <c r="S27" s="268"/>
      <c r="T27" s="269">
        <v>20</v>
      </c>
      <c r="U27" s="270"/>
      <c r="V27" s="271">
        <f>SUM(V28)</f>
        <v>0</v>
      </c>
      <c r="W27" s="272"/>
      <c r="X27" s="167"/>
      <c r="Y27" s="168"/>
      <c r="Z27" s="169"/>
    </row>
    <row r="28" spans="1:26" s="32" customFormat="1" ht="48" customHeight="1" x14ac:dyDescent="0.25">
      <c r="A28" s="31">
        <v>3.1</v>
      </c>
      <c r="B28" s="276" t="s">
        <v>101</v>
      </c>
      <c r="C28" s="277"/>
      <c r="D28" s="277"/>
      <c r="E28" s="277"/>
      <c r="F28" s="277"/>
      <c r="G28" s="278"/>
      <c r="H28" s="279">
        <v>8</v>
      </c>
      <c r="I28" s="280"/>
      <c r="J28" s="281"/>
      <c r="K28" s="282"/>
      <c r="L28" s="283"/>
      <c r="M28" s="284"/>
      <c r="N28" s="282"/>
      <c r="O28" s="283"/>
      <c r="P28" s="284"/>
      <c r="Q28" s="282"/>
      <c r="R28" s="283"/>
      <c r="S28" s="285"/>
      <c r="T28" s="286">
        <v>20</v>
      </c>
      <c r="U28" s="287"/>
      <c r="V28" s="288">
        <f>(T28*((K28*0)+(N28*50)+(Q28*100)))/(H28*100)</f>
        <v>0</v>
      </c>
      <c r="W28" s="289"/>
      <c r="X28" s="167"/>
      <c r="Y28" s="168"/>
      <c r="Z28" s="169"/>
    </row>
    <row r="29" spans="1:26" s="27" customFormat="1" ht="48" customHeight="1" x14ac:dyDescent="0.25">
      <c r="A29" s="28">
        <v>4</v>
      </c>
      <c r="B29" s="273" t="s">
        <v>38</v>
      </c>
      <c r="C29" s="274"/>
      <c r="D29" s="274"/>
      <c r="E29" s="274"/>
      <c r="F29" s="274"/>
      <c r="G29" s="275"/>
      <c r="H29" s="262">
        <v>8</v>
      </c>
      <c r="I29" s="263"/>
      <c r="J29" s="264"/>
      <c r="K29" s="265">
        <f>K30</f>
        <v>0</v>
      </c>
      <c r="L29" s="266"/>
      <c r="M29" s="267"/>
      <c r="N29" s="265">
        <f>N30</f>
        <v>0</v>
      </c>
      <c r="O29" s="266"/>
      <c r="P29" s="267"/>
      <c r="Q29" s="265">
        <f>Q30</f>
        <v>0</v>
      </c>
      <c r="R29" s="266"/>
      <c r="S29" s="268"/>
      <c r="T29" s="269">
        <v>15</v>
      </c>
      <c r="U29" s="270"/>
      <c r="V29" s="271">
        <f>SUM(V30)</f>
        <v>0</v>
      </c>
      <c r="W29" s="272"/>
      <c r="X29" s="167"/>
      <c r="Y29" s="168"/>
      <c r="Z29" s="169"/>
    </row>
    <row r="30" spans="1:26" ht="48" customHeight="1" x14ac:dyDescent="0.25">
      <c r="A30" s="16">
        <v>4.0999999999999996</v>
      </c>
      <c r="B30" s="84" t="s">
        <v>94</v>
      </c>
      <c r="C30" s="85"/>
      <c r="D30" s="85"/>
      <c r="E30" s="85"/>
      <c r="F30" s="85"/>
      <c r="G30" s="86"/>
      <c r="H30" s="191">
        <v>8</v>
      </c>
      <c r="I30" s="192"/>
      <c r="J30" s="193"/>
      <c r="K30" s="330"/>
      <c r="L30" s="331"/>
      <c r="M30" s="332"/>
      <c r="N30" s="330"/>
      <c r="O30" s="331"/>
      <c r="P30" s="332"/>
      <c r="Q30" s="330"/>
      <c r="R30" s="331"/>
      <c r="S30" s="333"/>
      <c r="T30" s="194">
        <v>15</v>
      </c>
      <c r="U30" s="195"/>
      <c r="V30" s="185">
        <f>(T30*((K30*0)+(N30*50)+(Q30*100)))/(H30*100)</f>
        <v>0</v>
      </c>
      <c r="W30" s="186"/>
      <c r="X30" s="167"/>
      <c r="Y30" s="168"/>
      <c r="Z30" s="169"/>
    </row>
    <row r="31" spans="1:26" s="44" customFormat="1" ht="48" customHeight="1" x14ac:dyDescent="0.25">
      <c r="A31" s="28">
        <v>5</v>
      </c>
      <c r="B31" s="327" t="s">
        <v>100</v>
      </c>
      <c r="C31" s="328"/>
      <c r="D31" s="328"/>
      <c r="E31" s="328"/>
      <c r="F31" s="328"/>
      <c r="G31" s="329"/>
      <c r="H31" s="262">
        <v>8</v>
      </c>
      <c r="I31" s="263"/>
      <c r="J31" s="264"/>
      <c r="K31" s="265">
        <f>K32</f>
        <v>0</v>
      </c>
      <c r="L31" s="266"/>
      <c r="M31" s="267"/>
      <c r="N31" s="265">
        <f>N32</f>
        <v>0</v>
      </c>
      <c r="O31" s="266"/>
      <c r="P31" s="267"/>
      <c r="Q31" s="265">
        <f>Q32</f>
        <v>0</v>
      </c>
      <c r="R31" s="266"/>
      <c r="S31" s="268"/>
      <c r="T31" s="269">
        <v>15</v>
      </c>
      <c r="U31" s="270"/>
      <c r="V31" s="271">
        <f>SUM(V32)</f>
        <v>0</v>
      </c>
      <c r="W31" s="272"/>
      <c r="X31" s="167"/>
      <c r="Y31" s="168"/>
      <c r="Z31" s="169"/>
    </row>
    <row r="32" spans="1:26" s="26" customFormat="1" ht="48" customHeight="1" x14ac:dyDescent="0.25">
      <c r="A32" s="25">
        <v>5.0999999999999996</v>
      </c>
      <c r="B32" s="336" t="s">
        <v>95</v>
      </c>
      <c r="C32" s="337"/>
      <c r="D32" s="337"/>
      <c r="E32" s="337"/>
      <c r="F32" s="337"/>
      <c r="G32" s="338"/>
      <c r="H32" s="339">
        <v>8</v>
      </c>
      <c r="I32" s="340"/>
      <c r="J32" s="341"/>
      <c r="K32" s="342"/>
      <c r="L32" s="343"/>
      <c r="M32" s="344"/>
      <c r="N32" s="342"/>
      <c r="O32" s="343"/>
      <c r="P32" s="344"/>
      <c r="Q32" s="342"/>
      <c r="R32" s="343"/>
      <c r="S32" s="345"/>
      <c r="T32" s="334">
        <v>15</v>
      </c>
      <c r="U32" s="335"/>
      <c r="V32" s="312">
        <f>(T32*((K32*0)+(N32*50)+(Q32*100)))/(H32*100)</f>
        <v>0</v>
      </c>
      <c r="W32" s="313"/>
      <c r="X32" s="170"/>
      <c r="Y32" s="171"/>
      <c r="Z32" s="172"/>
    </row>
    <row r="33" spans="1:26" ht="24" customHeight="1" x14ac:dyDescent="0.25">
      <c r="A33" s="125" t="s">
        <v>11</v>
      </c>
      <c r="B33" s="126"/>
      <c r="C33" s="126"/>
      <c r="D33" s="126"/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27"/>
      <c r="T33" s="211">
        <f>SUM(T24,T26,T27,T29,T31)</f>
        <v>100</v>
      </c>
      <c r="U33" s="212"/>
      <c r="V33" s="128">
        <f>SUM(V24,V26:W27,V29,V31)</f>
        <v>0</v>
      </c>
      <c r="W33" s="129"/>
      <c r="X33" s="213"/>
      <c r="Y33" s="214"/>
      <c r="Z33" s="215"/>
    </row>
    <row r="34" spans="1:26" ht="9.9499999999999993" customHeight="1" x14ac:dyDescent="0.25">
      <c r="A34" s="153"/>
      <c r="B34" s="153"/>
      <c r="C34" s="153"/>
      <c r="D34" s="153"/>
      <c r="E34" s="153"/>
      <c r="F34" s="153"/>
      <c r="G34" s="153"/>
      <c r="H34" s="153"/>
      <c r="I34" s="153"/>
      <c r="J34" s="153"/>
      <c r="K34" s="153"/>
      <c r="L34" s="153"/>
      <c r="M34" s="153"/>
      <c r="N34" s="153"/>
      <c r="O34" s="153"/>
      <c r="P34" s="153"/>
      <c r="Q34" s="153"/>
      <c r="R34" s="153"/>
      <c r="S34" s="153"/>
      <c r="T34" s="153"/>
      <c r="U34" s="153"/>
      <c r="V34" s="153"/>
      <c r="W34" s="153"/>
      <c r="X34" s="153"/>
      <c r="Y34" s="153"/>
      <c r="Z34" s="153"/>
    </row>
    <row r="35" spans="1:26" ht="24" customHeight="1" x14ac:dyDescent="0.25">
      <c r="A35" s="1" t="s">
        <v>96</v>
      </c>
    </row>
    <row r="36" spans="1:26" ht="60" customHeight="1" x14ac:dyDescent="0.25">
      <c r="A36" s="14" t="s">
        <v>7</v>
      </c>
      <c r="B36" s="122" t="s">
        <v>49</v>
      </c>
      <c r="C36" s="123"/>
      <c r="D36" s="123"/>
      <c r="E36" s="123"/>
      <c r="F36" s="123"/>
      <c r="G36" s="123"/>
      <c r="H36" s="123"/>
      <c r="I36" s="123"/>
      <c r="J36" s="123"/>
      <c r="K36" s="123"/>
      <c r="L36" s="124"/>
      <c r="M36" s="122" t="s">
        <v>50</v>
      </c>
      <c r="N36" s="123"/>
      <c r="O36" s="123"/>
      <c r="P36" s="123"/>
      <c r="Q36" s="123"/>
      <c r="R36" s="123"/>
      <c r="S36" s="123"/>
      <c r="T36" s="123"/>
      <c r="U36" s="123"/>
      <c r="V36" s="123"/>
      <c r="W36" s="123"/>
      <c r="X36" s="124"/>
      <c r="Y36" s="154" t="s">
        <v>51</v>
      </c>
      <c r="Z36" s="155"/>
    </row>
    <row r="37" spans="1:26" ht="24" customHeight="1" x14ac:dyDescent="0.25">
      <c r="A37" s="208" t="s">
        <v>52</v>
      </c>
      <c r="B37" s="209"/>
      <c r="C37" s="209"/>
      <c r="D37" s="209"/>
      <c r="E37" s="209"/>
      <c r="F37" s="209"/>
      <c r="G37" s="209"/>
      <c r="H37" s="209"/>
      <c r="I37" s="209"/>
      <c r="J37" s="209"/>
      <c r="K37" s="209"/>
      <c r="L37" s="209"/>
      <c r="M37" s="209"/>
      <c r="N37" s="209"/>
      <c r="O37" s="209"/>
      <c r="P37" s="209"/>
      <c r="Q37" s="209"/>
      <c r="R37" s="209"/>
      <c r="S37" s="209"/>
      <c r="T37" s="209"/>
      <c r="U37" s="209"/>
      <c r="V37" s="209"/>
      <c r="W37" s="209"/>
      <c r="X37" s="209"/>
      <c r="Y37" s="209"/>
      <c r="Z37" s="210"/>
    </row>
    <row r="38" spans="1:26" ht="48" customHeight="1" x14ac:dyDescent="0.25">
      <c r="A38" s="15" t="str">
        <f>IF(B38&lt;&gt;"","2.1.1","")</f>
        <v/>
      </c>
      <c r="B38" s="73"/>
      <c r="C38" s="74"/>
      <c r="D38" s="74"/>
      <c r="E38" s="74"/>
      <c r="F38" s="74"/>
      <c r="G38" s="74"/>
      <c r="H38" s="74"/>
      <c r="I38" s="74"/>
      <c r="J38" s="74"/>
      <c r="K38" s="74"/>
      <c r="L38" s="75"/>
      <c r="M38" s="73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5"/>
      <c r="Y38" s="76"/>
      <c r="Z38" s="77"/>
    </row>
    <row r="39" spans="1:26" ht="48" customHeight="1" x14ac:dyDescent="0.25">
      <c r="A39" s="15" t="str">
        <f>IF(B39&lt;&gt;"","2.1.2","")</f>
        <v/>
      </c>
      <c r="B39" s="73"/>
      <c r="C39" s="74"/>
      <c r="D39" s="74"/>
      <c r="E39" s="74"/>
      <c r="F39" s="74"/>
      <c r="G39" s="74"/>
      <c r="H39" s="74"/>
      <c r="I39" s="74"/>
      <c r="J39" s="74"/>
      <c r="K39" s="74"/>
      <c r="L39" s="75"/>
      <c r="M39" s="73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5"/>
      <c r="Y39" s="76"/>
      <c r="Z39" s="77"/>
    </row>
    <row r="40" spans="1:26" ht="48" customHeight="1" x14ac:dyDescent="0.25">
      <c r="A40" s="15" t="str">
        <f>IF(B40&lt;&gt;"","2.1.3","")</f>
        <v/>
      </c>
      <c r="B40" s="73"/>
      <c r="C40" s="74"/>
      <c r="D40" s="74"/>
      <c r="E40" s="74"/>
      <c r="F40" s="74"/>
      <c r="G40" s="74"/>
      <c r="H40" s="74"/>
      <c r="I40" s="74"/>
      <c r="J40" s="74"/>
      <c r="K40" s="74"/>
      <c r="L40" s="75"/>
      <c r="M40" s="73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5"/>
      <c r="Y40" s="76"/>
      <c r="Z40" s="77"/>
    </row>
    <row r="41" spans="1:26" ht="48" customHeight="1" x14ac:dyDescent="0.25">
      <c r="A41" s="15" t="str">
        <f>IF(B41&lt;&gt;"","2.1.4","")</f>
        <v/>
      </c>
      <c r="B41" s="73"/>
      <c r="C41" s="74"/>
      <c r="D41" s="74"/>
      <c r="E41" s="74"/>
      <c r="F41" s="74"/>
      <c r="G41" s="74"/>
      <c r="H41" s="74"/>
      <c r="I41" s="74"/>
      <c r="J41" s="74"/>
      <c r="K41" s="74"/>
      <c r="L41" s="75"/>
      <c r="M41" s="73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5"/>
      <c r="Y41" s="76"/>
      <c r="Z41" s="77"/>
    </row>
    <row r="42" spans="1:26" ht="48" customHeight="1" x14ac:dyDescent="0.25">
      <c r="A42" s="15" t="str">
        <f>IF(B42&lt;&gt;"","2.1.5","")</f>
        <v/>
      </c>
      <c r="B42" s="73"/>
      <c r="C42" s="74"/>
      <c r="D42" s="74"/>
      <c r="E42" s="74"/>
      <c r="F42" s="74"/>
      <c r="G42" s="74"/>
      <c r="H42" s="74"/>
      <c r="I42" s="74"/>
      <c r="J42" s="74"/>
      <c r="K42" s="74"/>
      <c r="L42" s="75"/>
      <c r="M42" s="73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5"/>
      <c r="Y42" s="76"/>
      <c r="Z42" s="77"/>
    </row>
    <row r="43" spans="1:26" ht="24" customHeight="1" x14ac:dyDescent="0.25">
      <c r="A43" s="208" t="s">
        <v>53</v>
      </c>
      <c r="B43" s="209"/>
      <c r="C43" s="209"/>
      <c r="D43" s="209"/>
      <c r="E43" s="209"/>
      <c r="F43" s="209"/>
      <c r="G43" s="209"/>
      <c r="H43" s="209"/>
      <c r="I43" s="209"/>
      <c r="J43" s="209"/>
      <c r="K43" s="209"/>
      <c r="L43" s="209"/>
      <c r="M43" s="209"/>
      <c r="N43" s="209"/>
      <c r="O43" s="209"/>
      <c r="P43" s="209"/>
      <c r="Q43" s="209"/>
      <c r="R43" s="209"/>
      <c r="S43" s="209"/>
      <c r="T43" s="209"/>
      <c r="U43" s="209"/>
      <c r="V43" s="209"/>
      <c r="W43" s="209"/>
      <c r="X43" s="209"/>
      <c r="Y43" s="209"/>
      <c r="Z43" s="210"/>
    </row>
    <row r="44" spans="1:26" ht="48" customHeight="1" x14ac:dyDescent="0.25">
      <c r="A44" s="15" t="str">
        <f>IF(B44&lt;&gt;"","2.2.1","")</f>
        <v/>
      </c>
      <c r="B44" s="73"/>
      <c r="C44" s="74"/>
      <c r="D44" s="74"/>
      <c r="E44" s="74"/>
      <c r="F44" s="74"/>
      <c r="G44" s="74"/>
      <c r="H44" s="74"/>
      <c r="I44" s="74"/>
      <c r="J44" s="74"/>
      <c r="K44" s="74"/>
      <c r="L44" s="75"/>
      <c r="M44" s="73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5"/>
      <c r="Y44" s="76"/>
      <c r="Z44" s="77"/>
    </row>
    <row r="45" spans="1:26" ht="48" customHeight="1" x14ac:dyDescent="0.25">
      <c r="A45" s="15" t="str">
        <f>IF(B45&lt;&gt;"","2.2.2","")</f>
        <v/>
      </c>
      <c r="B45" s="73"/>
      <c r="C45" s="74"/>
      <c r="D45" s="74"/>
      <c r="E45" s="74"/>
      <c r="F45" s="74"/>
      <c r="G45" s="74"/>
      <c r="H45" s="74"/>
      <c r="I45" s="74"/>
      <c r="J45" s="74"/>
      <c r="K45" s="74"/>
      <c r="L45" s="75"/>
      <c r="M45" s="73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5"/>
      <c r="Y45" s="76"/>
      <c r="Z45" s="77"/>
    </row>
    <row r="46" spans="1:26" ht="48" customHeight="1" x14ac:dyDescent="0.25">
      <c r="A46" s="15" t="str">
        <f>IF(B46&lt;&gt;"","2.2.3","")</f>
        <v/>
      </c>
      <c r="B46" s="73"/>
      <c r="C46" s="74"/>
      <c r="D46" s="74"/>
      <c r="E46" s="74"/>
      <c r="F46" s="74"/>
      <c r="G46" s="74"/>
      <c r="H46" s="74"/>
      <c r="I46" s="74"/>
      <c r="J46" s="74"/>
      <c r="K46" s="74"/>
      <c r="L46" s="75"/>
      <c r="M46" s="73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5"/>
      <c r="Y46" s="76"/>
      <c r="Z46" s="77"/>
    </row>
    <row r="47" spans="1:26" ht="48" customHeight="1" x14ac:dyDescent="0.25">
      <c r="A47" s="15" t="str">
        <f>IF(B47&lt;&gt;"","2.2.4","")</f>
        <v/>
      </c>
      <c r="B47" s="73"/>
      <c r="C47" s="74"/>
      <c r="D47" s="74"/>
      <c r="E47" s="74"/>
      <c r="F47" s="74"/>
      <c r="G47" s="74"/>
      <c r="H47" s="74"/>
      <c r="I47" s="74"/>
      <c r="J47" s="74"/>
      <c r="K47" s="74"/>
      <c r="L47" s="75"/>
      <c r="M47" s="73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5"/>
      <c r="Y47" s="76"/>
      <c r="Z47" s="77"/>
    </row>
    <row r="48" spans="1:26" ht="48" customHeight="1" x14ac:dyDescent="0.25">
      <c r="A48" s="15" t="str">
        <f>IF(B48&lt;&gt;"","2.2.5","")</f>
        <v/>
      </c>
      <c r="B48" s="73"/>
      <c r="C48" s="74"/>
      <c r="D48" s="74"/>
      <c r="E48" s="74"/>
      <c r="F48" s="74"/>
      <c r="G48" s="74"/>
      <c r="H48" s="74"/>
      <c r="I48" s="74"/>
      <c r="J48" s="74"/>
      <c r="K48" s="74"/>
      <c r="L48" s="75"/>
      <c r="M48" s="73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5"/>
      <c r="Y48" s="76"/>
      <c r="Z48" s="77"/>
    </row>
    <row r="49" spans="1:26" ht="24" customHeight="1" x14ac:dyDescent="0.25">
      <c r="A49" s="208" t="s">
        <v>54</v>
      </c>
      <c r="B49" s="209"/>
      <c r="C49" s="209"/>
      <c r="D49" s="209"/>
      <c r="E49" s="209"/>
      <c r="F49" s="209"/>
      <c r="G49" s="209"/>
      <c r="H49" s="209"/>
      <c r="I49" s="209"/>
      <c r="J49" s="209"/>
      <c r="K49" s="209"/>
      <c r="L49" s="209"/>
      <c r="M49" s="209"/>
      <c r="N49" s="209"/>
      <c r="O49" s="209"/>
      <c r="P49" s="209"/>
      <c r="Q49" s="209"/>
      <c r="R49" s="209"/>
      <c r="S49" s="209"/>
      <c r="T49" s="209"/>
      <c r="U49" s="209"/>
      <c r="V49" s="209"/>
      <c r="W49" s="209"/>
      <c r="X49" s="209"/>
      <c r="Y49" s="209"/>
      <c r="Z49" s="210"/>
    </row>
    <row r="50" spans="1:26" ht="48" customHeight="1" x14ac:dyDescent="0.25">
      <c r="A50" s="15" t="str">
        <f>IF(B50&lt;&gt;"","2.3.1","")</f>
        <v/>
      </c>
      <c r="B50" s="73"/>
      <c r="C50" s="74"/>
      <c r="D50" s="74"/>
      <c r="E50" s="74"/>
      <c r="F50" s="74"/>
      <c r="G50" s="74"/>
      <c r="H50" s="74"/>
      <c r="I50" s="74"/>
      <c r="J50" s="74"/>
      <c r="K50" s="74"/>
      <c r="L50" s="75"/>
      <c r="M50" s="73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5"/>
      <c r="Y50" s="76"/>
      <c r="Z50" s="77"/>
    </row>
    <row r="51" spans="1:26" ht="48" customHeight="1" x14ac:dyDescent="0.25">
      <c r="A51" s="15" t="str">
        <f>IF(B51&lt;&gt;"","2.3.2","")</f>
        <v/>
      </c>
      <c r="B51" s="73"/>
      <c r="C51" s="74"/>
      <c r="D51" s="74"/>
      <c r="E51" s="74"/>
      <c r="F51" s="74"/>
      <c r="G51" s="74"/>
      <c r="H51" s="74"/>
      <c r="I51" s="74"/>
      <c r="J51" s="74"/>
      <c r="K51" s="74"/>
      <c r="L51" s="75"/>
      <c r="M51" s="73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5"/>
      <c r="Y51" s="76"/>
      <c r="Z51" s="77"/>
    </row>
    <row r="52" spans="1:26" ht="48" customHeight="1" x14ac:dyDescent="0.25">
      <c r="A52" s="15" t="str">
        <f>IF(B52&lt;&gt;"","2.3.3","")</f>
        <v/>
      </c>
      <c r="B52" s="73"/>
      <c r="C52" s="74"/>
      <c r="D52" s="74"/>
      <c r="E52" s="74"/>
      <c r="F52" s="74"/>
      <c r="G52" s="74"/>
      <c r="H52" s="74"/>
      <c r="I52" s="74"/>
      <c r="J52" s="74"/>
      <c r="K52" s="74"/>
      <c r="L52" s="75"/>
      <c r="M52" s="73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5"/>
      <c r="Y52" s="76"/>
      <c r="Z52" s="77"/>
    </row>
    <row r="53" spans="1:26" ht="48" customHeight="1" x14ac:dyDescent="0.25">
      <c r="A53" s="15" t="str">
        <f>IF(B53&lt;&gt;"","2.3.4","")</f>
        <v/>
      </c>
      <c r="B53" s="73"/>
      <c r="C53" s="74"/>
      <c r="D53" s="74"/>
      <c r="E53" s="74"/>
      <c r="F53" s="74"/>
      <c r="G53" s="74"/>
      <c r="H53" s="74"/>
      <c r="I53" s="74"/>
      <c r="J53" s="74"/>
      <c r="K53" s="74"/>
      <c r="L53" s="75"/>
      <c r="M53" s="73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5"/>
      <c r="Y53" s="76"/>
      <c r="Z53" s="77"/>
    </row>
    <row r="54" spans="1:26" ht="48" customHeight="1" x14ac:dyDescent="0.25">
      <c r="A54" s="15" t="str">
        <f>IF(B54&lt;&gt;"","2.3.5","")</f>
        <v/>
      </c>
      <c r="B54" s="73"/>
      <c r="C54" s="74"/>
      <c r="D54" s="74"/>
      <c r="E54" s="74"/>
      <c r="F54" s="74"/>
      <c r="G54" s="74"/>
      <c r="H54" s="74"/>
      <c r="I54" s="74"/>
      <c r="J54" s="74"/>
      <c r="K54" s="74"/>
      <c r="L54" s="75"/>
      <c r="M54" s="73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5"/>
      <c r="Y54" s="76"/>
      <c r="Z54" s="77"/>
    </row>
    <row r="55" spans="1:26" ht="15.75" customHeight="1" x14ac:dyDescent="0.25"/>
    <row r="56" spans="1:26" ht="24" customHeight="1" x14ac:dyDescent="0.25">
      <c r="A56" s="2" t="s">
        <v>97</v>
      </c>
    </row>
    <row r="57" spans="1:26" ht="9.9499999999999993" customHeight="1" x14ac:dyDescent="0.25"/>
    <row r="58" spans="1:26" ht="60" customHeight="1" x14ac:dyDescent="0.25">
      <c r="A58" s="14" t="s">
        <v>7</v>
      </c>
      <c r="B58" s="122" t="s">
        <v>55</v>
      </c>
      <c r="C58" s="123"/>
      <c r="D58" s="123"/>
      <c r="E58" s="123"/>
      <c r="F58" s="123"/>
      <c r="G58" s="124"/>
      <c r="H58" s="122" t="s">
        <v>50</v>
      </c>
      <c r="I58" s="123"/>
      <c r="J58" s="123"/>
      <c r="K58" s="123"/>
      <c r="L58" s="123"/>
      <c r="M58" s="123"/>
      <c r="N58" s="123"/>
      <c r="O58" s="123"/>
      <c r="P58" s="124"/>
      <c r="Q58" s="122" t="s">
        <v>56</v>
      </c>
      <c r="R58" s="123"/>
      <c r="S58" s="123"/>
      <c r="T58" s="123"/>
      <c r="U58" s="123"/>
      <c r="V58" s="123"/>
      <c r="W58" s="123"/>
      <c r="X58" s="124"/>
      <c r="Y58" s="154" t="s">
        <v>51</v>
      </c>
      <c r="Z58" s="155"/>
    </row>
    <row r="59" spans="1:26" ht="72" customHeight="1" x14ac:dyDescent="0.25">
      <c r="A59" s="15" t="str">
        <f>IF(B59&lt;&gt;"","3.1","")</f>
        <v/>
      </c>
      <c r="B59" s="73"/>
      <c r="C59" s="74"/>
      <c r="D59" s="74"/>
      <c r="E59" s="74"/>
      <c r="F59" s="74"/>
      <c r="G59" s="75"/>
      <c r="H59" s="73"/>
      <c r="I59" s="74"/>
      <c r="J59" s="74"/>
      <c r="K59" s="74"/>
      <c r="L59" s="74"/>
      <c r="M59" s="74"/>
      <c r="N59" s="74"/>
      <c r="O59" s="74"/>
      <c r="P59" s="75"/>
      <c r="Q59" s="73"/>
      <c r="R59" s="74"/>
      <c r="S59" s="74"/>
      <c r="T59" s="74"/>
      <c r="U59" s="74"/>
      <c r="V59" s="74"/>
      <c r="W59" s="74"/>
      <c r="X59" s="75"/>
      <c r="Y59" s="76"/>
      <c r="Z59" s="77"/>
    </row>
    <row r="60" spans="1:26" ht="72" customHeight="1" x14ac:dyDescent="0.25">
      <c r="A60" s="15" t="str">
        <f>IF(B60&lt;&gt;"","3.2","")</f>
        <v/>
      </c>
      <c r="B60" s="73"/>
      <c r="C60" s="74"/>
      <c r="D60" s="74"/>
      <c r="E60" s="74"/>
      <c r="F60" s="74"/>
      <c r="G60" s="75"/>
      <c r="H60" s="73"/>
      <c r="I60" s="74"/>
      <c r="J60" s="74"/>
      <c r="K60" s="74"/>
      <c r="L60" s="74"/>
      <c r="M60" s="74"/>
      <c r="N60" s="74"/>
      <c r="O60" s="74"/>
      <c r="P60" s="75"/>
      <c r="Q60" s="73"/>
      <c r="R60" s="74"/>
      <c r="S60" s="74"/>
      <c r="T60" s="74"/>
      <c r="U60" s="74"/>
      <c r="V60" s="74"/>
      <c r="W60" s="74"/>
      <c r="X60" s="75"/>
      <c r="Y60" s="76"/>
      <c r="Z60" s="77"/>
    </row>
    <row r="61" spans="1:26" ht="72" customHeight="1" x14ac:dyDescent="0.25">
      <c r="A61" s="15" t="str">
        <f>IF(B61&lt;&gt;"","3.3","")</f>
        <v/>
      </c>
      <c r="B61" s="73"/>
      <c r="C61" s="74"/>
      <c r="D61" s="74"/>
      <c r="E61" s="74"/>
      <c r="F61" s="74"/>
      <c r="G61" s="75"/>
      <c r="H61" s="73"/>
      <c r="I61" s="74"/>
      <c r="J61" s="74"/>
      <c r="K61" s="74"/>
      <c r="L61" s="74"/>
      <c r="M61" s="74"/>
      <c r="N61" s="74"/>
      <c r="O61" s="74"/>
      <c r="P61" s="75"/>
      <c r="Q61" s="73"/>
      <c r="R61" s="74"/>
      <c r="S61" s="74"/>
      <c r="T61" s="74"/>
      <c r="U61" s="74"/>
      <c r="V61" s="74"/>
      <c r="W61" s="74"/>
      <c r="X61" s="75"/>
      <c r="Y61" s="76"/>
      <c r="Z61" s="77"/>
    </row>
    <row r="62" spans="1:26" ht="72" customHeight="1" x14ac:dyDescent="0.25">
      <c r="A62" s="15" t="str">
        <f>IF(B62&lt;&gt;"","3.4","")</f>
        <v/>
      </c>
      <c r="B62" s="73"/>
      <c r="C62" s="74"/>
      <c r="D62" s="74"/>
      <c r="E62" s="74"/>
      <c r="F62" s="74"/>
      <c r="G62" s="75"/>
      <c r="H62" s="73"/>
      <c r="I62" s="74"/>
      <c r="J62" s="74"/>
      <c r="K62" s="74"/>
      <c r="L62" s="74"/>
      <c r="M62" s="74"/>
      <c r="N62" s="74"/>
      <c r="O62" s="74"/>
      <c r="P62" s="75"/>
      <c r="Q62" s="73"/>
      <c r="R62" s="74"/>
      <c r="S62" s="74"/>
      <c r="T62" s="74"/>
      <c r="U62" s="74"/>
      <c r="V62" s="74"/>
      <c r="W62" s="74"/>
      <c r="X62" s="75"/>
      <c r="Y62" s="76"/>
      <c r="Z62" s="77"/>
    </row>
    <row r="63" spans="1:26" ht="72" customHeight="1" x14ac:dyDescent="0.25">
      <c r="A63" s="15" t="str">
        <f>IF(B63&lt;&gt;"","3.5","")</f>
        <v/>
      </c>
      <c r="B63" s="73"/>
      <c r="C63" s="74"/>
      <c r="D63" s="74"/>
      <c r="E63" s="74"/>
      <c r="F63" s="74"/>
      <c r="G63" s="75"/>
      <c r="H63" s="73"/>
      <c r="I63" s="74"/>
      <c r="J63" s="74"/>
      <c r="K63" s="74"/>
      <c r="L63" s="74"/>
      <c r="M63" s="74"/>
      <c r="N63" s="74"/>
      <c r="O63" s="74"/>
      <c r="P63" s="75"/>
      <c r="Q63" s="73"/>
      <c r="R63" s="74"/>
      <c r="S63" s="74"/>
      <c r="T63" s="74"/>
      <c r="U63" s="74"/>
      <c r="V63" s="74"/>
      <c r="W63" s="74"/>
      <c r="X63" s="75"/>
      <c r="Y63" s="76"/>
      <c r="Z63" s="77"/>
    </row>
    <row r="64" spans="1:26" ht="72" customHeight="1" x14ac:dyDescent="0.25">
      <c r="A64" s="15" t="str">
        <f>IF(B64&lt;&gt;"","3.6","")</f>
        <v/>
      </c>
      <c r="B64" s="73"/>
      <c r="C64" s="74"/>
      <c r="D64" s="74"/>
      <c r="E64" s="74"/>
      <c r="F64" s="74"/>
      <c r="G64" s="75"/>
      <c r="H64" s="73"/>
      <c r="I64" s="74"/>
      <c r="J64" s="74"/>
      <c r="K64" s="74"/>
      <c r="L64" s="74"/>
      <c r="M64" s="74"/>
      <c r="N64" s="74"/>
      <c r="O64" s="74"/>
      <c r="P64" s="75"/>
      <c r="Q64" s="73"/>
      <c r="R64" s="74"/>
      <c r="S64" s="74"/>
      <c r="T64" s="74"/>
      <c r="U64" s="74"/>
      <c r="V64" s="74"/>
      <c r="W64" s="74"/>
      <c r="X64" s="75"/>
      <c r="Y64" s="76"/>
      <c r="Z64" s="77"/>
    </row>
    <row r="65" spans="1:26" s="12" customFormat="1" ht="9.9499999999999993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.75" customHeight="1" x14ac:dyDescent="0.25">
      <c r="A66" s="2" t="s">
        <v>98</v>
      </c>
    </row>
    <row r="67" spans="1:26" ht="9.9499999999999993" customHeight="1" x14ac:dyDescent="0.25">
      <c r="A67" s="2"/>
    </row>
    <row r="68" spans="1:26" ht="48" customHeight="1" x14ac:dyDescent="0.25">
      <c r="B68" s="231"/>
      <c r="C68" s="232"/>
      <c r="D68" s="232"/>
      <c r="E68" s="232"/>
      <c r="F68" s="232"/>
      <c r="G68" s="232"/>
      <c r="H68" s="232"/>
      <c r="I68" s="232"/>
      <c r="J68" s="232"/>
      <c r="K68" s="232"/>
      <c r="L68" s="232"/>
      <c r="M68" s="232"/>
      <c r="N68" s="232"/>
      <c r="O68" s="232"/>
      <c r="P68" s="232"/>
      <c r="Q68" s="232"/>
      <c r="R68" s="232"/>
      <c r="S68" s="232"/>
      <c r="T68" s="232"/>
      <c r="U68" s="232"/>
      <c r="V68" s="232"/>
      <c r="W68" s="232"/>
      <c r="X68" s="232"/>
      <c r="Y68" s="233"/>
    </row>
    <row r="69" spans="1:26" ht="48" customHeight="1" x14ac:dyDescent="0.25">
      <c r="B69" s="234"/>
      <c r="C69" s="235"/>
      <c r="D69" s="235"/>
      <c r="E69" s="235"/>
      <c r="F69" s="235"/>
      <c r="G69" s="235"/>
      <c r="H69" s="235"/>
      <c r="I69" s="235"/>
      <c r="J69" s="235"/>
      <c r="K69" s="235"/>
      <c r="L69" s="235"/>
      <c r="M69" s="235"/>
      <c r="N69" s="235"/>
      <c r="O69" s="235"/>
      <c r="P69" s="235"/>
      <c r="Q69" s="235"/>
      <c r="R69" s="235"/>
      <c r="S69" s="235"/>
      <c r="T69" s="235"/>
      <c r="U69" s="235"/>
      <c r="V69" s="235"/>
      <c r="W69" s="235"/>
      <c r="X69" s="235"/>
      <c r="Y69" s="236"/>
    </row>
    <row r="70" spans="1:26" ht="48" customHeight="1" x14ac:dyDescent="0.25">
      <c r="B70" s="234"/>
      <c r="C70" s="235"/>
      <c r="D70" s="235"/>
      <c r="E70" s="235"/>
      <c r="F70" s="235"/>
      <c r="G70" s="235"/>
      <c r="H70" s="235"/>
      <c r="I70" s="235"/>
      <c r="J70" s="235"/>
      <c r="K70" s="235"/>
      <c r="L70" s="235"/>
      <c r="M70" s="235"/>
      <c r="N70" s="235"/>
      <c r="O70" s="235"/>
      <c r="P70" s="235"/>
      <c r="Q70" s="235"/>
      <c r="R70" s="235"/>
      <c r="S70" s="235"/>
      <c r="T70" s="235"/>
      <c r="U70" s="235"/>
      <c r="V70" s="235"/>
      <c r="W70" s="235"/>
      <c r="X70" s="235"/>
      <c r="Y70" s="236"/>
    </row>
    <row r="71" spans="1:26" ht="48" customHeight="1" x14ac:dyDescent="0.25">
      <c r="B71" s="234"/>
      <c r="C71" s="235"/>
      <c r="D71" s="235"/>
      <c r="E71" s="235"/>
      <c r="F71" s="235"/>
      <c r="G71" s="235"/>
      <c r="H71" s="235"/>
      <c r="I71" s="235"/>
      <c r="J71" s="235"/>
      <c r="K71" s="235"/>
      <c r="L71" s="235"/>
      <c r="M71" s="235"/>
      <c r="N71" s="235"/>
      <c r="O71" s="235"/>
      <c r="P71" s="235"/>
      <c r="Q71" s="235"/>
      <c r="R71" s="235"/>
      <c r="S71" s="235"/>
      <c r="T71" s="235"/>
      <c r="U71" s="235"/>
      <c r="V71" s="235"/>
      <c r="W71" s="235"/>
      <c r="X71" s="235"/>
      <c r="Y71" s="236"/>
    </row>
    <row r="72" spans="1:26" ht="48" customHeight="1" x14ac:dyDescent="0.25">
      <c r="B72" s="237"/>
      <c r="C72" s="238"/>
      <c r="D72" s="238"/>
      <c r="E72" s="238"/>
      <c r="F72" s="238"/>
      <c r="G72" s="238"/>
      <c r="H72" s="238"/>
      <c r="I72" s="238"/>
      <c r="J72" s="238"/>
      <c r="K72" s="238"/>
      <c r="L72" s="238"/>
      <c r="M72" s="238"/>
      <c r="N72" s="238"/>
      <c r="O72" s="238"/>
      <c r="P72" s="238"/>
      <c r="Q72" s="238"/>
      <c r="R72" s="238"/>
      <c r="S72" s="238"/>
      <c r="T72" s="238"/>
      <c r="U72" s="238"/>
      <c r="V72" s="238"/>
      <c r="W72" s="238"/>
      <c r="X72" s="238"/>
      <c r="Y72" s="239"/>
    </row>
    <row r="73" spans="1:26" ht="21" customHeight="1" x14ac:dyDescent="0.25">
      <c r="A73" s="2"/>
    </row>
    <row r="74" spans="1:26" ht="21" customHeight="1" x14ac:dyDescent="0.25">
      <c r="A74" s="2" t="s">
        <v>99</v>
      </c>
    </row>
    <row r="75" spans="1:26" ht="14.25" customHeight="1" x14ac:dyDescent="0.25"/>
    <row r="76" spans="1:26" ht="21" customHeight="1" x14ac:dyDescent="0.25">
      <c r="B76" s="216"/>
      <c r="C76" s="217"/>
      <c r="D76" s="217"/>
      <c r="E76" s="217"/>
      <c r="F76" s="217"/>
      <c r="G76" s="217"/>
      <c r="H76" s="218"/>
      <c r="J76" s="216"/>
      <c r="K76" s="217"/>
      <c r="L76" s="217"/>
      <c r="M76" s="217"/>
      <c r="N76" s="217"/>
      <c r="O76" s="217"/>
      <c r="P76" s="217"/>
      <c r="Q76" s="218"/>
      <c r="S76" s="216"/>
      <c r="T76" s="217"/>
      <c r="U76" s="217"/>
      <c r="V76" s="217"/>
      <c r="W76" s="217"/>
      <c r="X76" s="217"/>
      <c r="Y76" s="218"/>
    </row>
    <row r="77" spans="1:26" ht="10.15" customHeight="1" x14ac:dyDescent="0.25">
      <c r="B77" s="219"/>
      <c r="C77" s="220"/>
      <c r="D77" s="220"/>
      <c r="E77" s="220"/>
      <c r="F77" s="220"/>
      <c r="G77" s="220"/>
      <c r="H77" s="221"/>
      <c r="J77" s="219"/>
      <c r="K77" s="220"/>
      <c r="L77" s="220"/>
      <c r="M77" s="220"/>
      <c r="N77" s="220"/>
      <c r="O77" s="220"/>
      <c r="P77" s="220"/>
      <c r="Q77" s="221"/>
      <c r="S77" s="219"/>
      <c r="T77" s="220"/>
      <c r="U77" s="220"/>
      <c r="V77" s="220"/>
      <c r="W77" s="220"/>
      <c r="X77" s="220"/>
      <c r="Y77" s="221"/>
    </row>
    <row r="78" spans="1:26" ht="10.15" customHeight="1" x14ac:dyDescent="0.25">
      <c r="B78" s="219"/>
      <c r="C78" s="220"/>
      <c r="D78" s="220"/>
      <c r="E78" s="220"/>
      <c r="F78" s="220"/>
      <c r="G78" s="220"/>
      <c r="H78" s="221"/>
      <c r="J78" s="219"/>
      <c r="K78" s="220"/>
      <c r="L78" s="220"/>
      <c r="M78" s="220"/>
      <c r="N78" s="220"/>
      <c r="O78" s="220"/>
      <c r="P78" s="220"/>
      <c r="Q78" s="221"/>
      <c r="S78" s="219"/>
      <c r="T78" s="220"/>
      <c r="U78" s="220"/>
      <c r="V78" s="220"/>
      <c r="W78" s="220"/>
      <c r="X78" s="220"/>
      <c r="Y78" s="221"/>
    </row>
    <row r="79" spans="1:26" ht="21" customHeight="1" x14ac:dyDescent="0.25">
      <c r="B79" s="219"/>
      <c r="C79" s="220"/>
      <c r="D79" s="220"/>
      <c r="E79" s="220"/>
      <c r="F79" s="220"/>
      <c r="G79" s="220"/>
      <c r="H79" s="221"/>
      <c r="J79" s="219"/>
      <c r="K79" s="220"/>
      <c r="L79" s="220"/>
      <c r="M79" s="220"/>
      <c r="N79" s="220"/>
      <c r="O79" s="220"/>
      <c r="P79" s="220"/>
      <c r="Q79" s="221"/>
      <c r="S79" s="219"/>
      <c r="T79" s="220"/>
      <c r="U79" s="220"/>
      <c r="V79" s="220"/>
      <c r="W79" s="220"/>
      <c r="X79" s="220"/>
      <c r="Y79" s="221"/>
    </row>
    <row r="80" spans="1:26" ht="35.25" customHeight="1" x14ac:dyDescent="0.25">
      <c r="B80" s="219"/>
      <c r="C80" s="220"/>
      <c r="D80" s="220"/>
      <c r="E80" s="220"/>
      <c r="F80" s="220"/>
      <c r="G80" s="220"/>
      <c r="H80" s="221"/>
      <c r="J80" s="219"/>
      <c r="K80" s="220"/>
      <c r="L80" s="220"/>
      <c r="M80" s="220"/>
      <c r="N80" s="220"/>
      <c r="O80" s="220"/>
      <c r="P80" s="220"/>
      <c r="Q80" s="221"/>
      <c r="S80" s="219"/>
      <c r="T80" s="220"/>
      <c r="U80" s="220"/>
      <c r="V80" s="220"/>
      <c r="W80" s="220"/>
      <c r="X80" s="220"/>
      <c r="Y80" s="221"/>
    </row>
    <row r="81" spans="2:25" ht="21" customHeight="1" x14ac:dyDescent="0.25">
      <c r="B81" s="219"/>
      <c r="C81" s="220"/>
      <c r="D81" s="220"/>
      <c r="E81" s="220"/>
      <c r="F81" s="220"/>
      <c r="G81" s="220"/>
      <c r="H81" s="221"/>
      <c r="J81" s="219"/>
      <c r="K81" s="220"/>
      <c r="L81" s="220"/>
      <c r="M81" s="220"/>
      <c r="N81" s="220"/>
      <c r="O81" s="220"/>
      <c r="P81" s="220"/>
      <c r="Q81" s="221"/>
      <c r="S81" s="219"/>
      <c r="T81" s="220"/>
      <c r="U81" s="220"/>
      <c r="V81" s="220"/>
      <c r="W81" s="220"/>
      <c r="X81" s="220"/>
      <c r="Y81" s="221"/>
    </row>
    <row r="82" spans="2:25" ht="21" customHeight="1" x14ac:dyDescent="0.25">
      <c r="B82" s="219"/>
      <c r="C82" s="220"/>
      <c r="D82" s="220"/>
      <c r="E82" s="220"/>
      <c r="F82" s="220"/>
      <c r="G82" s="220"/>
      <c r="H82" s="221"/>
      <c r="J82" s="219"/>
      <c r="K82" s="220"/>
      <c r="L82" s="220"/>
      <c r="M82" s="220"/>
      <c r="N82" s="220"/>
      <c r="O82" s="220"/>
      <c r="P82" s="220"/>
      <c r="Q82" s="221"/>
      <c r="S82" s="219"/>
      <c r="T82" s="220"/>
      <c r="U82" s="220"/>
      <c r="V82" s="220"/>
      <c r="W82" s="220"/>
      <c r="X82" s="220"/>
      <c r="Y82" s="221"/>
    </row>
    <row r="83" spans="2:25" ht="21" customHeight="1" x14ac:dyDescent="0.25">
      <c r="B83" s="219"/>
      <c r="C83" s="220"/>
      <c r="D83" s="220"/>
      <c r="E83" s="220"/>
      <c r="F83" s="220"/>
      <c r="G83" s="220"/>
      <c r="H83" s="221"/>
      <c r="J83" s="219"/>
      <c r="K83" s="220"/>
      <c r="L83" s="220"/>
      <c r="M83" s="220"/>
      <c r="N83" s="220"/>
      <c r="O83" s="220"/>
      <c r="P83" s="220"/>
      <c r="Q83" s="221"/>
      <c r="S83" s="219"/>
      <c r="T83" s="220"/>
      <c r="U83" s="220"/>
      <c r="V83" s="220"/>
      <c r="W83" s="220"/>
      <c r="X83" s="220"/>
      <c r="Y83" s="221"/>
    </row>
    <row r="84" spans="2:25" ht="21" customHeight="1" x14ac:dyDescent="0.25">
      <c r="B84" s="219"/>
      <c r="C84" s="220"/>
      <c r="D84" s="220"/>
      <c r="E84" s="220"/>
      <c r="F84" s="220"/>
      <c r="G84" s="220"/>
      <c r="H84" s="221"/>
      <c r="J84" s="219"/>
      <c r="K84" s="220"/>
      <c r="L84" s="220"/>
      <c r="M84" s="220"/>
      <c r="N84" s="220"/>
      <c r="O84" s="220"/>
      <c r="P84" s="220"/>
      <c r="Q84" s="221"/>
      <c r="S84" s="219"/>
      <c r="T84" s="220"/>
      <c r="U84" s="220"/>
      <c r="V84" s="220"/>
      <c r="W84" s="220"/>
      <c r="X84" s="220"/>
      <c r="Y84" s="221"/>
    </row>
    <row r="85" spans="2:25" ht="21" customHeight="1" x14ac:dyDescent="0.25">
      <c r="B85" s="222"/>
      <c r="C85" s="223"/>
      <c r="D85" s="223"/>
      <c r="E85" s="223"/>
      <c r="F85" s="223"/>
      <c r="G85" s="223"/>
      <c r="H85" s="224"/>
      <c r="J85" s="222"/>
      <c r="K85" s="223"/>
      <c r="L85" s="223"/>
      <c r="M85" s="223"/>
      <c r="N85" s="223"/>
      <c r="O85" s="223"/>
      <c r="P85" s="223"/>
      <c r="Q85" s="224"/>
      <c r="S85" s="222"/>
      <c r="T85" s="223"/>
      <c r="U85" s="223"/>
      <c r="V85" s="223"/>
      <c r="W85" s="223"/>
      <c r="X85" s="223"/>
      <c r="Y85" s="224"/>
    </row>
    <row r="86" spans="2:25" ht="48" customHeight="1" x14ac:dyDescent="0.25">
      <c r="B86" s="225"/>
      <c r="C86" s="226"/>
      <c r="D86" s="226"/>
      <c r="E86" s="226"/>
      <c r="F86" s="226"/>
      <c r="G86" s="226"/>
      <c r="H86" s="227"/>
      <c r="J86" s="225"/>
      <c r="K86" s="226"/>
      <c r="L86" s="226"/>
      <c r="M86" s="226"/>
      <c r="N86" s="226"/>
      <c r="O86" s="226"/>
      <c r="P86" s="226"/>
      <c r="Q86" s="227"/>
      <c r="S86" s="225"/>
      <c r="T86" s="226"/>
      <c r="U86" s="226"/>
      <c r="V86" s="226"/>
      <c r="W86" s="226"/>
      <c r="X86" s="226"/>
      <c r="Y86" s="227"/>
    </row>
    <row r="87" spans="2:25" ht="48" customHeight="1" x14ac:dyDescent="0.25">
      <c r="B87" s="228"/>
      <c r="C87" s="229"/>
      <c r="D87" s="229"/>
      <c r="E87" s="229"/>
      <c r="F87" s="229"/>
      <c r="G87" s="229"/>
      <c r="H87" s="230"/>
      <c r="J87" s="228"/>
      <c r="K87" s="229"/>
      <c r="L87" s="229"/>
      <c r="M87" s="229"/>
      <c r="N87" s="229"/>
      <c r="O87" s="229"/>
      <c r="P87" s="229"/>
      <c r="Q87" s="230"/>
      <c r="S87" s="228"/>
      <c r="T87" s="229"/>
      <c r="U87" s="229"/>
      <c r="V87" s="229"/>
      <c r="W87" s="229"/>
      <c r="X87" s="229"/>
      <c r="Y87" s="230"/>
    </row>
    <row r="88" spans="2:25" ht="14.25" customHeight="1" x14ac:dyDescent="0.25"/>
    <row r="89" spans="2:25" ht="21" customHeight="1" x14ac:dyDescent="0.25">
      <c r="B89" s="216"/>
      <c r="C89" s="217"/>
      <c r="D89" s="217"/>
      <c r="E89" s="217"/>
      <c r="F89" s="217"/>
      <c r="G89" s="217"/>
      <c r="H89" s="218"/>
      <c r="J89" s="216"/>
      <c r="K89" s="217"/>
      <c r="L89" s="217"/>
      <c r="M89" s="217"/>
      <c r="N89" s="217"/>
      <c r="O89" s="217"/>
      <c r="P89" s="217"/>
      <c r="Q89" s="218"/>
      <c r="S89" s="216"/>
      <c r="T89" s="217"/>
      <c r="U89" s="217"/>
      <c r="V89" s="217"/>
      <c r="W89" s="217"/>
      <c r="X89" s="217"/>
      <c r="Y89" s="218"/>
    </row>
    <row r="90" spans="2:25" ht="21" customHeight="1" x14ac:dyDescent="0.25">
      <c r="B90" s="219"/>
      <c r="C90" s="220"/>
      <c r="D90" s="220"/>
      <c r="E90" s="220"/>
      <c r="F90" s="220"/>
      <c r="G90" s="220"/>
      <c r="H90" s="221"/>
      <c r="J90" s="219"/>
      <c r="K90" s="220"/>
      <c r="L90" s="220"/>
      <c r="M90" s="220"/>
      <c r="N90" s="220"/>
      <c r="O90" s="220"/>
      <c r="P90" s="220"/>
      <c r="Q90" s="221"/>
      <c r="S90" s="219"/>
      <c r="T90" s="220"/>
      <c r="U90" s="220"/>
      <c r="V90" s="220"/>
      <c r="W90" s="220"/>
      <c r="X90" s="220"/>
      <c r="Y90" s="221"/>
    </row>
    <row r="91" spans="2:25" ht="21" customHeight="1" x14ac:dyDescent="0.25">
      <c r="B91" s="219"/>
      <c r="C91" s="220"/>
      <c r="D91" s="220"/>
      <c r="E91" s="220"/>
      <c r="F91" s="220"/>
      <c r="G91" s="220"/>
      <c r="H91" s="221"/>
      <c r="J91" s="219"/>
      <c r="K91" s="220"/>
      <c r="L91" s="220"/>
      <c r="M91" s="220"/>
      <c r="N91" s="220"/>
      <c r="O91" s="220"/>
      <c r="P91" s="220"/>
      <c r="Q91" s="221"/>
      <c r="S91" s="219"/>
      <c r="T91" s="220"/>
      <c r="U91" s="220"/>
      <c r="V91" s="220"/>
      <c r="W91" s="220"/>
      <c r="X91" s="220"/>
      <c r="Y91" s="221"/>
    </row>
    <row r="92" spans="2:25" ht="21" customHeight="1" x14ac:dyDescent="0.25">
      <c r="B92" s="219"/>
      <c r="C92" s="220"/>
      <c r="D92" s="220"/>
      <c r="E92" s="220"/>
      <c r="F92" s="220"/>
      <c r="G92" s="220"/>
      <c r="H92" s="221"/>
      <c r="J92" s="219"/>
      <c r="K92" s="220"/>
      <c r="L92" s="220"/>
      <c r="M92" s="220"/>
      <c r="N92" s="220"/>
      <c r="O92" s="220"/>
      <c r="P92" s="220"/>
      <c r="Q92" s="221"/>
      <c r="S92" s="219"/>
      <c r="T92" s="220"/>
      <c r="U92" s="220"/>
      <c r="V92" s="220"/>
      <c r="W92" s="220"/>
      <c r="X92" s="220"/>
      <c r="Y92" s="221"/>
    </row>
    <row r="93" spans="2:25" ht="21" customHeight="1" x14ac:dyDescent="0.25">
      <c r="B93" s="219"/>
      <c r="C93" s="220"/>
      <c r="D93" s="220"/>
      <c r="E93" s="220"/>
      <c r="F93" s="220"/>
      <c r="G93" s="220"/>
      <c r="H93" s="221"/>
      <c r="J93" s="219"/>
      <c r="K93" s="220"/>
      <c r="L93" s="220"/>
      <c r="M93" s="220"/>
      <c r="N93" s="220"/>
      <c r="O93" s="220"/>
      <c r="P93" s="220"/>
      <c r="Q93" s="221"/>
      <c r="S93" s="219"/>
      <c r="T93" s="220"/>
      <c r="U93" s="220"/>
      <c r="V93" s="220"/>
      <c r="W93" s="220"/>
      <c r="X93" s="220"/>
      <c r="Y93" s="221"/>
    </row>
    <row r="94" spans="2:25" ht="21" customHeight="1" x14ac:dyDescent="0.25">
      <c r="B94" s="219"/>
      <c r="C94" s="220"/>
      <c r="D94" s="220"/>
      <c r="E94" s="220"/>
      <c r="F94" s="220"/>
      <c r="G94" s="220"/>
      <c r="H94" s="221"/>
      <c r="J94" s="219"/>
      <c r="K94" s="220"/>
      <c r="L94" s="220"/>
      <c r="M94" s="220"/>
      <c r="N94" s="220"/>
      <c r="O94" s="220"/>
      <c r="P94" s="220"/>
      <c r="Q94" s="221"/>
      <c r="S94" s="219"/>
      <c r="T94" s="220"/>
      <c r="U94" s="220"/>
      <c r="V94" s="220"/>
      <c r="W94" s="220"/>
      <c r="X94" s="220"/>
      <c r="Y94" s="221"/>
    </row>
    <row r="95" spans="2:25" ht="21" customHeight="1" x14ac:dyDescent="0.25">
      <c r="B95" s="219"/>
      <c r="C95" s="220"/>
      <c r="D95" s="220"/>
      <c r="E95" s="220"/>
      <c r="F95" s="220"/>
      <c r="G95" s="220"/>
      <c r="H95" s="221"/>
      <c r="J95" s="219"/>
      <c r="K95" s="220"/>
      <c r="L95" s="220"/>
      <c r="M95" s="220"/>
      <c r="N95" s="220"/>
      <c r="O95" s="220"/>
      <c r="P95" s="220"/>
      <c r="Q95" s="221"/>
      <c r="S95" s="219"/>
      <c r="T95" s="220"/>
      <c r="U95" s="220"/>
      <c r="V95" s="220"/>
      <c r="W95" s="220"/>
      <c r="X95" s="220"/>
      <c r="Y95" s="221"/>
    </row>
    <row r="96" spans="2:25" ht="21" customHeight="1" x14ac:dyDescent="0.25">
      <c r="B96" s="219"/>
      <c r="C96" s="220"/>
      <c r="D96" s="220"/>
      <c r="E96" s="220"/>
      <c r="F96" s="220"/>
      <c r="G96" s="220"/>
      <c r="H96" s="221"/>
      <c r="J96" s="219"/>
      <c r="K96" s="220"/>
      <c r="L96" s="220"/>
      <c r="M96" s="220"/>
      <c r="N96" s="220"/>
      <c r="O96" s="220"/>
      <c r="P96" s="220"/>
      <c r="Q96" s="221"/>
      <c r="S96" s="219"/>
      <c r="T96" s="220"/>
      <c r="U96" s="220"/>
      <c r="V96" s="220"/>
      <c r="W96" s="220"/>
      <c r="X96" s="220"/>
      <c r="Y96" s="221"/>
    </row>
    <row r="97" spans="2:25" ht="21" customHeight="1" x14ac:dyDescent="0.25">
      <c r="B97" s="219"/>
      <c r="C97" s="220"/>
      <c r="D97" s="220"/>
      <c r="E97" s="220"/>
      <c r="F97" s="220"/>
      <c r="G97" s="220"/>
      <c r="H97" s="221"/>
      <c r="J97" s="219"/>
      <c r="K97" s="220"/>
      <c r="L97" s="220"/>
      <c r="M97" s="220"/>
      <c r="N97" s="220"/>
      <c r="O97" s="220"/>
      <c r="P97" s="220"/>
      <c r="Q97" s="221"/>
      <c r="S97" s="219"/>
      <c r="T97" s="220"/>
      <c r="U97" s="220"/>
      <c r="V97" s="220"/>
      <c r="W97" s="220"/>
      <c r="X97" s="220"/>
      <c r="Y97" s="221"/>
    </row>
    <row r="98" spans="2:25" ht="21" customHeight="1" x14ac:dyDescent="0.25">
      <c r="B98" s="222"/>
      <c r="C98" s="223"/>
      <c r="D98" s="223"/>
      <c r="E98" s="223"/>
      <c r="F98" s="223"/>
      <c r="G98" s="223"/>
      <c r="H98" s="224"/>
      <c r="J98" s="222"/>
      <c r="K98" s="223"/>
      <c r="L98" s="223"/>
      <c r="M98" s="223"/>
      <c r="N98" s="223"/>
      <c r="O98" s="223"/>
      <c r="P98" s="223"/>
      <c r="Q98" s="224"/>
      <c r="S98" s="222"/>
      <c r="T98" s="223"/>
      <c r="U98" s="223"/>
      <c r="V98" s="223"/>
      <c r="W98" s="223"/>
      <c r="X98" s="223"/>
      <c r="Y98" s="224"/>
    </row>
    <row r="99" spans="2:25" ht="48" customHeight="1" x14ac:dyDescent="0.25">
      <c r="B99" s="247"/>
      <c r="C99" s="248"/>
      <c r="D99" s="248"/>
      <c r="E99" s="248"/>
      <c r="F99" s="248"/>
      <c r="G99" s="248"/>
      <c r="H99" s="249"/>
      <c r="J99" s="225"/>
      <c r="K99" s="226"/>
      <c r="L99" s="226"/>
      <c r="M99" s="226"/>
      <c r="N99" s="226"/>
      <c r="O99" s="226"/>
      <c r="P99" s="226"/>
      <c r="Q99" s="227"/>
      <c r="S99" s="247"/>
      <c r="T99" s="248"/>
      <c r="U99" s="248"/>
      <c r="V99" s="248"/>
      <c r="W99" s="248"/>
      <c r="X99" s="248"/>
      <c r="Y99" s="249"/>
    </row>
    <row r="100" spans="2:25" ht="48" customHeight="1" x14ac:dyDescent="0.25">
      <c r="B100" s="250"/>
      <c r="C100" s="251"/>
      <c r="D100" s="251"/>
      <c r="E100" s="251"/>
      <c r="F100" s="251"/>
      <c r="G100" s="251"/>
      <c r="H100" s="252"/>
      <c r="J100" s="228"/>
      <c r="K100" s="229"/>
      <c r="L100" s="229"/>
      <c r="M100" s="229"/>
      <c r="N100" s="229"/>
      <c r="O100" s="229"/>
      <c r="P100" s="229"/>
      <c r="Q100" s="230"/>
      <c r="S100" s="250"/>
      <c r="T100" s="251"/>
      <c r="U100" s="251"/>
      <c r="V100" s="251"/>
      <c r="W100" s="251"/>
      <c r="X100" s="251"/>
      <c r="Y100" s="252"/>
    </row>
    <row r="101" spans="2:25" ht="14.25" customHeight="1" x14ac:dyDescent="0.25"/>
    <row r="102" spans="2:25" ht="21" customHeight="1" x14ac:dyDescent="0.25">
      <c r="B102" s="216"/>
      <c r="C102" s="217"/>
      <c r="D102" s="217"/>
      <c r="E102" s="217"/>
      <c r="F102" s="217"/>
      <c r="G102" s="217"/>
      <c r="H102" s="218"/>
      <c r="J102" s="216"/>
      <c r="K102" s="217"/>
      <c r="L102" s="217"/>
      <c r="M102" s="217"/>
      <c r="N102" s="217"/>
      <c r="O102" s="217"/>
      <c r="P102" s="217"/>
      <c r="Q102" s="218"/>
      <c r="S102" s="216"/>
      <c r="T102" s="217"/>
      <c r="U102" s="217"/>
      <c r="V102" s="217"/>
      <c r="W102" s="217"/>
      <c r="X102" s="217"/>
      <c r="Y102" s="218"/>
    </row>
    <row r="103" spans="2:25" ht="21" customHeight="1" x14ac:dyDescent="0.25">
      <c r="B103" s="219"/>
      <c r="C103" s="220"/>
      <c r="D103" s="220"/>
      <c r="E103" s="220"/>
      <c r="F103" s="220"/>
      <c r="G103" s="220"/>
      <c r="H103" s="221"/>
      <c r="J103" s="219"/>
      <c r="K103" s="220"/>
      <c r="L103" s="220"/>
      <c r="M103" s="220"/>
      <c r="N103" s="220"/>
      <c r="O103" s="220"/>
      <c r="P103" s="220"/>
      <c r="Q103" s="221"/>
      <c r="S103" s="219"/>
      <c r="T103" s="220"/>
      <c r="U103" s="220"/>
      <c r="V103" s="220"/>
      <c r="W103" s="220"/>
      <c r="X103" s="220"/>
      <c r="Y103" s="221"/>
    </row>
    <row r="104" spans="2:25" ht="21" customHeight="1" x14ac:dyDescent="0.25">
      <c r="B104" s="219"/>
      <c r="C104" s="220"/>
      <c r="D104" s="220"/>
      <c r="E104" s="220"/>
      <c r="F104" s="220"/>
      <c r="G104" s="220"/>
      <c r="H104" s="221"/>
      <c r="J104" s="219"/>
      <c r="K104" s="220"/>
      <c r="L104" s="220"/>
      <c r="M104" s="220"/>
      <c r="N104" s="220"/>
      <c r="O104" s="220"/>
      <c r="P104" s="220"/>
      <c r="Q104" s="221"/>
      <c r="S104" s="219"/>
      <c r="T104" s="220"/>
      <c r="U104" s="220"/>
      <c r="V104" s="220"/>
      <c r="W104" s="220"/>
      <c r="X104" s="220"/>
      <c r="Y104" s="221"/>
    </row>
    <row r="105" spans="2:25" ht="21" customHeight="1" x14ac:dyDescent="0.25">
      <c r="B105" s="219"/>
      <c r="C105" s="220"/>
      <c r="D105" s="220"/>
      <c r="E105" s="220"/>
      <c r="F105" s="220"/>
      <c r="G105" s="220"/>
      <c r="H105" s="221"/>
      <c r="J105" s="219"/>
      <c r="K105" s="220"/>
      <c r="L105" s="220"/>
      <c r="M105" s="220"/>
      <c r="N105" s="220"/>
      <c r="O105" s="220"/>
      <c r="P105" s="220"/>
      <c r="Q105" s="221"/>
      <c r="S105" s="219"/>
      <c r="T105" s="220"/>
      <c r="U105" s="220"/>
      <c r="V105" s="220"/>
      <c r="W105" s="220"/>
      <c r="X105" s="220"/>
      <c r="Y105" s="221"/>
    </row>
    <row r="106" spans="2:25" ht="21" customHeight="1" x14ac:dyDescent="0.25">
      <c r="B106" s="219"/>
      <c r="C106" s="220"/>
      <c r="D106" s="220"/>
      <c r="E106" s="220"/>
      <c r="F106" s="220"/>
      <c r="G106" s="220"/>
      <c r="H106" s="221"/>
      <c r="J106" s="219"/>
      <c r="K106" s="220"/>
      <c r="L106" s="220"/>
      <c r="M106" s="220"/>
      <c r="N106" s="220"/>
      <c r="O106" s="220"/>
      <c r="P106" s="220"/>
      <c r="Q106" s="221"/>
      <c r="S106" s="219"/>
      <c r="T106" s="220"/>
      <c r="U106" s="220"/>
      <c r="V106" s="220"/>
      <c r="W106" s="220"/>
      <c r="X106" s="220"/>
      <c r="Y106" s="221"/>
    </row>
    <row r="107" spans="2:25" ht="21" customHeight="1" x14ac:dyDescent="0.25">
      <c r="B107" s="219"/>
      <c r="C107" s="220"/>
      <c r="D107" s="220"/>
      <c r="E107" s="220"/>
      <c r="F107" s="220"/>
      <c r="G107" s="220"/>
      <c r="H107" s="221"/>
      <c r="J107" s="219"/>
      <c r="K107" s="220"/>
      <c r="L107" s="220"/>
      <c r="M107" s="220"/>
      <c r="N107" s="220"/>
      <c r="O107" s="220"/>
      <c r="P107" s="220"/>
      <c r="Q107" s="221"/>
      <c r="S107" s="219"/>
      <c r="T107" s="220"/>
      <c r="U107" s="220"/>
      <c r="V107" s="220"/>
      <c r="W107" s="220"/>
      <c r="X107" s="220"/>
      <c r="Y107" s="221"/>
    </row>
    <row r="108" spans="2:25" ht="21" customHeight="1" x14ac:dyDescent="0.25">
      <c r="B108" s="219"/>
      <c r="C108" s="220"/>
      <c r="D108" s="220"/>
      <c r="E108" s="220"/>
      <c r="F108" s="220"/>
      <c r="G108" s="220"/>
      <c r="H108" s="221"/>
      <c r="J108" s="219"/>
      <c r="K108" s="220"/>
      <c r="L108" s="220"/>
      <c r="M108" s="220"/>
      <c r="N108" s="220"/>
      <c r="O108" s="220"/>
      <c r="P108" s="220"/>
      <c r="Q108" s="221"/>
      <c r="S108" s="219"/>
      <c r="T108" s="220"/>
      <c r="U108" s="220"/>
      <c r="V108" s="220"/>
      <c r="W108" s="220"/>
      <c r="X108" s="220"/>
      <c r="Y108" s="221"/>
    </row>
    <row r="109" spans="2:25" ht="21" customHeight="1" x14ac:dyDescent="0.25">
      <c r="B109" s="219"/>
      <c r="C109" s="220"/>
      <c r="D109" s="220"/>
      <c r="E109" s="220"/>
      <c r="F109" s="220"/>
      <c r="G109" s="220"/>
      <c r="H109" s="221"/>
      <c r="J109" s="219"/>
      <c r="K109" s="220"/>
      <c r="L109" s="220"/>
      <c r="M109" s="220"/>
      <c r="N109" s="220"/>
      <c r="O109" s="220"/>
      <c r="P109" s="220"/>
      <c r="Q109" s="221"/>
      <c r="S109" s="219"/>
      <c r="T109" s="220"/>
      <c r="U109" s="220"/>
      <c r="V109" s="220"/>
      <c r="W109" s="220"/>
      <c r="X109" s="220"/>
      <c r="Y109" s="221"/>
    </row>
    <row r="110" spans="2:25" ht="21" customHeight="1" x14ac:dyDescent="0.25">
      <c r="B110" s="219"/>
      <c r="C110" s="220"/>
      <c r="D110" s="220"/>
      <c r="E110" s="220"/>
      <c r="F110" s="220"/>
      <c r="G110" s="220"/>
      <c r="H110" s="221"/>
      <c r="J110" s="219"/>
      <c r="K110" s="220"/>
      <c r="L110" s="220"/>
      <c r="M110" s="220"/>
      <c r="N110" s="220"/>
      <c r="O110" s="220"/>
      <c r="P110" s="220"/>
      <c r="Q110" s="221"/>
      <c r="S110" s="219"/>
      <c r="T110" s="220"/>
      <c r="U110" s="220"/>
      <c r="V110" s="220"/>
      <c r="W110" s="220"/>
      <c r="X110" s="220"/>
      <c r="Y110" s="221"/>
    </row>
    <row r="111" spans="2:25" ht="21" customHeight="1" x14ac:dyDescent="0.25">
      <c r="B111" s="222"/>
      <c r="C111" s="223"/>
      <c r="D111" s="223"/>
      <c r="E111" s="223"/>
      <c r="F111" s="223"/>
      <c r="G111" s="223"/>
      <c r="H111" s="224"/>
      <c r="J111" s="222"/>
      <c r="K111" s="223"/>
      <c r="L111" s="223"/>
      <c r="M111" s="223"/>
      <c r="N111" s="223"/>
      <c r="O111" s="223"/>
      <c r="P111" s="223"/>
      <c r="Q111" s="224"/>
      <c r="S111" s="222"/>
      <c r="T111" s="223"/>
      <c r="U111" s="223"/>
      <c r="V111" s="223"/>
      <c r="W111" s="223"/>
      <c r="X111" s="223"/>
      <c r="Y111" s="224"/>
    </row>
    <row r="112" spans="2:25" ht="48" customHeight="1" x14ac:dyDescent="0.25">
      <c r="B112" s="247"/>
      <c r="C112" s="248"/>
      <c r="D112" s="248"/>
      <c r="E112" s="248"/>
      <c r="F112" s="248"/>
      <c r="G112" s="248"/>
      <c r="H112" s="249"/>
      <c r="J112" s="253"/>
      <c r="K112" s="254"/>
      <c r="L112" s="254"/>
      <c r="M112" s="254"/>
      <c r="N112" s="254"/>
      <c r="O112" s="254"/>
      <c r="P112" s="254"/>
      <c r="Q112" s="255"/>
      <c r="S112" s="247"/>
      <c r="T112" s="248"/>
      <c r="U112" s="248"/>
      <c r="V112" s="248"/>
      <c r="W112" s="248"/>
      <c r="X112" s="248"/>
      <c r="Y112" s="249"/>
    </row>
    <row r="113" spans="2:25" ht="48" customHeight="1" x14ac:dyDescent="0.25">
      <c r="B113" s="250"/>
      <c r="C113" s="251"/>
      <c r="D113" s="251"/>
      <c r="E113" s="251"/>
      <c r="F113" s="251"/>
      <c r="G113" s="251"/>
      <c r="H113" s="252"/>
      <c r="J113" s="256"/>
      <c r="K113" s="257"/>
      <c r="L113" s="257"/>
      <c r="M113" s="257"/>
      <c r="N113" s="257"/>
      <c r="O113" s="257"/>
      <c r="P113" s="257"/>
      <c r="Q113" s="258"/>
      <c r="S113" s="250"/>
      <c r="T113" s="251"/>
      <c r="U113" s="251"/>
      <c r="V113" s="251"/>
      <c r="W113" s="251"/>
      <c r="X113" s="251"/>
      <c r="Y113" s="252"/>
    </row>
    <row r="114" spans="2:25" ht="14.25" customHeight="1" x14ac:dyDescent="0.25"/>
    <row r="115" spans="2:25" ht="14.25" customHeight="1" x14ac:dyDescent="0.25"/>
    <row r="116" spans="2:25" ht="21" customHeight="1" x14ac:dyDescent="0.25">
      <c r="E116" s="13" t="s">
        <v>57</v>
      </c>
      <c r="F116" s="243"/>
      <c r="G116" s="243"/>
      <c r="H116" s="243"/>
      <c r="I116" s="243"/>
      <c r="J116" s="243"/>
      <c r="Q116" s="13" t="s">
        <v>58</v>
      </c>
      <c r="R116" s="243"/>
      <c r="S116" s="243"/>
      <c r="T116" s="243"/>
      <c r="U116" s="243"/>
      <c r="V116" s="243"/>
      <c r="W116" s="243"/>
    </row>
    <row r="117" spans="2:25" ht="21" customHeight="1" x14ac:dyDescent="0.25">
      <c r="E117" s="13" t="s">
        <v>59</v>
      </c>
      <c r="F117" s="244"/>
      <c r="G117" s="244"/>
      <c r="H117" s="244"/>
      <c r="I117" s="244"/>
      <c r="J117" s="244"/>
      <c r="K117" s="2" t="s">
        <v>60</v>
      </c>
      <c r="Q117" s="13" t="s">
        <v>59</v>
      </c>
      <c r="R117" s="245"/>
      <c r="S117" s="245"/>
      <c r="T117" s="245"/>
      <c r="U117" s="245"/>
      <c r="V117" s="245"/>
      <c r="W117" s="245"/>
      <c r="X117" s="2" t="s">
        <v>60</v>
      </c>
    </row>
    <row r="118" spans="2:25" ht="21" customHeight="1" x14ac:dyDescent="0.25">
      <c r="E118" s="13" t="s">
        <v>61</v>
      </c>
      <c r="F118" s="244"/>
      <c r="G118" s="244"/>
      <c r="H118" s="244"/>
      <c r="I118" s="244"/>
      <c r="J118" s="244"/>
      <c r="Q118" s="246"/>
      <c r="R118" s="246"/>
      <c r="S118" s="246"/>
      <c r="T118" s="246"/>
      <c r="U118" s="246"/>
      <c r="V118" s="246"/>
      <c r="W118" s="246"/>
      <c r="X118" s="246"/>
    </row>
    <row r="119" spans="2:25" ht="24" customHeight="1" x14ac:dyDescent="0.25">
      <c r="E119" s="13" t="s">
        <v>62</v>
      </c>
      <c r="F119" s="346"/>
      <c r="G119" s="346"/>
      <c r="H119" s="346"/>
      <c r="I119" s="346"/>
      <c r="J119" s="346"/>
      <c r="Q119" s="13" t="s">
        <v>62</v>
      </c>
      <c r="R119" s="241"/>
      <c r="S119" s="241"/>
      <c r="T119" s="241"/>
      <c r="U119" s="241"/>
      <c r="V119" s="241"/>
      <c r="W119" s="241"/>
    </row>
    <row r="120" spans="2:25" ht="24" customHeight="1" x14ac:dyDescent="0.25">
      <c r="E120" s="13" t="s">
        <v>63</v>
      </c>
      <c r="F120" s="242"/>
      <c r="G120" s="242"/>
      <c r="H120" s="242"/>
      <c r="I120" s="242"/>
      <c r="J120" s="242"/>
    </row>
    <row r="121" spans="2:25" ht="24" customHeight="1" x14ac:dyDescent="0.25"/>
  </sheetData>
  <protectedRanges>
    <protectedRange sqref="V13 X24 B38:Z42 B44:Z48 B50:Z54 B59:Z64 B68 B76 B86 J76 J86 S76 S86 B89 B99 J89 J99 S89 S99 B102 B112 J102 J112 S102 S112 R116:R117 Q118 R119 F116:F120 K24:S25 K27:S32 M7 H8" name="ช่วง1"/>
  </protectedRanges>
  <mergeCells count="231">
    <mergeCell ref="A2:Z2"/>
    <mergeCell ref="M7:P7"/>
    <mergeCell ref="K26:M26"/>
    <mergeCell ref="F119:J119"/>
    <mergeCell ref="R119:W119"/>
    <mergeCell ref="F120:J120"/>
    <mergeCell ref="F116:J116"/>
    <mergeCell ref="R116:W116"/>
    <mergeCell ref="F117:J117"/>
    <mergeCell ref="R117:W117"/>
    <mergeCell ref="F118:J118"/>
    <mergeCell ref="Q118:X118"/>
    <mergeCell ref="B102:H111"/>
    <mergeCell ref="J102:Q111"/>
    <mergeCell ref="S102:Y111"/>
    <mergeCell ref="B112:H113"/>
    <mergeCell ref="J112:Q113"/>
    <mergeCell ref="S112:Y113"/>
    <mergeCell ref="B89:H98"/>
    <mergeCell ref="J89:Q98"/>
    <mergeCell ref="S89:Y98"/>
    <mergeCell ref="B99:H100"/>
    <mergeCell ref="J99:Q100"/>
    <mergeCell ref="S99:Y100"/>
    <mergeCell ref="B76:H85"/>
    <mergeCell ref="J76:Q85"/>
    <mergeCell ref="S76:Y85"/>
    <mergeCell ref="B86:H87"/>
    <mergeCell ref="J86:Q87"/>
    <mergeCell ref="S86:Y87"/>
    <mergeCell ref="B64:G64"/>
    <mergeCell ref="H64:P64"/>
    <mergeCell ref="Q64:X64"/>
    <mergeCell ref="Y64:Z64"/>
    <mergeCell ref="B68:Y72"/>
    <mergeCell ref="B62:G62"/>
    <mergeCell ref="H62:P62"/>
    <mergeCell ref="Q62:X62"/>
    <mergeCell ref="Y62:Z62"/>
    <mergeCell ref="B60:G60"/>
    <mergeCell ref="H60:P60"/>
    <mergeCell ref="Q60:X60"/>
    <mergeCell ref="Y60:Z60"/>
    <mergeCell ref="B61:G61"/>
    <mergeCell ref="H61:P61"/>
    <mergeCell ref="Q61:X61"/>
    <mergeCell ref="Y61:Z61"/>
    <mergeCell ref="B58:G58"/>
    <mergeCell ref="H58:P58"/>
    <mergeCell ref="Q58:X58"/>
    <mergeCell ref="Y58:Z58"/>
    <mergeCell ref="B59:G59"/>
    <mergeCell ref="H59:P59"/>
    <mergeCell ref="Q59:X59"/>
    <mergeCell ref="Y59:Z59"/>
    <mergeCell ref="B53:L53"/>
    <mergeCell ref="M53:X53"/>
    <mergeCell ref="Y53:Z53"/>
    <mergeCell ref="B54:L54"/>
    <mergeCell ref="M54:X54"/>
    <mergeCell ref="Y54:Z54"/>
    <mergeCell ref="B51:L51"/>
    <mergeCell ref="M51:X51"/>
    <mergeCell ref="Y51:Z51"/>
    <mergeCell ref="B52:L52"/>
    <mergeCell ref="M52:X52"/>
    <mergeCell ref="Y52:Z52"/>
    <mergeCell ref="B48:L48"/>
    <mergeCell ref="M48:X48"/>
    <mergeCell ref="Y48:Z48"/>
    <mergeCell ref="A49:Z49"/>
    <mergeCell ref="B50:L50"/>
    <mergeCell ref="M50:X50"/>
    <mergeCell ref="Y50:Z50"/>
    <mergeCell ref="B46:L46"/>
    <mergeCell ref="M46:X46"/>
    <mergeCell ref="Y46:Z46"/>
    <mergeCell ref="B47:L47"/>
    <mergeCell ref="M47:X47"/>
    <mergeCell ref="Y47:Z47"/>
    <mergeCell ref="A43:Z43"/>
    <mergeCell ref="B44:L44"/>
    <mergeCell ref="M44:X44"/>
    <mergeCell ref="Y44:Z44"/>
    <mergeCell ref="B45:L45"/>
    <mergeCell ref="M45:X45"/>
    <mergeCell ref="Y45:Z45"/>
    <mergeCell ref="B41:L41"/>
    <mergeCell ref="M41:X41"/>
    <mergeCell ref="Y41:Z41"/>
    <mergeCell ref="B42:L42"/>
    <mergeCell ref="Y42:Z42"/>
    <mergeCell ref="X33:Z33"/>
    <mergeCell ref="A34:Z34"/>
    <mergeCell ref="B36:L36"/>
    <mergeCell ref="M36:X36"/>
    <mergeCell ref="Y36:Z36"/>
    <mergeCell ref="A37:Z37"/>
    <mergeCell ref="B38:L38"/>
    <mergeCell ref="M38:X38"/>
    <mergeCell ref="Y38:Z38"/>
    <mergeCell ref="B39:L39"/>
    <mergeCell ref="M39:X39"/>
    <mergeCell ref="Y39:Z39"/>
    <mergeCell ref="B40:L40"/>
    <mergeCell ref="M40:X40"/>
    <mergeCell ref="Y40:Z40"/>
    <mergeCell ref="M42:X42"/>
    <mergeCell ref="H30:J30"/>
    <mergeCell ref="K30:M30"/>
    <mergeCell ref="N30:P30"/>
    <mergeCell ref="Q30:S30"/>
    <mergeCell ref="T30:U30"/>
    <mergeCell ref="T32:U32"/>
    <mergeCell ref="V32:W32"/>
    <mergeCell ref="A33:S33"/>
    <mergeCell ref="T33:U33"/>
    <mergeCell ref="V33:W33"/>
    <mergeCell ref="B32:G32"/>
    <mergeCell ref="H32:J32"/>
    <mergeCell ref="K32:M32"/>
    <mergeCell ref="N32:P32"/>
    <mergeCell ref="Q32:S32"/>
    <mergeCell ref="X24:Z32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7:M27"/>
    <mergeCell ref="N26:P26"/>
    <mergeCell ref="Q26:S26"/>
    <mergeCell ref="T26:U26"/>
    <mergeCell ref="V26:W26"/>
    <mergeCell ref="B30:G30"/>
    <mergeCell ref="V30:W30"/>
    <mergeCell ref="B31:G31"/>
    <mergeCell ref="H31:J31"/>
    <mergeCell ref="K31:M31"/>
    <mergeCell ref="N31:P31"/>
    <mergeCell ref="Q31:S31"/>
    <mergeCell ref="T31:U31"/>
    <mergeCell ref="V31:W31"/>
    <mergeCell ref="A19:Z19"/>
    <mergeCell ref="B22:G22"/>
    <mergeCell ref="H22:J22"/>
    <mergeCell ref="K22:M22"/>
    <mergeCell ref="N22:P22"/>
    <mergeCell ref="Q22:S22"/>
    <mergeCell ref="T22:U22"/>
    <mergeCell ref="V22:W22"/>
    <mergeCell ref="X22:Z22"/>
    <mergeCell ref="A18:P18"/>
    <mergeCell ref="Q18:R18"/>
    <mergeCell ref="S18:U18"/>
    <mergeCell ref="V18:X18"/>
    <mergeCell ref="Y18:Z18"/>
    <mergeCell ref="B16:J16"/>
    <mergeCell ref="K16:M16"/>
    <mergeCell ref="N16:P16"/>
    <mergeCell ref="Q16:R16"/>
    <mergeCell ref="B17:J17"/>
    <mergeCell ref="K17:M17"/>
    <mergeCell ref="N17:P17"/>
    <mergeCell ref="Q17:R17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S13:U17"/>
    <mergeCell ref="V13:X17"/>
    <mergeCell ref="Y13:Z17"/>
    <mergeCell ref="B14:J14"/>
    <mergeCell ref="K14:M14"/>
    <mergeCell ref="N14:P14"/>
    <mergeCell ref="Q14:R14"/>
    <mergeCell ref="B15:J15"/>
    <mergeCell ref="K15:M15"/>
    <mergeCell ref="N15:P15"/>
    <mergeCell ref="Q15:R15"/>
    <mergeCell ref="B63:G63"/>
    <mergeCell ref="H63:P63"/>
    <mergeCell ref="Q63:X63"/>
    <mergeCell ref="Y63:Z63"/>
    <mergeCell ref="A1:Z1"/>
    <mergeCell ref="A3:Z3"/>
    <mergeCell ref="A4:Z4"/>
    <mergeCell ref="A10:A11"/>
    <mergeCell ref="A23:Z23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B29:G29"/>
    <mergeCell ref="H29:J29"/>
    <mergeCell ref="K29:M29"/>
    <mergeCell ref="N29:P29"/>
    <mergeCell ref="Q29:S29"/>
    <mergeCell ref="T29:U29"/>
    <mergeCell ref="V29:W29"/>
    <mergeCell ref="B27:G27"/>
    <mergeCell ref="H27:J27"/>
    <mergeCell ref="N27:P27"/>
    <mergeCell ref="Q27:S27"/>
    <mergeCell ref="T27:U27"/>
    <mergeCell ref="V27:W27"/>
    <mergeCell ref="B28:G28"/>
    <mergeCell ref="H28:J28"/>
    <mergeCell ref="K28:M28"/>
    <mergeCell ref="N28:P28"/>
    <mergeCell ref="Q28:S28"/>
    <mergeCell ref="T28:U28"/>
    <mergeCell ref="V28:W28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4:Z48 Y50:Z54 Y38:Y42 Z38:Z41 Y59:Y64 Z59:Z62 Z64" xr:uid="{E1FE2F95-22B8-48EB-AC77-E653D1B17835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B7A0B92A-F4B1-4885-A505-08FA0CA7563D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4:S24 N27:N32 L31:M32 R31:S32 O31:P32 Q27:Q32 K27:K32" xr:uid="{6D41702B-91F0-4E1B-9FFB-158DE365E394}">
      <formula1>0</formula1>
    </dataValidation>
    <dataValidation type="decimal" operator="greaterThanOrEqual" allowBlank="1" showInputMessage="1" showErrorMessage="1" error="กรุณากรอกข้อมูลเป็นตัวเลข" sqref="K25:S25" xr:uid="{ACAF08B6-5766-4B19-B6B3-DC5F5C9C8C1B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4" orientation="landscape" r:id="rId1"/>
  <rowBreaks count="4" manualBreakCount="4">
    <brk id="34" max="16383" man="1"/>
    <brk id="55" max="16383" man="1"/>
    <brk id="73" max="16383" man="1"/>
    <brk id="100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FEE4E094-DDC0-46E9-B9A4-83733D910DA8}">
          <x14:formula1>
            <xm:f>LIST!$G$2:$G$10</xm:f>
          </x14:formula1>
          <xm:sqref>B59:B64 C59:G62 C64:G64</xm:sqref>
        </x14:dataValidation>
        <x14:dataValidation type="list" allowBlank="1" showInputMessage="1" showErrorMessage="1" error="กรุณาเลือกข้อมูลตามที่กำหนดให้" xr:uid="{8945EF85-DD28-415D-9567-7E649B457D1F}">
          <x14:formula1>
            <xm:f>LIST!$A$2:$A$6</xm:f>
          </x14:formula1>
          <xm:sqref>B38:L42</xm:sqref>
        </x14:dataValidation>
        <x14:dataValidation type="list" allowBlank="1" showInputMessage="1" showErrorMessage="1" error="กรุณาเลือกข้อมูลตามที่กำหนดให้" xr:uid="{33AA39A0-23FB-49FA-B91D-E7BEF68BDB35}">
          <x14:formula1>
            <xm:f>LIST!$C$2:$C$10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7093DD19-3B1E-4B28-9F72-3BB836A3B9E0}">
          <x14:formula1>
            <xm:f>LIST!$E$2:$E$9</xm:f>
          </x14:formula1>
          <xm:sqref>B50:L54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>
    <tabColor rgb="FF00B050"/>
  </sheetPr>
  <dimension ref="A1:Z121"/>
  <sheetViews>
    <sheetView view="pageBreakPreview" topLeftCell="F14" zoomScale="80" zoomScaleNormal="85" zoomScaleSheetLayoutView="80" workbookViewId="0">
      <selection activeCell="U8" sqref="U8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78" t="s">
        <v>102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</row>
    <row r="2" spans="1:26" ht="21" customHeight="1" x14ac:dyDescent="0.25">
      <c r="A2" s="78" t="s">
        <v>103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</row>
    <row r="3" spans="1:26" ht="21" customHeight="1" x14ac:dyDescent="0.25">
      <c r="A3" s="78" t="s">
        <v>22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</row>
    <row r="4" spans="1:26" ht="21" customHeight="1" x14ac:dyDescent="0.25">
      <c r="A4" s="78" t="s">
        <v>1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</row>
    <row r="5" spans="1:26" ht="10.15" customHeight="1" x14ac:dyDescent="0.25"/>
    <row r="6" spans="1:26" ht="21" customHeight="1" x14ac:dyDescent="0.25">
      <c r="A6" s="4" t="s">
        <v>2</v>
      </c>
    </row>
    <row r="7" spans="1:26" ht="21" customHeight="1" x14ac:dyDescent="0.25">
      <c r="A7" s="5" t="s">
        <v>104</v>
      </c>
      <c r="L7" s="6"/>
      <c r="M7" s="113"/>
      <c r="N7" s="114"/>
      <c r="O7" s="114"/>
      <c r="P7" s="115"/>
    </row>
    <row r="8" spans="1:26" ht="21" customHeight="1" x14ac:dyDescent="0.25">
      <c r="A8" s="5" t="s">
        <v>41</v>
      </c>
      <c r="G8" s="6"/>
      <c r="H8" s="113"/>
      <c r="I8" s="114"/>
      <c r="J8" s="115"/>
    </row>
    <row r="9" spans="1:26" ht="10.15" customHeight="1" x14ac:dyDescent="0.25"/>
    <row r="10" spans="1:26" s="4" customFormat="1" ht="30" customHeight="1" x14ac:dyDescent="0.25">
      <c r="A10" s="79" t="s">
        <v>7</v>
      </c>
      <c r="B10" s="116" t="s">
        <v>32</v>
      </c>
      <c r="C10" s="117"/>
      <c r="D10" s="117"/>
      <c r="E10" s="117"/>
      <c r="F10" s="117"/>
      <c r="G10" s="117"/>
      <c r="H10" s="117"/>
      <c r="I10" s="117"/>
      <c r="J10" s="118"/>
      <c r="K10" s="122" t="s">
        <v>33</v>
      </c>
      <c r="L10" s="123"/>
      <c r="M10" s="123"/>
      <c r="N10" s="123"/>
      <c r="O10" s="123"/>
      <c r="P10" s="123"/>
      <c r="Q10" s="123"/>
      <c r="R10" s="124"/>
      <c r="S10" s="122" t="s">
        <v>6</v>
      </c>
      <c r="T10" s="123"/>
      <c r="U10" s="123"/>
      <c r="V10" s="123"/>
      <c r="W10" s="123"/>
      <c r="X10" s="123"/>
      <c r="Y10" s="123"/>
      <c r="Z10" s="124"/>
    </row>
    <row r="11" spans="1:26" s="4" customFormat="1" ht="30" customHeight="1" x14ac:dyDescent="0.25">
      <c r="A11" s="80"/>
      <c r="B11" s="119"/>
      <c r="C11" s="120"/>
      <c r="D11" s="120"/>
      <c r="E11" s="120"/>
      <c r="F11" s="120"/>
      <c r="G11" s="120"/>
      <c r="H11" s="120"/>
      <c r="I11" s="120"/>
      <c r="J11" s="121"/>
      <c r="K11" s="122" t="s">
        <v>3</v>
      </c>
      <c r="L11" s="123"/>
      <c r="M11" s="124"/>
      <c r="N11" s="122" t="s">
        <v>4</v>
      </c>
      <c r="O11" s="123"/>
      <c r="P11" s="124"/>
      <c r="Q11" s="122" t="s">
        <v>5</v>
      </c>
      <c r="R11" s="124"/>
      <c r="S11" s="122" t="s">
        <v>3</v>
      </c>
      <c r="T11" s="123"/>
      <c r="U11" s="124"/>
      <c r="V11" s="122" t="s">
        <v>4</v>
      </c>
      <c r="W11" s="123"/>
      <c r="X11" s="124"/>
      <c r="Y11" s="122" t="s">
        <v>5</v>
      </c>
      <c r="Z11" s="124"/>
    </row>
    <row r="12" spans="1:26" ht="24" customHeight="1" x14ac:dyDescent="0.25">
      <c r="A12" s="81" t="s">
        <v>42</v>
      </c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3"/>
    </row>
    <row r="13" spans="1:26" ht="24" customHeight="1" x14ac:dyDescent="0.25">
      <c r="A13" s="16">
        <v>1</v>
      </c>
      <c r="B13" s="293" t="s">
        <v>35</v>
      </c>
      <c r="C13" s="294"/>
      <c r="D13" s="294"/>
      <c r="E13" s="294"/>
      <c r="F13" s="294"/>
      <c r="G13" s="294"/>
      <c r="H13" s="294"/>
      <c r="I13" s="294"/>
      <c r="J13" s="295"/>
      <c r="K13" s="87">
        <v>8</v>
      </c>
      <c r="L13" s="88"/>
      <c r="M13" s="89"/>
      <c r="N13" s="90">
        <f>Q25</f>
        <v>0</v>
      </c>
      <c r="O13" s="91"/>
      <c r="P13" s="92"/>
      <c r="Q13" s="93">
        <f>V24/T24*100</f>
        <v>0</v>
      </c>
      <c r="R13" s="94"/>
      <c r="S13" s="95">
        <v>7212800</v>
      </c>
      <c r="T13" s="96"/>
      <c r="U13" s="97"/>
      <c r="V13" s="104"/>
      <c r="W13" s="105"/>
      <c r="X13" s="106"/>
      <c r="Y13" s="133">
        <f>V13/S13*100</f>
        <v>0</v>
      </c>
      <c r="Z13" s="134"/>
    </row>
    <row r="14" spans="1:26" ht="24" customHeight="1" x14ac:dyDescent="0.25">
      <c r="A14" s="16">
        <v>2</v>
      </c>
      <c r="B14" s="293" t="s">
        <v>36</v>
      </c>
      <c r="C14" s="294"/>
      <c r="D14" s="294"/>
      <c r="E14" s="294"/>
      <c r="F14" s="294"/>
      <c r="G14" s="294"/>
      <c r="H14" s="294"/>
      <c r="I14" s="294"/>
      <c r="J14" s="295"/>
      <c r="K14" s="139">
        <v>1679200.4</v>
      </c>
      <c r="L14" s="140"/>
      <c r="M14" s="141"/>
      <c r="N14" s="93">
        <f>Q26</f>
        <v>0</v>
      </c>
      <c r="O14" s="299"/>
      <c r="P14" s="94"/>
      <c r="Q14" s="93">
        <f>V26/T26*100</f>
        <v>0</v>
      </c>
      <c r="R14" s="94"/>
      <c r="S14" s="98"/>
      <c r="T14" s="99"/>
      <c r="U14" s="100"/>
      <c r="V14" s="107"/>
      <c r="W14" s="108"/>
      <c r="X14" s="109"/>
      <c r="Y14" s="135"/>
      <c r="Z14" s="136"/>
    </row>
    <row r="15" spans="1:26" ht="24" customHeight="1" x14ac:dyDescent="0.25">
      <c r="A15" s="16">
        <v>3</v>
      </c>
      <c r="B15" s="293" t="s">
        <v>37</v>
      </c>
      <c r="C15" s="294"/>
      <c r="D15" s="294"/>
      <c r="E15" s="294"/>
      <c r="F15" s="294"/>
      <c r="G15" s="294"/>
      <c r="H15" s="294"/>
      <c r="I15" s="294"/>
      <c r="J15" s="295"/>
      <c r="K15" s="145">
        <v>8</v>
      </c>
      <c r="L15" s="146"/>
      <c r="M15" s="147"/>
      <c r="N15" s="90">
        <f>Q28</f>
        <v>0</v>
      </c>
      <c r="O15" s="91"/>
      <c r="P15" s="92"/>
      <c r="Q15" s="93">
        <f>V27/T27*100</f>
        <v>0</v>
      </c>
      <c r="R15" s="94"/>
      <c r="S15" s="98"/>
      <c r="T15" s="99"/>
      <c r="U15" s="100"/>
      <c r="V15" s="107"/>
      <c r="W15" s="108"/>
      <c r="X15" s="109"/>
      <c r="Y15" s="135"/>
      <c r="Z15" s="136"/>
    </row>
    <row r="16" spans="1:26" ht="24" customHeight="1" x14ac:dyDescent="0.25">
      <c r="A16" s="16">
        <v>4</v>
      </c>
      <c r="B16" s="293" t="s">
        <v>38</v>
      </c>
      <c r="C16" s="294"/>
      <c r="D16" s="294"/>
      <c r="E16" s="294"/>
      <c r="F16" s="294"/>
      <c r="G16" s="294"/>
      <c r="H16" s="294"/>
      <c r="I16" s="294"/>
      <c r="J16" s="295"/>
      <c r="K16" s="145">
        <v>8</v>
      </c>
      <c r="L16" s="146"/>
      <c r="M16" s="147"/>
      <c r="N16" s="90">
        <f>Q30</f>
        <v>0</v>
      </c>
      <c r="O16" s="91"/>
      <c r="P16" s="92"/>
      <c r="Q16" s="93">
        <f>V29/T29*100</f>
        <v>0</v>
      </c>
      <c r="R16" s="94"/>
      <c r="S16" s="98"/>
      <c r="T16" s="99"/>
      <c r="U16" s="100"/>
      <c r="V16" s="107"/>
      <c r="W16" s="108"/>
      <c r="X16" s="109"/>
      <c r="Y16" s="135"/>
      <c r="Z16" s="136"/>
    </row>
    <row r="17" spans="1:26" s="7" customFormat="1" ht="48" customHeight="1" x14ac:dyDescent="0.25">
      <c r="A17" s="17">
        <v>5</v>
      </c>
      <c r="B17" s="296" t="s">
        <v>43</v>
      </c>
      <c r="C17" s="297"/>
      <c r="D17" s="297"/>
      <c r="E17" s="297"/>
      <c r="F17" s="297"/>
      <c r="G17" s="297"/>
      <c r="H17" s="297"/>
      <c r="I17" s="297"/>
      <c r="J17" s="298"/>
      <c r="K17" s="148">
        <v>8</v>
      </c>
      <c r="L17" s="149"/>
      <c r="M17" s="150"/>
      <c r="N17" s="90">
        <f>Q32</f>
        <v>0</v>
      </c>
      <c r="O17" s="91"/>
      <c r="P17" s="92"/>
      <c r="Q17" s="93">
        <f>V31/T31*100</f>
        <v>0</v>
      </c>
      <c r="R17" s="94"/>
      <c r="S17" s="101"/>
      <c r="T17" s="102"/>
      <c r="U17" s="103"/>
      <c r="V17" s="110"/>
      <c r="W17" s="111"/>
      <c r="X17" s="112"/>
      <c r="Y17" s="137"/>
      <c r="Z17" s="138"/>
    </row>
    <row r="18" spans="1:26" s="4" customFormat="1" ht="24" customHeight="1" x14ac:dyDescent="0.25">
      <c r="A18" s="125" t="s">
        <v>44</v>
      </c>
      <c r="B18" s="126"/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7"/>
      <c r="Q18" s="128">
        <f>V33</f>
        <v>0</v>
      </c>
      <c r="R18" s="129"/>
      <c r="S18" s="130">
        <f>SUM(S13)</f>
        <v>7212800</v>
      </c>
      <c r="T18" s="131"/>
      <c r="U18" s="132"/>
      <c r="V18" s="130">
        <f>SUM(V13)</f>
        <v>0</v>
      </c>
      <c r="W18" s="131"/>
      <c r="X18" s="132"/>
      <c r="Y18" s="151">
        <f>SUM(Y13)</f>
        <v>0</v>
      </c>
      <c r="Z18" s="152"/>
    </row>
    <row r="19" spans="1:26" ht="9.9499999999999993" customHeight="1" x14ac:dyDescent="0.25">
      <c r="A19" s="153"/>
      <c r="B19" s="153"/>
      <c r="C19" s="153"/>
      <c r="D19" s="153"/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</row>
    <row r="20" spans="1:26" ht="24" customHeight="1" x14ac:dyDescent="0.25">
      <c r="A20" s="8" t="s">
        <v>8</v>
      </c>
      <c r="H20" s="9"/>
      <c r="I20" s="10"/>
      <c r="J20" s="10"/>
      <c r="K20" s="10"/>
      <c r="L20" s="10"/>
      <c r="M20" s="10"/>
    </row>
    <row r="21" spans="1:26" ht="9.9499999999999993" customHeight="1" x14ac:dyDescent="0.25">
      <c r="A21" s="2"/>
      <c r="H21" s="11"/>
      <c r="I21" s="11"/>
      <c r="J21" s="11"/>
      <c r="K21" s="11"/>
      <c r="L21" s="11"/>
      <c r="M21" s="11"/>
    </row>
    <row r="22" spans="1:26" ht="72" customHeight="1" x14ac:dyDescent="0.25">
      <c r="A22" s="14" t="s">
        <v>7</v>
      </c>
      <c r="B22" s="122" t="s">
        <v>39</v>
      </c>
      <c r="C22" s="123"/>
      <c r="D22" s="123"/>
      <c r="E22" s="123"/>
      <c r="F22" s="123"/>
      <c r="G22" s="124"/>
      <c r="H22" s="122" t="s">
        <v>45</v>
      </c>
      <c r="I22" s="123"/>
      <c r="J22" s="124"/>
      <c r="K22" s="122" t="s">
        <v>40</v>
      </c>
      <c r="L22" s="123"/>
      <c r="M22" s="124"/>
      <c r="N22" s="122" t="s">
        <v>46</v>
      </c>
      <c r="O22" s="123"/>
      <c r="P22" s="124"/>
      <c r="Q22" s="122" t="s">
        <v>47</v>
      </c>
      <c r="R22" s="123"/>
      <c r="S22" s="124"/>
      <c r="T22" s="122" t="s">
        <v>48</v>
      </c>
      <c r="U22" s="124"/>
      <c r="V22" s="154" t="s">
        <v>9</v>
      </c>
      <c r="W22" s="155"/>
      <c r="X22" s="122" t="s">
        <v>10</v>
      </c>
      <c r="Y22" s="123"/>
      <c r="Z22" s="124"/>
    </row>
    <row r="23" spans="1:26" ht="24" customHeight="1" x14ac:dyDescent="0.25">
      <c r="A23" s="156" t="s">
        <v>42</v>
      </c>
      <c r="B23" s="157"/>
      <c r="C23" s="157"/>
      <c r="D23" s="157"/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8"/>
    </row>
    <row r="24" spans="1:26" s="44" customFormat="1" ht="24" customHeight="1" x14ac:dyDescent="0.25">
      <c r="A24" s="28">
        <v>1</v>
      </c>
      <c r="B24" s="290" t="s">
        <v>35</v>
      </c>
      <c r="C24" s="291"/>
      <c r="D24" s="291"/>
      <c r="E24" s="291"/>
      <c r="F24" s="291"/>
      <c r="G24" s="292"/>
      <c r="H24" s="324">
        <v>8</v>
      </c>
      <c r="I24" s="325"/>
      <c r="J24" s="326"/>
      <c r="K24" s="265">
        <f>K25</f>
        <v>0</v>
      </c>
      <c r="L24" s="266"/>
      <c r="M24" s="267"/>
      <c r="N24" s="265">
        <f>N25</f>
        <v>0</v>
      </c>
      <c r="O24" s="266"/>
      <c r="P24" s="267"/>
      <c r="Q24" s="265">
        <f>Q25</f>
        <v>0</v>
      </c>
      <c r="R24" s="266"/>
      <c r="S24" s="268"/>
      <c r="T24" s="269">
        <v>10</v>
      </c>
      <c r="U24" s="270"/>
      <c r="V24" s="271">
        <f>SUM(V25)</f>
        <v>0</v>
      </c>
      <c r="W24" s="272"/>
      <c r="X24" s="165"/>
      <c r="Y24" s="153"/>
      <c r="Z24" s="166"/>
    </row>
    <row r="25" spans="1:26" s="34" customFormat="1" ht="24" customHeight="1" x14ac:dyDescent="0.25">
      <c r="A25" s="42">
        <v>1.1000000000000001</v>
      </c>
      <c r="B25" s="300" t="s">
        <v>93</v>
      </c>
      <c r="C25" s="301"/>
      <c r="D25" s="301"/>
      <c r="E25" s="301"/>
      <c r="F25" s="301"/>
      <c r="G25" s="302"/>
      <c r="H25" s="303">
        <v>8</v>
      </c>
      <c r="I25" s="304"/>
      <c r="J25" s="305"/>
      <c r="K25" s="306"/>
      <c r="L25" s="307"/>
      <c r="M25" s="308"/>
      <c r="N25" s="306"/>
      <c r="O25" s="307"/>
      <c r="P25" s="308"/>
      <c r="Q25" s="306"/>
      <c r="R25" s="307"/>
      <c r="S25" s="309"/>
      <c r="T25" s="310">
        <v>10</v>
      </c>
      <c r="U25" s="311"/>
      <c r="V25" s="312">
        <f>(T25*((K25*0)+(N25*50)+(Q25*100)))/(H25*100)</f>
        <v>0</v>
      </c>
      <c r="W25" s="313"/>
      <c r="X25" s="167"/>
      <c r="Y25" s="168"/>
      <c r="Z25" s="169"/>
    </row>
    <row r="26" spans="1:26" s="40" customFormat="1" ht="24" customHeight="1" x14ac:dyDescent="0.25">
      <c r="A26" s="39">
        <v>2</v>
      </c>
      <c r="B26" s="314" t="s">
        <v>36</v>
      </c>
      <c r="C26" s="315"/>
      <c r="D26" s="315"/>
      <c r="E26" s="315"/>
      <c r="F26" s="315"/>
      <c r="G26" s="316"/>
      <c r="H26" s="317">
        <v>1679200.4</v>
      </c>
      <c r="I26" s="318"/>
      <c r="J26" s="319"/>
      <c r="K26" s="317"/>
      <c r="L26" s="318"/>
      <c r="M26" s="319"/>
      <c r="N26" s="317"/>
      <c r="O26" s="318"/>
      <c r="P26" s="319"/>
      <c r="Q26" s="317"/>
      <c r="R26" s="318"/>
      <c r="S26" s="319"/>
      <c r="T26" s="320">
        <v>40</v>
      </c>
      <c r="U26" s="321"/>
      <c r="V26" s="322">
        <f>(T26*((K26*0)+(N26*50)+(Q26*100)))/(H26*100)</f>
        <v>0</v>
      </c>
      <c r="W26" s="323"/>
      <c r="X26" s="167"/>
      <c r="Y26" s="168"/>
      <c r="Z26" s="169"/>
    </row>
    <row r="27" spans="1:26" s="36" customFormat="1" ht="24" customHeight="1" x14ac:dyDescent="0.25">
      <c r="A27" s="28">
        <v>3</v>
      </c>
      <c r="B27" s="273" t="s">
        <v>37</v>
      </c>
      <c r="C27" s="274"/>
      <c r="D27" s="274"/>
      <c r="E27" s="274"/>
      <c r="F27" s="274"/>
      <c r="G27" s="275"/>
      <c r="H27" s="262">
        <v>8</v>
      </c>
      <c r="I27" s="263"/>
      <c r="J27" s="264"/>
      <c r="K27" s="265">
        <f>K28</f>
        <v>0</v>
      </c>
      <c r="L27" s="266"/>
      <c r="M27" s="267"/>
      <c r="N27" s="265">
        <f>N28</f>
        <v>0</v>
      </c>
      <c r="O27" s="266"/>
      <c r="P27" s="267"/>
      <c r="Q27" s="265">
        <f>Q28</f>
        <v>0</v>
      </c>
      <c r="R27" s="266"/>
      <c r="S27" s="268"/>
      <c r="T27" s="269">
        <v>20</v>
      </c>
      <c r="U27" s="270"/>
      <c r="V27" s="271">
        <f>SUM(V28)</f>
        <v>0</v>
      </c>
      <c r="W27" s="272"/>
      <c r="X27" s="167"/>
      <c r="Y27" s="168"/>
      <c r="Z27" s="169"/>
    </row>
    <row r="28" spans="1:26" s="32" customFormat="1" ht="48" customHeight="1" x14ac:dyDescent="0.25">
      <c r="A28" s="31">
        <v>3.1</v>
      </c>
      <c r="B28" s="276" t="s">
        <v>101</v>
      </c>
      <c r="C28" s="277"/>
      <c r="D28" s="277"/>
      <c r="E28" s="277"/>
      <c r="F28" s="277"/>
      <c r="G28" s="278"/>
      <c r="H28" s="279">
        <v>8</v>
      </c>
      <c r="I28" s="280"/>
      <c r="J28" s="281"/>
      <c r="K28" s="282"/>
      <c r="L28" s="283"/>
      <c r="M28" s="284"/>
      <c r="N28" s="282"/>
      <c r="O28" s="283"/>
      <c r="P28" s="284"/>
      <c r="Q28" s="282"/>
      <c r="R28" s="283"/>
      <c r="S28" s="285"/>
      <c r="T28" s="286">
        <v>20</v>
      </c>
      <c r="U28" s="287"/>
      <c r="V28" s="288">
        <f>(T28*((K28*0)+(N28*50)+(Q28*100)))/(H28*100)</f>
        <v>0</v>
      </c>
      <c r="W28" s="289"/>
      <c r="X28" s="167"/>
      <c r="Y28" s="168"/>
      <c r="Z28" s="169"/>
    </row>
    <row r="29" spans="1:26" s="27" customFormat="1" ht="48" customHeight="1" x14ac:dyDescent="0.25">
      <c r="A29" s="28">
        <v>4</v>
      </c>
      <c r="B29" s="273" t="s">
        <v>38</v>
      </c>
      <c r="C29" s="274"/>
      <c r="D29" s="274"/>
      <c r="E29" s="274"/>
      <c r="F29" s="274"/>
      <c r="G29" s="275"/>
      <c r="H29" s="262">
        <v>8</v>
      </c>
      <c r="I29" s="263"/>
      <c r="J29" s="264"/>
      <c r="K29" s="265">
        <f>K30</f>
        <v>0</v>
      </c>
      <c r="L29" s="266"/>
      <c r="M29" s="267"/>
      <c r="N29" s="265">
        <f>N30</f>
        <v>0</v>
      </c>
      <c r="O29" s="266"/>
      <c r="P29" s="267"/>
      <c r="Q29" s="265">
        <f>Q30</f>
        <v>0</v>
      </c>
      <c r="R29" s="266"/>
      <c r="S29" s="268"/>
      <c r="T29" s="269">
        <v>15</v>
      </c>
      <c r="U29" s="270"/>
      <c r="V29" s="271">
        <f>SUM(V30)</f>
        <v>0</v>
      </c>
      <c r="W29" s="272"/>
      <c r="X29" s="167"/>
      <c r="Y29" s="168"/>
      <c r="Z29" s="169"/>
    </row>
    <row r="30" spans="1:26" ht="48" customHeight="1" x14ac:dyDescent="0.25">
      <c r="A30" s="16">
        <v>4.0999999999999996</v>
      </c>
      <c r="B30" s="84" t="s">
        <v>94</v>
      </c>
      <c r="C30" s="85"/>
      <c r="D30" s="85"/>
      <c r="E30" s="85"/>
      <c r="F30" s="85"/>
      <c r="G30" s="86"/>
      <c r="H30" s="191">
        <v>8</v>
      </c>
      <c r="I30" s="192"/>
      <c r="J30" s="193"/>
      <c r="K30" s="330"/>
      <c r="L30" s="331"/>
      <c r="M30" s="332"/>
      <c r="N30" s="330"/>
      <c r="O30" s="331"/>
      <c r="P30" s="332"/>
      <c r="Q30" s="330"/>
      <c r="R30" s="331"/>
      <c r="S30" s="333"/>
      <c r="T30" s="194">
        <v>15</v>
      </c>
      <c r="U30" s="195"/>
      <c r="V30" s="185">
        <f>(T30*((K30*0)+(N30*50)+(Q30*100)))/(H30*100)</f>
        <v>0</v>
      </c>
      <c r="W30" s="186"/>
      <c r="X30" s="167"/>
      <c r="Y30" s="168"/>
      <c r="Z30" s="169"/>
    </row>
    <row r="31" spans="1:26" s="44" customFormat="1" ht="48" customHeight="1" x14ac:dyDescent="0.25">
      <c r="A31" s="28">
        <v>5</v>
      </c>
      <c r="B31" s="327" t="s">
        <v>100</v>
      </c>
      <c r="C31" s="328"/>
      <c r="D31" s="328"/>
      <c r="E31" s="328"/>
      <c r="F31" s="328"/>
      <c r="G31" s="329"/>
      <c r="H31" s="262">
        <v>8</v>
      </c>
      <c r="I31" s="263"/>
      <c r="J31" s="264"/>
      <c r="K31" s="265">
        <f>K32</f>
        <v>0</v>
      </c>
      <c r="L31" s="266"/>
      <c r="M31" s="267"/>
      <c r="N31" s="265">
        <f>N32</f>
        <v>0</v>
      </c>
      <c r="O31" s="266"/>
      <c r="P31" s="267"/>
      <c r="Q31" s="265">
        <f>Q32</f>
        <v>0</v>
      </c>
      <c r="R31" s="266"/>
      <c r="S31" s="268"/>
      <c r="T31" s="269">
        <v>15</v>
      </c>
      <c r="U31" s="270"/>
      <c r="V31" s="271">
        <f>SUM(V32)</f>
        <v>0</v>
      </c>
      <c r="W31" s="272"/>
      <c r="X31" s="167"/>
      <c r="Y31" s="168"/>
      <c r="Z31" s="169"/>
    </row>
    <row r="32" spans="1:26" s="26" customFormat="1" ht="48" customHeight="1" x14ac:dyDescent="0.25">
      <c r="A32" s="25">
        <v>5.0999999999999996</v>
      </c>
      <c r="B32" s="336" t="s">
        <v>95</v>
      </c>
      <c r="C32" s="337"/>
      <c r="D32" s="337"/>
      <c r="E32" s="337"/>
      <c r="F32" s="337"/>
      <c r="G32" s="338"/>
      <c r="H32" s="339">
        <v>8</v>
      </c>
      <c r="I32" s="340"/>
      <c r="J32" s="341"/>
      <c r="K32" s="342"/>
      <c r="L32" s="343"/>
      <c r="M32" s="344"/>
      <c r="N32" s="342"/>
      <c r="O32" s="343"/>
      <c r="P32" s="344"/>
      <c r="Q32" s="342"/>
      <c r="R32" s="343"/>
      <c r="S32" s="345"/>
      <c r="T32" s="334">
        <v>15</v>
      </c>
      <c r="U32" s="335"/>
      <c r="V32" s="312">
        <f>(T32*((K32*0)+(N32*50)+(Q32*100)))/(H32*100)</f>
        <v>0</v>
      </c>
      <c r="W32" s="313"/>
      <c r="X32" s="170"/>
      <c r="Y32" s="171"/>
      <c r="Z32" s="172"/>
    </row>
    <row r="33" spans="1:26" ht="24" customHeight="1" x14ac:dyDescent="0.25">
      <c r="A33" s="125" t="s">
        <v>11</v>
      </c>
      <c r="B33" s="126"/>
      <c r="C33" s="126"/>
      <c r="D33" s="126"/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27"/>
      <c r="T33" s="211">
        <f>SUM(T24,T26,T27,T29,T31)</f>
        <v>100</v>
      </c>
      <c r="U33" s="212"/>
      <c r="V33" s="128">
        <f>SUM(V24,V26:W27,V29,V31)</f>
        <v>0</v>
      </c>
      <c r="W33" s="129"/>
      <c r="X33" s="213"/>
      <c r="Y33" s="214"/>
      <c r="Z33" s="215"/>
    </row>
    <row r="34" spans="1:26" ht="9.9499999999999993" customHeight="1" x14ac:dyDescent="0.25">
      <c r="A34" s="153"/>
      <c r="B34" s="153"/>
      <c r="C34" s="153"/>
      <c r="D34" s="153"/>
      <c r="E34" s="153"/>
      <c r="F34" s="153"/>
      <c r="G34" s="153"/>
      <c r="H34" s="153"/>
      <c r="I34" s="153"/>
      <c r="J34" s="153"/>
      <c r="K34" s="153"/>
      <c r="L34" s="153"/>
      <c r="M34" s="153"/>
      <c r="N34" s="153"/>
      <c r="O34" s="153"/>
      <c r="P34" s="153"/>
      <c r="Q34" s="153"/>
      <c r="R34" s="153"/>
      <c r="S34" s="153"/>
      <c r="T34" s="153"/>
      <c r="U34" s="153"/>
      <c r="V34" s="153"/>
      <c r="W34" s="153"/>
      <c r="X34" s="153"/>
      <c r="Y34" s="153"/>
      <c r="Z34" s="153"/>
    </row>
    <row r="35" spans="1:26" ht="24" customHeight="1" x14ac:dyDescent="0.25">
      <c r="A35" s="1" t="s">
        <v>96</v>
      </c>
    </row>
    <row r="36" spans="1:26" ht="60" customHeight="1" x14ac:dyDescent="0.25">
      <c r="A36" s="14" t="s">
        <v>7</v>
      </c>
      <c r="B36" s="122" t="s">
        <v>49</v>
      </c>
      <c r="C36" s="123"/>
      <c r="D36" s="123"/>
      <c r="E36" s="123"/>
      <c r="F36" s="123"/>
      <c r="G36" s="123"/>
      <c r="H36" s="123"/>
      <c r="I36" s="123"/>
      <c r="J36" s="123"/>
      <c r="K36" s="123"/>
      <c r="L36" s="124"/>
      <c r="M36" s="122" t="s">
        <v>50</v>
      </c>
      <c r="N36" s="123"/>
      <c r="O36" s="123"/>
      <c r="P36" s="123"/>
      <c r="Q36" s="123"/>
      <c r="R36" s="123"/>
      <c r="S36" s="123"/>
      <c r="T36" s="123"/>
      <c r="U36" s="123"/>
      <c r="V36" s="123"/>
      <c r="W36" s="123"/>
      <c r="X36" s="124"/>
      <c r="Y36" s="154" t="s">
        <v>51</v>
      </c>
      <c r="Z36" s="155"/>
    </row>
    <row r="37" spans="1:26" ht="24" customHeight="1" x14ac:dyDescent="0.25">
      <c r="A37" s="208" t="s">
        <v>52</v>
      </c>
      <c r="B37" s="209"/>
      <c r="C37" s="209"/>
      <c r="D37" s="209"/>
      <c r="E37" s="209"/>
      <c r="F37" s="209"/>
      <c r="G37" s="209"/>
      <c r="H37" s="209"/>
      <c r="I37" s="209"/>
      <c r="J37" s="209"/>
      <c r="K37" s="209"/>
      <c r="L37" s="209"/>
      <c r="M37" s="209"/>
      <c r="N37" s="209"/>
      <c r="O37" s="209"/>
      <c r="P37" s="209"/>
      <c r="Q37" s="209"/>
      <c r="R37" s="209"/>
      <c r="S37" s="209"/>
      <c r="T37" s="209"/>
      <c r="U37" s="209"/>
      <c r="V37" s="209"/>
      <c r="W37" s="209"/>
      <c r="X37" s="209"/>
      <c r="Y37" s="209"/>
      <c r="Z37" s="210"/>
    </row>
    <row r="38" spans="1:26" ht="48" customHeight="1" x14ac:dyDescent="0.25">
      <c r="A38" s="15" t="str">
        <f>IF(B38&lt;&gt;"","2.1.1","")</f>
        <v/>
      </c>
      <c r="B38" s="73"/>
      <c r="C38" s="74"/>
      <c r="D38" s="74"/>
      <c r="E38" s="74"/>
      <c r="F38" s="74"/>
      <c r="G38" s="74"/>
      <c r="H38" s="74"/>
      <c r="I38" s="74"/>
      <c r="J38" s="74"/>
      <c r="K38" s="74"/>
      <c r="L38" s="75"/>
      <c r="M38" s="73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5"/>
      <c r="Y38" s="76"/>
      <c r="Z38" s="77"/>
    </row>
    <row r="39" spans="1:26" ht="48" customHeight="1" x14ac:dyDescent="0.25">
      <c r="A39" s="15" t="str">
        <f>IF(B39&lt;&gt;"","2.1.2","")</f>
        <v/>
      </c>
      <c r="B39" s="73"/>
      <c r="C39" s="74"/>
      <c r="D39" s="74"/>
      <c r="E39" s="74"/>
      <c r="F39" s="74"/>
      <c r="G39" s="74"/>
      <c r="H39" s="74"/>
      <c r="I39" s="74"/>
      <c r="J39" s="74"/>
      <c r="K39" s="74"/>
      <c r="L39" s="75"/>
      <c r="M39" s="73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5"/>
      <c r="Y39" s="76"/>
      <c r="Z39" s="77"/>
    </row>
    <row r="40" spans="1:26" ht="48" customHeight="1" x14ac:dyDescent="0.25">
      <c r="A40" s="15" t="str">
        <f>IF(B40&lt;&gt;"","2.1.3","")</f>
        <v/>
      </c>
      <c r="B40" s="73"/>
      <c r="C40" s="74"/>
      <c r="D40" s="74"/>
      <c r="E40" s="74"/>
      <c r="F40" s="74"/>
      <c r="G40" s="74"/>
      <c r="H40" s="74"/>
      <c r="I40" s="74"/>
      <c r="J40" s="74"/>
      <c r="K40" s="74"/>
      <c r="L40" s="75"/>
      <c r="M40" s="73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5"/>
      <c r="Y40" s="76"/>
      <c r="Z40" s="77"/>
    </row>
    <row r="41" spans="1:26" ht="48" customHeight="1" x14ac:dyDescent="0.25">
      <c r="A41" s="15" t="str">
        <f>IF(B41&lt;&gt;"","2.1.4","")</f>
        <v/>
      </c>
      <c r="B41" s="73"/>
      <c r="C41" s="74"/>
      <c r="D41" s="74"/>
      <c r="E41" s="74"/>
      <c r="F41" s="74"/>
      <c r="G41" s="74"/>
      <c r="H41" s="74"/>
      <c r="I41" s="74"/>
      <c r="J41" s="74"/>
      <c r="K41" s="74"/>
      <c r="L41" s="75"/>
      <c r="M41" s="73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5"/>
      <c r="Y41" s="76"/>
      <c r="Z41" s="77"/>
    </row>
    <row r="42" spans="1:26" ht="48" customHeight="1" x14ac:dyDescent="0.25">
      <c r="A42" s="15" t="str">
        <f>IF(B42&lt;&gt;"","2.1.5","")</f>
        <v/>
      </c>
      <c r="B42" s="73"/>
      <c r="C42" s="74"/>
      <c r="D42" s="74"/>
      <c r="E42" s="74"/>
      <c r="F42" s="74"/>
      <c r="G42" s="74"/>
      <c r="H42" s="74"/>
      <c r="I42" s="74"/>
      <c r="J42" s="74"/>
      <c r="K42" s="74"/>
      <c r="L42" s="75"/>
      <c r="M42" s="73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5"/>
      <c r="Y42" s="76"/>
      <c r="Z42" s="77"/>
    </row>
    <row r="43" spans="1:26" ht="24" customHeight="1" x14ac:dyDescent="0.25">
      <c r="A43" s="208" t="s">
        <v>53</v>
      </c>
      <c r="B43" s="209"/>
      <c r="C43" s="209"/>
      <c r="D43" s="209"/>
      <c r="E43" s="209"/>
      <c r="F43" s="209"/>
      <c r="G43" s="209"/>
      <c r="H43" s="209"/>
      <c r="I43" s="209"/>
      <c r="J43" s="209"/>
      <c r="K43" s="209"/>
      <c r="L43" s="209"/>
      <c r="M43" s="209"/>
      <c r="N43" s="209"/>
      <c r="O43" s="209"/>
      <c r="P43" s="209"/>
      <c r="Q43" s="209"/>
      <c r="R43" s="209"/>
      <c r="S43" s="209"/>
      <c r="T43" s="209"/>
      <c r="U43" s="209"/>
      <c r="V43" s="209"/>
      <c r="W43" s="209"/>
      <c r="X43" s="209"/>
      <c r="Y43" s="209"/>
      <c r="Z43" s="210"/>
    </row>
    <row r="44" spans="1:26" ht="48" customHeight="1" x14ac:dyDescent="0.25">
      <c r="A44" s="15" t="str">
        <f>IF(B44&lt;&gt;"","2.2.1","")</f>
        <v/>
      </c>
      <c r="B44" s="73"/>
      <c r="C44" s="74"/>
      <c r="D44" s="74"/>
      <c r="E44" s="74"/>
      <c r="F44" s="74"/>
      <c r="G44" s="74"/>
      <c r="H44" s="74"/>
      <c r="I44" s="74"/>
      <c r="J44" s="74"/>
      <c r="K44" s="74"/>
      <c r="L44" s="75"/>
      <c r="M44" s="73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5"/>
      <c r="Y44" s="76"/>
      <c r="Z44" s="77"/>
    </row>
    <row r="45" spans="1:26" ht="48" customHeight="1" x14ac:dyDescent="0.25">
      <c r="A45" s="15" t="str">
        <f>IF(B45&lt;&gt;"","2.2.2","")</f>
        <v/>
      </c>
      <c r="B45" s="73"/>
      <c r="C45" s="74"/>
      <c r="D45" s="74"/>
      <c r="E45" s="74"/>
      <c r="F45" s="74"/>
      <c r="G45" s="74"/>
      <c r="H45" s="74"/>
      <c r="I45" s="74"/>
      <c r="J45" s="74"/>
      <c r="K45" s="74"/>
      <c r="L45" s="75"/>
      <c r="M45" s="73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5"/>
      <c r="Y45" s="76"/>
      <c r="Z45" s="77"/>
    </row>
    <row r="46" spans="1:26" ht="48" customHeight="1" x14ac:dyDescent="0.25">
      <c r="A46" s="15" t="str">
        <f>IF(B46&lt;&gt;"","2.2.3","")</f>
        <v/>
      </c>
      <c r="B46" s="73"/>
      <c r="C46" s="74"/>
      <c r="D46" s="74"/>
      <c r="E46" s="74"/>
      <c r="F46" s="74"/>
      <c r="G46" s="74"/>
      <c r="H46" s="74"/>
      <c r="I46" s="74"/>
      <c r="J46" s="74"/>
      <c r="K46" s="74"/>
      <c r="L46" s="75"/>
      <c r="M46" s="73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5"/>
      <c r="Y46" s="76"/>
      <c r="Z46" s="77"/>
    </row>
    <row r="47" spans="1:26" ht="48" customHeight="1" x14ac:dyDescent="0.25">
      <c r="A47" s="15" t="str">
        <f>IF(B47&lt;&gt;"","2.2.4","")</f>
        <v/>
      </c>
      <c r="B47" s="73"/>
      <c r="C47" s="74"/>
      <c r="D47" s="74"/>
      <c r="E47" s="74"/>
      <c r="F47" s="74"/>
      <c r="G47" s="74"/>
      <c r="H47" s="74"/>
      <c r="I47" s="74"/>
      <c r="J47" s="74"/>
      <c r="K47" s="74"/>
      <c r="L47" s="75"/>
      <c r="M47" s="73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5"/>
      <c r="Y47" s="76"/>
      <c r="Z47" s="77"/>
    </row>
    <row r="48" spans="1:26" ht="48" customHeight="1" x14ac:dyDescent="0.25">
      <c r="A48" s="15" t="str">
        <f>IF(B48&lt;&gt;"","2.2.5","")</f>
        <v/>
      </c>
      <c r="B48" s="73"/>
      <c r="C48" s="74"/>
      <c r="D48" s="74"/>
      <c r="E48" s="74"/>
      <c r="F48" s="74"/>
      <c r="G48" s="74"/>
      <c r="H48" s="74"/>
      <c r="I48" s="74"/>
      <c r="J48" s="74"/>
      <c r="K48" s="74"/>
      <c r="L48" s="75"/>
      <c r="M48" s="73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5"/>
      <c r="Y48" s="76"/>
      <c r="Z48" s="77"/>
    </row>
    <row r="49" spans="1:26" ht="24" customHeight="1" x14ac:dyDescent="0.25">
      <c r="A49" s="208" t="s">
        <v>54</v>
      </c>
      <c r="B49" s="209"/>
      <c r="C49" s="209"/>
      <c r="D49" s="209"/>
      <c r="E49" s="209"/>
      <c r="F49" s="209"/>
      <c r="G49" s="209"/>
      <c r="H49" s="209"/>
      <c r="I49" s="209"/>
      <c r="J49" s="209"/>
      <c r="K49" s="209"/>
      <c r="L49" s="209"/>
      <c r="M49" s="209"/>
      <c r="N49" s="209"/>
      <c r="O49" s="209"/>
      <c r="P49" s="209"/>
      <c r="Q49" s="209"/>
      <c r="R49" s="209"/>
      <c r="S49" s="209"/>
      <c r="T49" s="209"/>
      <c r="U49" s="209"/>
      <c r="V49" s="209"/>
      <c r="W49" s="209"/>
      <c r="X49" s="209"/>
      <c r="Y49" s="209"/>
      <c r="Z49" s="210"/>
    </row>
    <row r="50" spans="1:26" ht="48" customHeight="1" x14ac:dyDescent="0.25">
      <c r="A50" s="15" t="str">
        <f>IF(B50&lt;&gt;"","2.3.1","")</f>
        <v/>
      </c>
      <c r="B50" s="73"/>
      <c r="C50" s="74"/>
      <c r="D50" s="74"/>
      <c r="E50" s="74"/>
      <c r="F50" s="74"/>
      <c r="G50" s="74"/>
      <c r="H50" s="74"/>
      <c r="I50" s="74"/>
      <c r="J50" s="74"/>
      <c r="K50" s="74"/>
      <c r="L50" s="75"/>
      <c r="M50" s="73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5"/>
      <c r="Y50" s="76"/>
      <c r="Z50" s="77"/>
    </row>
    <row r="51" spans="1:26" ht="48" customHeight="1" x14ac:dyDescent="0.25">
      <c r="A51" s="15" t="str">
        <f>IF(B51&lt;&gt;"","2.3.2","")</f>
        <v/>
      </c>
      <c r="B51" s="73"/>
      <c r="C51" s="74"/>
      <c r="D51" s="74"/>
      <c r="E51" s="74"/>
      <c r="F51" s="74"/>
      <c r="G51" s="74"/>
      <c r="H51" s="74"/>
      <c r="I51" s="74"/>
      <c r="J51" s="74"/>
      <c r="K51" s="74"/>
      <c r="L51" s="75"/>
      <c r="M51" s="73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5"/>
      <c r="Y51" s="76"/>
      <c r="Z51" s="77"/>
    </row>
    <row r="52" spans="1:26" ht="48" customHeight="1" x14ac:dyDescent="0.25">
      <c r="A52" s="15" t="str">
        <f>IF(B52&lt;&gt;"","2.3.3","")</f>
        <v/>
      </c>
      <c r="B52" s="73"/>
      <c r="C52" s="74"/>
      <c r="D52" s="74"/>
      <c r="E52" s="74"/>
      <c r="F52" s="74"/>
      <c r="G52" s="74"/>
      <c r="H52" s="74"/>
      <c r="I52" s="74"/>
      <c r="J52" s="74"/>
      <c r="K52" s="74"/>
      <c r="L52" s="75"/>
      <c r="M52" s="73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5"/>
      <c r="Y52" s="76"/>
      <c r="Z52" s="77"/>
    </row>
    <row r="53" spans="1:26" ht="48" customHeight="1" x14ac:dyDescent="0.25">
      <c r="A53" s="15" t="str">
        <f>IF(B53&lt;&gt;"","2.3.4","")</f>
        <v/>
      </c>
      <c r="B53" s="73"/>
      <c r="C53" s="74"/>
      <c r="D53" s="74"/>
      <c r="E53" s="74"/>
      <c r="F53" s="74"/>
      <c r="G53" s="74"/>
      <c r="H53" s="74"/>
      <c r="I53" s="74"/>
      <c r="J53" s="74"/>
      <c r="K53" s="74"/>
      <c r="L53" s="75"/>
      <c r="M53" s="73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5"/>
      <c r="Y53" s="76"/>
      <c r="Z53" s="77"/>
    </row>
    <row r="54" spans="1:26" ht="48" customHeight="1" x14ac:dyDescent="0.25">
      <c r="A54" s="15" t="str">
        <f>IF(B54&lt;&gt;"","2.3.5","")</f>
        <v/>
      </c>
      <c r="B54" s="73"/>
      <c r="C54" s="74"/>
      <c r="D54" s="74"/>
      <c r="E54" s="74"/>
      <c r="F54" s="74"/>
      <c r="G54" s="74"/>
      <c r="H54" s="74"/>
      <c r="I54" s="74"/>
      <c r="J54" s="74"/>
      <c r="K54" s="74"/>
      <c r="L54" s="75"/>
      <c r="M54" s="73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5"/>
      <c r="Y54" s="76"/>
      <c r="Z54" s="77"/>
    </row>
    <row r="55" spans="1:26" ht="15.75" customHeight="1" x14ac:dyDescent="0.25"/>
    <row r="56" spans="1:26" ht="24" customHeight="1" x14ac:dyDescent="0.25">
      <c r="A56" s="2" t="s">
        <v>97</v>
      </c>
    </row>
    <row r="57" spans="1:26" ht="9.9499999999999993" customHeight="1" x14ac:dyDescent="0.25"/>
    <row r="58" spans="1:26" ht="60" customHeight="1" x14ac:dyDescent="0.25">
      <c r="A58" s="14" t="s">
        <v>7</v>
      </c>
      <c r="B58" s="122" t="s">
        <v>55</v>
      </c>
      <c r="C58" s="123"/>
      <c r="D58" s="123"/>
      <c r="E58" s="123"/>
      <c r="F58" s="123"/>
      <c r="G58" s="124"/>
      <c r="H58" s="122" t="s">
        <v>50</v>
      </c>
      <c r="I58" s="123"/>
      <c r="J58" s="123"/>
      <c r="K58" s="123"/>
      <c r="L58" s="123"/>
      <c r="M58" s="123"/>
      <c r="N58" s="123"/>
      <c r="O58" s="123"/>
      <c r="P58" s="124"/>
      <c r="Q58" s="122" t="s">
        <v>56</v>
      </c>
      <c r="R58" s="123"/>
      <c r="S58" s="123"/>
      <c r="T58" s="123"/>
      <c r="U58" s="123"/>
      <c r="V58" s="123"/>
      <c r="W58" s="123"/>
      <c r="X58" s="124"/>
      <c r="Y58" s="154" t="s">
        <v>51</v>
      </c>
      <c r="Z58" s="155"/>
    </row>
    <row r="59" spans="1:26" ht="72" customHeight="1" x14ac:dyDescent="0.25">
      <c r="A59" s="15" t="str">
        <f>IF(B59&lt;&gt;"","3.1","")</f>
        <v/>
      </c>
      <c r="B59" s="73"/>
      <c r="C59" s="74"/>
      <c r="D59" s="74"/>
      <c r="E59" s="74"/>
      <c r="F59" s="74"/>
      <c r="G59" s="75"/>
      <c r="H59" s="73"/>
      <c r="I59" s="74"/>
      <c r="J59" s="74"/>
      <c r="K59" s="74"/>
      <c r="L59" s="74"/>
      <c r="M59" s="74"/>
      <c r="N59" s="74"/>
      <c r="O59" s="74"/>
      <c r="P59" s="75"/>
      <c r="Q59" s="73"/>
      <c r="R59" s="74"/>
      <c r="S59" s="74"/>
      <c r="T59" s="74"/>
      <c r="U59" s="74"/>
      <c r="V59" s="74"/>
      <c r="W59" s="74"/>
      <c r="X59" s="75"/>
      <c r="Y59" s="76"/>
      <c r="Z59" s="77"/>
    </row>
    <row r="60" spans="1:26" ht="72" customHeight="1" x14ac:dyDescent="0.25">
      <c r="A60" s="15" t="str">
        <f>IF(B60&lt;&gt;"","3.2","")</f>
        <v/>
      </c>
      <c r="B60" s="73"/>
      <c r="C60" s="74"/>
      <c r="D60" s="74"/>
      <c r="E60" s="74"/>
      <c r="F60" s="74"/>
      <c r="G60" s="75"/>
      <c r="H60" s="73"/>
      <c r="I60" s="74"/>
      <c r="J60" s="74"/>
      <c r="K60" s="74"/>
      <c r="L60" s="74"/>
      <c r="M60" s="74"/>
      <c r="N60" s="74"/>
      <c r="O60" s="74"/>
      <c r="P60" s="75"/>
      <c r="Q60" s="73"/>
      <c r="R60" s="74"/>
      <c r="S60" s="74"/>
      <c r="T60" s="74"/>
      <c r="U60" s="74"/>
      <c r="V60" s="74"/>
      <c r="W60" s="74"/>
      <c r="X60" s="75"/>
      <c r="Y60" s="76"/>
      <c r="Z60" s="77"/>
    </row>
    <row r="61" spans="1:26" ht="72" customHeight="1" x14ac:dyDescent="0.25">
      <c r="A61" s="15" t="str">
        <f>IF(B61&lt;&gt;"","3.3","")</f>
        <v/>
      </c>
      <c r="B61" s="73"/>
      <c r="C61" s="74"/>
      <c r="D61" s="74"/>
      <c r="E61" s="74"/>
      <c r="F61" s="74"/>
      <c r="G61" s="75"/>
      <c r="H61" s="73"/>
      <c r="I61" s="74"/>
      <c r="J61" s="74"/>
      <c r="K61" s="74"/>
      <c r="L61" s="74"/>
      <c r="M61" s="74"/>
      <c r="N61" s="74"/>
      <c r="O61" s="74"/>
      <c r="P61" s="75"/>
      <c r="Q61" s="73"/>
      <c r="R61" s="74"/>
      <c r="S61" s="74"/>
      <c r="T61" s="74"/>
      <c r="U61" s="74"/>
      <c r="V61" s="74"/>
      <c r="W61" s="74"/>
      <c r="X61" s="75"/>
      <c r="Y61" s="76"/>
      <c r="Z61" s="77"/>
    </row>
    <row r="62" spans="1:26" ht="72" customHeight="1" x14ac:dyDescent="0.25">
      <c r="A62" s="15" t="str">
        <f>IF(B62&lt;&gt;"","3.4","")</f>
        <v/>
      </c>
      <c r="B62" s="73"/>
      <c r="C62" s="74"/>
      <c r="D62" s="74"/>
      <c r="E62" s="74"/>
      <c r="F62" s="74"/>
      <c r="G62" s="75"/>
      <c r="H62" s="73"/>
      <c r="I62" s="74"/>
      <c r="J62" s="74"/>
      <c r="K62" s="74"/>
      <c r="L62" s="74"/>
      <c r="M62" s="74"/>
      <c r="N62" s="74"/>
      <c r="O62" s="74"/>
      <c r="P62" s="75"/>
      <c r="Q62" s="73"/>
      <c r="R62" s="74"/>
      <c r="S62" s="74"/>
      <c r="T62" s="74"/>
      <c r="U62" s="74"/>
      <c r="V62" s="74"/>
      <c r="W62" s="74"/>
      <c r="X62" s="75"/>
      <c r="Y62" s="76"/>
      <c r="Z62" s="77"/>
    </row>
    <row r="63" spans="1:26" ht="72" customHeight="1" x14ac:dyDescent="0.25">
      <c r="A63" s="15" t="str">
        <f>IF(B63&lt;&gt;"","3.5","")</f>
        <v/>
      </c>
      <c r="B63" s="73"/>
      <c r="C63" s="74"/>
      <c r="D63" s="74"/>
      <c r="E63" s="74"/>
      <c r="F63" s="74"/>
      <c r="G63" s="75"/>
      <c r="H63" s="73"/>
      <c r="I63" s="74"/>
      <c r="J63" s="74"/>
      <c r="K63" s="74"/>
      <c r="L63" s="74"/>
      <c r="M63" s="74"/>
      <c r="N63" s="74"/>
      <c r="O63" s="74"/>
      <c r="P63" s="75"/>
      <c r="Q63" s="73"/>
      <c r="R63" s="74"/>
      <c r="S63" s="74"/>
      <c r="T63" s="74"/>
      <c r="U63" s="74"/>
      <c r="V63" s="74"/>
      <c r="W63" s="74"/>
      <c r="X63" s="75"/>
      <c r="Y63" s="76"/>
      <c r="Z63" s="77"/>
    </row>
    <row r="64" spans="1:26" ht="72" customHeight="1" x14ac:dyDescent="0.25">
      <c r="A64" s="15" t="str">
        <f>IF(B64&lt;&gt;"","3.6","")</f>
        <v/>
      </c>
      <c r="B64" s="73"/>
      <c r="C64" s="74"/>
      <c r="D64" s="74"/>
      <c r="E64" s="74"/>
      <c r="F64" s="74"/>
      <c r="G64" s="75"/>
      <c r="H64" s="73"/>
      <c r="I64" s="74"/>
      <c r="J64" s="74"/>
      <c r="K64" s="74"/>
      <c r="L64" s="74"/>
      <c r="M64" s="74"/>
      <c r="N64" s="74"/>
      <c r="O64" s="74"/>
      <c r="P64" s="75"/>
      <c r="Q64" s="73"/>
      <c r="R64" s="74"/>
      <c r="S64" s="74"/>
      <c r="T64" s="74"/>
      <c r="U64" s="74"/>
      <c r="V64" s="74"/>
      <c r="W64" s="74"/>
      <c r="X64" s="75"/>
      <c r="Y64" s="76"/>
      <c r="Z64" s="77"/>
    </row>
    <row r="65" spans="1:26" s="12" customFormat="1" ht="9.9499999999999993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.75" customHeight="1" x14ac:dyDescent="0.25">
      <c r="A66" s="2" t="s">
        <v>98</v>
      </c>
    </row>
    <row r="67" spans="1:26" ht="9.9499999999999993" customHeight="1" x14ac:dyDescent="0.25">
      <c r="A67" s="2"/>
    </row>
    <row r="68" spans="1:26" ht="48" customHeight="1" x14ac:dyDescent="0.25">
      <c r="B68" s="231"/>
      <c r="C68" s="232"/>
      <c r="D68" s="232"/>
      <c r="E68" s="232"/>
      <c r="F68" s="232"/>
      <c r="G68" s="232"/>
      <c r="H68" s="232"/>
      <c r="I68" s="232"/>
      <c r="J68" s="232"/>
      <c r="K68" s="232"/>
      <c r="L68" s="232"/>
      <c r="M68" s="232"/>
      <c r="N68" s="232"/>
      <c r="O68" s="232"/>
      <c r="P68" s="232"/>
      <c r="Q68" s="232"/>
      <c r="R68" s="232"/>
      <c r="S68" s="232"/>
      <c r="T68" s="232"/>
      <c r="U68" s="232"/>
      <c r="V68" s="232"/>
      <c r="W68" s="232"/>
      <c r="X68" s="232"/>
      <c r="Y68" s="233"/>
    </row>
    <row r="69" spans="1:26" ht="48" customHeight="1" x14ac:dyDescent="0.25">
      <c r="B69" s="234"/>
      <c r="C69" s="235"/>
      <c r="D69" s="235"/>
      <c r="E69" s="235"/>
      <c r="F69" s="235"/>
      <c r="G69" s="235"/>
      <c r="H69" s="235"/>
      <c r="I69" s="235"/>
      <c r="J69" s="235"/>
      <c r="K69" s="235"/>
      <c r="L69" s="235"/>
      <c r="M69" s="235"/>
      <c r="N69" s="235"/>
      <c r="O69" s="235"/>
      <c r="P69" s="235"/>
      <c r="Q69" s="235"/>
      <c r="R69" s="235"/>
      <c r="S69" s="235"/>
      <c r="T69" s="235"/>
      <c r="U69" s="235"/>
      <c r="V69" s="235"/>
      <c r="W69" s="235"/>
      <c r="X69" s="235"/>
      <c r="Y69" s="236"/>
    </row>
    <row r="70" spans="1:26" ht="48" customHeight="1" x14ac:dyDescent="0.25">
      <c r="B70" s="234"/>
      <c r="C70" s="235"/>
      <c r="D70" s="235"/>
      <c r="E70" s="235"/>
      <c r="F70" s="235"/>
      <c r="G70" s="235"/>
      <c r="H70" s="235"/>
      <c r="I70" s="235"/>
      <c r="J70" s="235"/>
      <c r="K70" s="235"/>
      <c r="L70" s="235"/>
      <c r="M70" s="235"/>
      <c r="N70" s="235"/>
      <c r="O70" s="235"/>
      <c r="P70" s="235"/>
      <c r="Q70" s="235"/>
      <c r="R70" s="235"/>
      <c r="S70" s="235"/>
      <c r="T70" s="235"/>
      <c r="U70" s="235"/>
      <c r="V70" s="235"/>
      <c r="W70" s="235"/>
      <c r="X70" s="235"/>
      <c r="Y70" s="236"/>
    </row>
    <row r="71" spans="1:26" ht="48" customHeight="1" x14ac:dyDescent="0.25">
      <c r="B71" s="234"/>
      <c r="C71" s="235"/>
      <c r="D71" s="235"/>
      <c r="E71" s="235"/>
      <c r="F71" s="235"/>
      <c r="G71" s="235"/>
      <c r="H71" s="235"/>
      <c r="I71" s="235"/>
      <c r="J71" s="235"/>
      <c r="K71" s="235"/>
      <c r="L71" s="235"/>
      <c r="M71" s="235"/>
      <c r="N71" s="235"/>
      <c r="O71" s="235"/>
      <c r="P71" s="235"/>
      <c r="Q71" s="235"/>
      <c r="R71" s="235"/>
      <c r="S71" s="235"/>
      <c r="T71" s="235"/>
      <c r="U71" s="235"/>
      <c r="V71" s="235"/>
      <c r="W71" s="235"/>
      <c r="X71" s="235"/>
      <c r="Y71" s="236"/>
    </row>
    <row r="72" spans="1:26" ht="48" customHeight="1" x14ac:dyDescent="0.25">
      <c r="B72" s="237"/>
      <c r="C72" s="238"/>
      <c r="D72" s="238"/>
      <c r="E72" s="238"/>
      <c r="F72" s="238"/>
      <c r="G72" s="238"/>
      <c r="H72" s="238"/>
      <c r="I72" s="238"/>
      <c r="J72" s="238"/>
      <c r="K72" s="238"/>
      <c r="L72" s="238"/>
      <c r="M72" s="238"/>
      <c r="N72" s="238"/>
      <c r="O72" s="238"/>
      <c r="P72" s="238"/>
      <c r="Q72" s="238"/>
      <c r="R72" s="238"/>
      <c r="S72" s="238"/>
      <c r="T72" s="238"/>
      <c r="U72" s="238"/>
      <c r="V72" s="238"/>
      <c r="W72" s="238"/>
      <c r="X72" s="238"/>
      <c r="Y72" s="239"/>
    </row>
    <row r="73" spans="1:26" ht="21" customHeight="1" x14ac:dyDescent="0.25">
      <c r="A73" s="2"/>
    </row>
    <row r="74" spans="1:26" ht="21" customHeight="1" x14ac:dyDescent="0.25">
      <c r="A74" s="2" t="s">
        <v>99</v>
      </c>
    </row>
    <row r="75" spans="1:26" ht="14.25" customHeight="1" x14ac:dyDescent="0.25"/>
    <row r="76" spans="1:26" ht="21" customHeight="1" x14ac:dyDescent="0.25">
      <c r="B76" s="216"/>
      <c r="C76" s="217"/>
      <c r="D76" s="217"/>
      <c r="E76" s="217"/>
      <c r="F76" s="217"/>
      <c r="G76" s="217"/>
      <c r="H76" s="218"/>
      <c r="J76" s="216"/>
      <c r="K76" s="217"/>
      <c r="L76" s="217"/>
      <c r="M76" s="217"/>
      <c r="N76" s="217"/>
      <c r="O76" s="217"/>
      <c r="P76" s="217"/>
      <c r="Q76" s="218"/>
      <c r="S76" s="216"/>
      <c r="T76" s="217"/>
      <c r="U76" s="217"/>
      <c r="V76" s="217"/>
      <c r="W76" s="217"/>
      <c r="X76" s="217"/>
      <c r="Y76" s="218"/>
    </row>
    <row r="77" spans="1:26" ht="10.15" customHeight="1" x14ac:dyDescent="0.25">
      <c r="B77" s="219"/>
      <c r="C77" s="220"/>
      <c r="D77" s="220"/>
      <c r="E77" s="220"/>
      <c r="F77" s="220"/>
      <c r="G77" s="220"/>
      <c r="H77" s="221"/>
      <c r="J77" s="219"/>
      <c r="K77" s="220"/>
      <c r="L77" s="220"/>
      <c r="M77" s="220"/>
      <c r="N77" s="220"/>
      <c r="O77" s="220"/>
      <c r="P77" s="220"/>
      <c r="Q77" s="221"/>
      <c r="S77" s="219"/>
      <c r="T77" s="220"/>
      <c r="U77" s="220"/>
      <c r="V77" s="220"/>
      <c r="W77" s="220"/>
      <c r="X77" s="220"/>
      <c r="Y77" s="221"/>
    </row>
    <row r="78" spans="1:26" ht="10.15" customHeight="1" x14ac:dyDescent="0.25">
      <c r="B78" s="219"/>
      <c r="C78" s="220"/>
      <c r="D78" s="220"/>
      <c r="E78" s="220"/>
      <c r="F78" s="220"/>
      <c r="G78" s="220"/>
      <c r="H78" s="221"/>
      <c r="J78" s="219"/>
      <c r="K78" s="220"/>
      <c r="L78" s="220"/>
      <c r="M78" s="220"/>
      <c r="N78" s="220"/>
      <c r="O78" s="220"/>
      <c r="P78" s="220"/>
      <c r="Q78" s="221"/>
      <c r="S78" s="219"/>
      <c r="T78" s="220"/>
      <c r="U78" s="220"/>
      <c r="V78" s="220"/>
      <c r="W78" s="220"/>
      <c r="X78" s="220"/>
      <c r="Y78" s="221"/>
    </row>
    <row r="79" spans="1:26" ht="21" customHeight="1" x14ac:dyDescent="0.25">
      <c r="B79" s="219"/>
      <c r="C79" s="220"/>
      <c r="D79" s="220"/>
      <c r="E79" s="220"/>
      <c r="F79" s="220"/>
      <c r="G79" s="220"/>
      <c r="H79" s="221"/>
      <c r="J79" s="219"/>
      <c r="K79" s="220"/>
      <c r="L79" s="220"/>
      <c r="M79" s="220"/>
      <c r="N79" s="220"/>
      <c r="O79" s="220"/>
      <c r="P79" s="220"/>
      <c r="Q79" s="221"/>
      <c r="S79" s="219"/>
      <c r="T79" s="220"/>
      <c r="U79" s="220"/>
      <c r="V79" s="220"/>
      <c r="W79" s="220"/>
      <c r="X79" s="220"/>
      <c r="Y79" s="221"/>
    </row>
    <row r="80" spans="1:26" ht="35.25" customHeight="1" x14ac:dyDescent="0.25">
      <c r="B80" s="219"/>
      <c r="C80" s="220"/>
      <c r="D80" s="220"/>
      <c r="E80" s="220"/>
      <c r="F80" s="220"/>
      <c r="G80" s="220"/>
      <c r="H80" s="221"/>
      <c r="J80" s="219"/>
      <c r="K80" s="220"/>
      <c r="L80" s="220"/>
      <c r="M80" s="220"/>
      <c r="N80" s="220"/>
      <c r="O80" s="220"/>
      <c r="P80" s="220"/>
      <c r="Q80" s="221"/>
      <c r="S80" s="219"/>
      <c r="T80" s="220"/>
      <c r="U80" s="220"/>
      <c r="V80" s="220"/>
      <c r="W80" s="220"/>
      <c r="X80" s="220"/>
      <c r="Y80" s="221"/>
    </row>
    <row r="81" spans="2:25" ht="21" customHeight="1" x14ac:dyDescent="0.25">
      <c r="B81" s="219"/>
      <c r="C81" s="220"/>
      <c r="D81" s="220"/>
      <c r="E81" s="220"/>
      <c r="F81" s="220"/>
      <c r="G81" s="220"/>
      <c r="H81" s="221"/>
      <c r="J81" s="219"/>
      <c r="K81" s="220"/>
      <c r="L81" s="220"/>
      <c r="M81" s="220"/>
      <c r="N81" s="220"/>
      <c r="O81" s="220"/>
      <c r="P81" s="220"/>
      <c r="Q81" s="221"/>
      <c r="S81" s="219"/>
      <c r="T81" s="220"/>
      <c r="U81" s="220"/>
      <c r="V81" s="220"/>
      <c r="W81" s="220"/>
      <c r="X81" s="220"/>
      <c r="Y81" s="221"/>
    </row>
    <row r="82" spans="2:25" ht="21" customHeight="1" x14ac:dyDescent="0.25">
      <c r="B82" s="219"/>
      <c r="C82" s="220"/>
      <c r="D82" s="220"/>
      <c r="E82" s="220"/>
      <c r="F82" s="220"/>
      <c r="G82" s="220"/>
      <c r="H82" s="221"/>
      <c r="J82" s="219"/>
      <c r="K82" s="220"/>
      <c r="L82" s="220"/>
      <c r="M82" s="220"/>
      <c r="N82" s="220"/>
      <c r="O82" s="220"/>
      <c r="P82" s="220"/>
      <c r="Q82" s="221"/>
      <c r="S82" s="219"/>
      <c r="T82" s="220"/>
      <c r="U82" s="220"/>
      <c r="V82" s="220"/>
      <c r="W82" s="220"/>
      <c r="X82" s="220"/>
      <c r="Y82" s="221"/>
    </row>
    <row r="83" spans="2:25" ht="21" customHeight="1" x14ac:dyDescent="0.25">
      <c r="B83" s="219"/>
      <c r="C83" s="220"/>
      <c r="D83" s="220"/>
      <c r="E83" s="220"/>
      <c r="F83" s="220"/>
      <c r="G83" s="220"/>
      <c r="H83" s="221"/>
      <c r="J83" s="219"/>
      <c r="K83" s="220"/>
      <c r="L83" s="220"/>
      <c r="M83" s="220"/>
      <c r="N83" s="220"/>
      <c r="O83" s="220"/>
      <c r="P83" s="220"/>
      <c r="Q83" s="221"/>
      <c r="S83" s="219"/>
      <c r="T83" s="220"/>
      <c r="U83" s="220"/>
      <c r="V83" s="220"/>
      <c r="W83" s="220"/>
      <c r="X83" s="220"/>
      <c r="Y83" s="221"/>
    </row>
    <row r="84" spans="2:25" ht="21" customHeight="1" x14ac:dyDescent="0.25">
      <c r="B84" s="219"/>
      <c r="C84" s="220"/>
      <c r="D84" s="220"/>
      <c r="E84" s="220"/>
      <c r="F84" s="220"/>
      <c r="G84" s="220"/>
      <c r="H84" s="221"/>
      <c r="J84" s="219"/>
      <c r="K84" s="220"/>
      <c r="L84" s="220"/>
      <c r="M84" s="220"/>
      <c r="N84" s="220"/>
      <c r="O84" s="220"/>
      <c r="P84" s="220"/>
      <c r="Q84" s="221"/>
      <c r="S84" s="219"/>
      <c r="T84" s="220"/>
      <c r="U84" s="220"/>
      <c r="V84" s="220"/>
      <c r="W84" s="220"/>
      <c r="X84" s="220"/>
      <c r="Y84" s="221"/>
    </row>
    <row r="85" spans="2:25" ht="21" customHeight="1" x14ac:dyDescent="0.25">
      <c r="B85" s="222"/>
      <c r="C85" s="223"/>
      <c r="D85" s="223"/>
      <c r="E85" s="223"/>
      <c r="F85" s="223"/>
      <c r="G85" s="223"/>
      <c r="H85" s="224"/>
      <c r="J85" s="222"/>
      <c r="K85" s="223"/>
      <c r="L85" s="223"/>
      <c r="M85" s="223"/>
      <c r="N85" s="223"/>
      <c r="O85" s="223"/>
      <c r="P85" s="223"/>
      <c r="Q85" s="224"/>
      <c r="S85" s="222"/>
      <c r="T85" s="223"/>
      <c r="U85" s="223"/>
      <c r="V85" s="223"/>
      <c r="W85" s="223"/>
      <c r="X85" s="223"/>
      <c r="Y85" s="224"/>
    </row>
    <row r="86" spans="2:25" ht="48" customHeight="1" x14ac:dyDescent="0.25">
      <c r="B86" s="225"/>
      <c r="C86" s="226"/>
      <c r="D86" s="226"/>
      <c r="E86" s="226"/>
      <c r="F86" s="226"/>
      <c r="G86" s="226"/>
      <c r="H86" s="227"/>
      <c r="J86" s="225"/>
      <c r="K86" s="226"/>
      <c r="L86" s="226"/>
      <c r="M86" s="226"/>
      <c r="N86" s="226"/>
      <c r="O86" s="226"/>
      <c r="P86" s="226"/>
      <c r="Q86" s="227"/>
      <c r="S86" s="225"/>
      <c r="T86" s="226"/>
      <c r="U86" s="226"/>
      <c r="V86" s="226"/>
      <c r="W86" s="226"/>
      <c r="X86" s="226"/>
      <c r="Y86" s="227"/>
    </row>
    <row r="87" spans="2:25" ht="48" customHeight="1" x14ac:dyDescent="0.25">
      <c r="B87" s="228"/>
      <c r="C87" s="229"/>
      <c r="D87" s="229"/>
      <c r="E87" s="229"/>
      <c r="F87" s="229"/>
      <c r="G87" s="229"/>
      <c r="H87" s="230"/>
      <c r="J87" s="228"/>
      <c r="K87" s="229"/>
      <c r="L87" s="229"/>
      <c r="M87" s="229"/>
      <c r="N87" s="229"/>
      <c r="O87" s="229"/>
      <c r="P87" s="229"/>
      <c r="Q87" s="230"/>
      <c r="S87" s="228"/>
      <c r="T87" s="229"/>
      <c r="U87" s="229"/>
      <c r="V87" s="229"/>
      <c r="W87" s="229"/>
      <c r="X87" s="229"/>
      <c r="Y87" s="230"/>
    </row>
    <row r="88" spans="2:25" ht="14.25" customHeight="1" x14ac:dyDescent="0.25"/>
    <row r="89" spans="2:25" ht="21" customHeight="1" x14ac:dyDescent="0.25">
      <c r="B89" s="216"/>
      <c r="C89" s="217"/>
      <c r="D89" s="217"/>
      <c r="E89" s="217"/>
      <c r="F89" s="217"/>
      <c r="G89" s="217"/>
      <c r="H89" s="218"/>
      <c r="J89" s="216"/>
      <c r="K89" s="217"/>
      <c r="L89" s="217"/>
      <c r="M89" s="217"/>
      <c r="N89" s="217"/>
      <c r="O89" s="217"/>
      <c r="P89" s="217"/>
      <c r="Q89" s="218"/>
      <c r="S89" s="216"/>
      <c r="T89" s="217"/>
      <c r="U89" s="217"/>
      <c r="V89" s="217"/>
      <c r="W89" s="217"/>
      <c r="X89" s="217"/>
      <c r="Y89" s="218"/>
    </row>
    <row r="90" spans="2:25" ht="21" customHeight="1" x14ac:dyDescent="0.25">
      <c r="B90" s="219"/>
      <c r="C90" s="220"/>
      <c r="D90" s="220"/>
      <c r="E90" s="220"/>
      <c r="F90" s="220"/>
      <c r="G90" s="220"/>
      <c r="H90" s="221"/>
      <c r="J90" s="219"/>
      <c r="K90" s="220"/>
      <c r="L90" s="220"/>
      <c r="M90" s="220"/>
      <c r="N90" s="220"/>
      <c r="O90" s="220"/>
      <c r="P90" s="220"/>
      <c r="Q90" s="221"/>
      <c r="S90" s="219"/>
      <c r="T90" s="220"/>
      <c r="U90" s="220"/>
      <c r="V90" s="220"/>
      <c r="W90" s="220"/>
      <c r="X90" s="220"/>
      <c r="Y90" s="221"/>
    </row>
    <row r="91" spans="2:25" ht="21" customHeight="1" x14ac:dyDescent="0.25">
      <c r="B91" s="219"/>
      <c r="C91" s="220"/>
      <c r="D91" s="220"/>
      <c r="E91" s="220"/>
      <c r="F91" s="220"/>
      <c r="G91" s="220"/>
      <c r="H91" s="221"/>
      <c r="J91" s="219"/>
      <c r="K91" s="220"/>
      <c r="L91" s="220"/>
      <c r="M91" s="220"/>
      <c r="N91" s="220"/>
      <c r="O91" s="220"/>
      <c r="P91" s="220"/>
      <c r="Q91" s="221"/>
      <c r="S91" s="219"/>
      <c r="T91" s="220"/>
      <c r="U91" s="220"/>
      <c r="V91" s="220"/>
      <c r="W91" s="220"/>
      <c r="X91" s="220"/>
      <c r="Y91" s="221"/>
    </row>
    <row r="92" spans="2:25" ht="21" customHeight="1" x14ac:dyDescent="0.25">
      <c r="B92" s="219"/>
      <c r="C92" s="220"/>
      <c r="D92" s="220"/>
      <c r="E92" s="220"/>
      <c r="F92" s="220"/>
      <c r="G92" s="220"/>
      <c r="H92" s="221"/>
      <c r="J92" s="219"/>
      <c r="K92" s="220"/>
      <c r="L92" s="220"/>
      <c r="M92" s="220"/>
      <c r="N92" s="220"/>
      <c r="O92" s="220"/>
      <c r="P92" s="220"/>
      <c r="Q92" s="221"/>
      <c r="S92" s="219"/>
      <c r="T92" s="220"/>
      <c r="U92" s="220"/>
      <c r="V92" s="220"/>
      <c r="W92" s="220"/>
      <c r="X92" s="220"/>
      <c r="Y92" s="221"/>
    </row>
    <row r="93" spans="2:25" ht="21" customHeight="1" x14ac:dyDescent="0.25">
      <c r="B93" s="219"/>
      <c r="C93" s="220"/>
      <c r="D93" s="220"/>
      <c r="E93" s="220"/>
      <c r="F93" s="220"/>
      <c r="G93" s="220"/>
      <c r="H93" s="221"/>
      <c r="J93" s="219"/>
      <c r="K93" s="220"/>
      <c r="L93" s="220"/>
      <c r="M93" s="220"/>
      <c r="N93" s="220"/>
      <c r="O93" s="220"/>
      <c r="P93" s="220"/>
      <c r="Q93" s="221"/>
      <c r="S93" s="219"/>
      <c r="T93" s="220"/>
      <c r="U93" s="220"/>
      <c r="V93" s="220"/>
      <c r="W93" s="220"/>
      <c r="X93" s="220"/>
      <c r="Y93" s="221"/>
    </row>
    <row r="94" spans="2:25" ht="21" customHeight="1" x14ac:dyDescent="0.25">
      <c r="B94" s="219"/>
      <c r="C94" s="220"/>
      <c r="D94" s="220"/>
      <c r="E94" s="220"/>
      <c r="F94" s="220"/>
      <c r="G94" s="220"/>
      <c r="H94" s="221"/>
      <c r="J94" s="219"/>
      <c r="K94" s="220"/>
      <c r="L94" s="220"/>
      <c r="M94" s="220"/>
      <c r="N94" s="220"/>
      <c r="O94" s="220"/>
      <c r="P94" s="220"/>
      <c r="Q94" s="221"/>
      <c r="S94" s="219"/>
      <c r="T94" s="220"/>
      <c r="U94" s="220"/>
      <c r="V94" s="220"/>
      <c r="W94" s="220"/>
      <c r="X94" s="220"/>
      <c r="Y94" s="221"/>
    </row>
    <row r="95" spans="2:25" ht="21" customHeight="1" x14ac:dyDescent="0.25">
      <c r="B95" s="219"/>
      <c r="C95" s="220"/>
      <c r="D95" s="220"/>
      <c r="E95" s="220"/>
      <c r="F95" s="220"/>
      <c r="G95" s="220"/>
      <c r="H95" s="221"/>
      <c r="J95" s="219"/>
      <c r="K95" s="220"/>
      <c r="L95" s="220"/>
      <c r="M95" s="220"/>
      <c r="N95" s="220"/>
      <c r="O95" s="220"/>
      <c r="P95" s="220"/>
      <c r="Q95" s="221"/>
      <c r="S95" s="219"/>
      <c r="T95" s="220"/>
      <c r="U95" s="220"/>
      <c r="V95" s="220"/>
      <c r="W95" s="220"/>
      <c r="X95" s="220"/>
      <c r="Y95" s="221"/>
    </row>
    <row r="96" spans="2:25" ht="21" customHeight="1" x14ac:dyDescent="0.25">
      <c r="B96" s="219"/>
      <c r="C96" s="220"/>
      <c r="D96" s="220"/>
      <c r="E96" s="220"/>
      <c r="F96" s="220"/>
      <c r="G96" s="220"/>
      <c r="H96" s="221"/>
      <c r="J96" s="219"/>
      <c r="K96" s="220"/>
      <c r="L96" s="220"/>
      <c r="M96" s="220"/>
      <c r="N96" s="220"/>
      <c r="O96" s="220"/>
      <c r="P96" s="220"/>
      <c r="Q96" s="221"/>
      <c r="S96" s="219"/>
      <c r="T96" s="220"/>
      <c r="U96" s="220"/>
      <c r="V96" s="220"/>
      <c r="W96" s="220"/>
      <c r="X96" s="220"/>
      <c r="Y96" s="221"/>
    </row>
    <row r="97" spans="2:25" ht="21" customHeight="1" x14ac:dyDescent="0.25">
      <c r="B97" s="219"/>
      <c r="C97" s="220"/>
      <c r="D97" s="220"/>
      <c r="E97" s="220"/>
      <c r="F97" s="220"/>
      <c r="G97" s="220"/>
      <c r="H97" s="221"/>
      <c r="J97" s="219"/>
      <c r="K97" s="220"/>
      <c r="L97" s="220"/>
      <c r="M97" s="220"/>
      <c r="N97" s="220"/>
      <c r="O97" s="220"/>
      <c r="P97" s="220"/>
      <c r="Q97" s="221"/>
      <c r="S97" s="219"/>
      <c r="T97" s="220"/>
      <c r="U97" s="220"/>
      <c r="V97" s="220"/>
      <c r="W97" s="220"/>
      <c r="X97" s="220"/>
      <c r="Y97" s="221"/>
    </row>
    <row r="98" spans="2:25" ht="21" customHeight="1" x14ac:dyDescent="0.25">
      <c r="B98" s="222"/>
      <c r="C98" s="223"/>
      <c r="D98" s="223"/>
      <c r="E98" s="223"/>
      <c r="F98" s="223"/>
      <c r="G98" s="223"/>
      <c r="H98" s="224"/>
      <c r="J98" s="222"/>
      <c r="K98" s="223"/>
      <c r="L98" s="223"/>
      <c r="M98" s="223"/>
      <c r="N98" s="223"/>
      <c r="O98" s="223"/>
      <c r="P98" s="223"/>
      <c r="Q98" s="224"/>
      <c r="S98" s="222"/>
      <c r="T98" s="223"/>
      <c r="U98" s="223"/>
      <c r="V98" s="223"/>
      <c r="W98" s="223"/>
      <c r="X98" s="223"/>
      <c r="Y98" s="224"/>
    </row>
    <row r="99" spans="2:25" ht="48" customHeight="1" x14ac:dyDescent="0.25">
      <c r="B99" s="247"/>
      <c r="C99" s="248"/>
      <c r="D99" s="248"/>
      <c r="E99" s="248"/>
      <c r="F99" s="248"/>
      <c r="G99" s="248"/>
      <c r="H99" s="249"/>
      <c r="J99" s="225"/>
      <c r="K99" s="226"/>
      <c r="L99" s="226"/>
      <c r="M99" s="226"/>
      <c r="N99" s="226"/>
      <c r="O99" s="226"/>
      <c r="P99" s="226"/>
      <c r="Q99" s="227"/>
      <c r="S99" s="247"/>
      <c r="T99" s="248"/>
      <c r="U99" s="248"/>
      <c r="V99" s="248"/>
      <c r="W99" s="248"/>
      <c r="X99" s="248"/>
      <c r="Y99" s="249"/>
    </row>
    <row r="100" spans="2:25" ht="48" customHeight="1" x14ac:dyDescent="0.25">
      <c r="B100" s="250"/>
      <c r="C100" s="251"/>
      <c r="D100" s="251"/>
      <c r="E100" s="251"/>
      <c r="F100" s="251"/>
      <c r="G100" s="251"/>
      <c r="H100" s="252"/>
      <c r="J100" s="228"/>
      <c r="K100" s="229"/>
      <c r="L100" s="229"/>
      <c r="M100" s="229"/>
      <c r="N100" s="229"/>
      <c r="O100" s="229"/>
      <c r="P100" s="229"/>
      <c r="Q100" s="230"/>
      <c r="S100" s="250"/>
      <c r="T100" s="251"/>
      <c r="U100" s="251"/>
      <c r="V100" s="251"/>
      <c r="W100" s="251"/>
      <c r="X100" s="251"/>
      <c r="Y100" s="252"/>
    </row>
    <row r="101" spans="2:25" ht="14.25" customHeight="1" x14ac:dyDescent="0.25"/>
    <row r="102" spans="2:25" ht="21" customHeight="1" x14ac:dyDescent="0.25">
      <c r="B102" s="216"/>
      <c r="C102" s="217"/>
      <c r="D102" s="217"/>
      <c r="E102" s="217"/>
      <c r="F102" s="217"/>
      <c r="G102" s="217"/>
      <c r="H102" s="218"/>
      <c r="J102" s="216"/>
      <c r="K102" s="217"/>
      <c r="L102" s="217"/>
      <c r="M102" s="217"/>
      <c r="N102" s="217"/>
      <c r="O102" s="217"/>
      <c r="P102" s="217"/>
      <c r="Q102" s="218"/>
      <c r="S102" s="216"/>
      <c r="T102" s="217"/>
      <c r="U102" s="217"/>
      <c r="V102" s="217"/>
      <c r="W102" s="217"/>
      <c r="X102" s="217"/>
      <c r="Y102" s="218"/>
    </row>
    <row r="103" spans="2:25" ht="21" customHeight="1" x14ac:dyDescent="0.25">
      <c r="B103" s="219"/>
      <c r="C103" s="220"/>
      <c r="D103" s="220"/>
      <c r="E103" s="220"/>
      <c r="F103" s="220"/>
      <c r="G103" s="220"/>
      <c r="H103" s="221"/>
      <c r="J103" s="219"/>
      <c r="K103" s="220"/>
      <c r="L103" s="220"/>
      <c r="M103" s="220"/>
      <c r="N103" s="220"/>
      <c r="O103" s="220"/>
      <c r="P103" s="220"/>
      <c r="Q103" s="221"/>
      <c r="S103" s="219"/>
      <c r="T103" s="220"/>
      <c r="U103" s="220"/>
      <c r="V103" s="220"/>
      <c r="W103" s="220"/>
      <c r="X103" s="220"/>
      <c r="Y103" s="221"/>
    </row>
    <row r="104" spans="2:25" ht="21" customHeight="1" x14ac:dyDescent="0.25">
      <c r="B104" s="219"/>
      <c r="C104" s="220"/>
      <c r="D104" s="220"/>
      <c r="E104" s="220"/>
      <c r="F104" s="220"/>
      <c r="G104" s="220"/>
      <c r="H104" s="221"/>
      <c r="J104" s="219"/>
      <c r="K104" s="220"/>
      <c r="L104" s="220"/>
      <c r="M104" s="220"/>
      <c r="N104" s="220"/>
      <c r="O104" s="220"/>
      <c r="P104" s="220"/>
      <c r="Q104" s="221"/>
      <c r="S104" s="219"/>
      <c r="T104" s="220"/>
      <c r="U104" s="220"/>
      <c r="V104" s="220"/>
      <c r="W104" s="220"/>
      <c r="X104" s="220"/>
      <c r="Y104" s="221"/>
    </row>
    <row r="105" spans="2:25" ht="21" customHeight="1" x14ac:dyDescent="0.25">
      <c r="B105" s="219"/>
      <c r="C105" s="220"/>
      <c r="D105" s="220"/>
      <c r="E105" s="220"/>
      <c r="F105" s="220"/>
      <c r="G105" s="220"/>
      <c r="H105" s="221"/>
      <c r="J105" s="219"/>
      <c r="K105" s="220"/>
      <c r="L105" s="220"/>
      <c r="M105" s="220"/>
      <c r="N105" s="220"/>
      <c r="O105" s="220"/>
      <c r="P105" s="220"/>
      <c r="Q105" s="221"/>
      <c r="S105" s="219"/>
      <c r="T105" s="220"/>
      <c r="U105" s="220"/>
      <c r="V105" s="220"/>
      <c r="W105" s="220"/>
      <c r="X105" s="220"/>
      <c r="Y105" s="221"/>
    </row>
    <row r="106" spans="2:25" ht="21" customHeight="1" x14ac:dyDescent="0.25">
      <c r="B106" s="219"/>
      <c r="C106" s="220"/>
      <c r="D106" s="220"/>
      <c r="E106" s="220"/>
      <c r="F106" s="220"/>
      <c r="G106" s="220"/>
      <c r="H106" s="221"/>
      <c r="J106" s="219"/>
      <c r="K106" s="220"/>
      <c r="L106" s="220"/>
      <c r="M106" s="220"/>
      <c r="N106" s="220"/>
      <c r="O106" s="220"/>
      <c r="P106" s="220"/>
      <c r="Q106" s="221"/>
      <c r="S106" s="219"/>
      <c r="T106" s="220"/>
      <c r="U106" s="220"/>
      <c r="V106" s="220"/>
      <c r="W106" s="220"/>
      <c r="X106" s="220"/>
      <c r="Y106" s="221"/>
    </row>
    <row r="107" spans="2:25" ht="21" customHeight="1" x14ac:dyDescent="0.25">
      <c r="B107" s="219"/>
      <c r="C107" s="220"/>
      <c r="D107" s="220"/>
      <c r="E107" s="220"/>
      <c r="F107" s="220"/>
      <c r="G107" s="220"/>
      <c r="H107" s="221"/>
      <c r="J107" s="219"/>
      <c r="K107" s="220"/>
      <c r="L107" s="220"/>
      <c r="M107" s="220"/>
      <c r="N107" s="220"/>
      <c r="O107" s="220"/>
      <c r="P107" s="220"/>
      <c r="Q107" s="221"/>
      <c r="S107" s="219"/>
      <c r="T107" s="220"/>
      <c r="U107" s="220"/>
      <c r="V107" s="220"/>
      <c r="W107" s="220"/>
      <c r="X107" s="220"/>
      <c r="Y107" s="221"/>
    </row>
    <row r="108" spans="2:25" ht="21" customHeight="1" x14ac:dyDescent="0.25">
      <c r="B108" s="219"/>
      <c r="C108" s="220"/>
      <c r="D108" s="220"/>
      <c r="E108" s="220"/>
      <c r="F108" s="220"/>
      <c r="G108" s="220"/>
      <c r="H108" s="221"/>
      <c r="J108" s="219"/>
      <c r="K108" s="220"/>
      <c r="L108" s="220"/>
      <c r="M108" s="220"/>
      <c r="N108" s="220"/>
      <c r="O108" s="220"/>
      <c r="P108" s="220"/>
      <c r="Q108" s="221"/>
      <c r="S108" s="219"/>
      <c r="T108" s="220"/>
      <c r="U108" s="220"/>
      <c r="V108" s="220"/>
      <c r="W108" s="220"/>
      <c r="X108" s="220"/>
      <c r="Y108" s="221"/>
    </row>
    <row r="109" spans="2:25" ht="21" customHeight="1" x14ac:dyDescent="0.25">
      <c r="B109" s="219"/>
      <c r="C109" s="220"/>
      <c r="D109" s="220"/>
      <c r="E109" s="220"/>
      <c r="F109" s="220"/>
      <c r="G109" s="220"/>
      <c r="H109" s="221"/>
      <c r="J109" s="219"/>
      <c r="K109" s="220"/>
      <c r="L109" s="220"/>
      <c r="M109" s="220"/>
      <c r="N109" s="220"/>
      <c r="O109" s="220"/>
      <c r="P109" s="220"/>
      <c r="Q109" s="221"/>
      <c r="S109" s="219"/>
      <c r="T109" s="220"/>
      <c r="U109" s="220"/>
      <c r="V109" s="220"/>
      <c r="W109" s="220"/>
      <c r="X109" s="220"/>
      <c r="Y109" s="221"/>
    </row>
    <row r="110" spans="2:25" ht="21" customHeight="1" x14ac:dyDescent="0.25">
      <c r="B110" s="219"/>
      <c r="C110" s="220"/>
      <c r="D110" s="220"/>
      <c r="E110" s="220"/>
      <c r="F110" s="220"/>
      <c r="G110" s="220"/>
      <c r="H110" s="221"/>
      <c r="J110" s="219"/>
      <c r="K110" s="220"/>
      <c r="L110" s="220"/>
      <c r="M110" s="220"/>
      <c r="N110" s="220"/>
      <c r="O110" s="220"/>
      <c r="P110" s="220"/>
      <c r="Q110" s="221"/>
      <c r="S110" s="219"/>
      <c r="T110" s="220"/>
      <c r="U110" s="220"/>
      <c r="V110" s="220"/>
      <c r="W110" s="220"/>
      <c r="X110" s="220"/>
      <c r="Y110" s="221"/>
    </row>
    <row r="111" spans="2:25" ht="21" customHeight="1" x14ac:dyDescent="0.25">
      <c r="B111" s="222"/>
      <c r="C111" s="223"/>
      <c r="D111" s="223"/>
      <c r="E111" s="223"/>
      <c r="F111" s="223"/>
      <c r="G111" s="223"/>
      <c r="H111" s="224"/>
      <c r="J111" s="222"/>
      <c r="K111" s="223"/>
      <c r="L111" s="223"/>
      <c r="M111" s="223"/>
      <c r="N111" s="223"/>
      <c r="O111" s="223"/>
      <c r="P111" s="223"/>
      <c r="Q111" s="224"/>
      <c r="S111" s="222"/>
      <c r="T111" s="223"/>
      <c r="U111" s="223"/>
      <c r="V111" s="223"/>
      <c r="W111" s="223"/>
      <c r="X111" s="223"/>
      <c r="Y111" s="224"/>
    </row>
    <row r="112" spans="2:25" ht="48" customHeight="1" x14ac:dyDescent="0.25">
      <c r="B112" s="247"/>
      <c r="C112" s="248"/>
      <c r="D112" s="248"/>
      <c r="E112" s="248"/>
      <c r="F112" s="248"/>
      <c r="G112" s="248"/>
      <c r="H112" s="249"/>
      <c r="J112" s="253"/>
      <c r="K112" s="254"/>
      <c r="L112" s="254"/>
      <c r="M112" s="254"/>
      <c r="N112" s="254"/>
      <c r="O112" s="254"/>
      <c r="P112" s="254"/>
      <c r="Q112" s="255"/>
      <c r="S112" s="247"/>
      <c r="T112" s="248"/>
      <c r="U112" s="248"/>
      <c r="V112" s="248"/>
      <c r="W112" s="248"/>
      <c r="X112" s="248"/>
      <c r="Y112" s="249"/>
    </row>
    <row r="113" spans="2:25" ht="48" customHeight="1" x14ac:dyDescent="0.25">
      <c r="B113" s="250"/>
      <c r="C113" s="251"/>
      <c r="D113" s="251"/>
      <c r="E113" s="251"/>
      <c r="F113" s="251"/>
      <c r="G113" s="251"/>
      <c r="H113" s="252"/>
      <c r="J113" s="256"/>
      <c r="K113" s="257"/>
      <c r="L113" s="257"/>
      <c r="M113" s="257"/>
      <c r="N113" s="257"/>
      <c r="O113" s="257"/>
      <c r="P113" s="257"/>
      <c r="Q113" s="258"/>
      <c r="S113" s="250"/>
      <c r="T113" s="251"/>
      <c r="U113" s="251"/>
      <c r="V113" s="251"/>
      <c r="W113" s="251"/>
      <c r="X113" s="251"/>
      <c r="Y113" s="252"/>
    </row>
    <row r="114" spans="2:25" ht="14.25" customHeight="1" x14ac:dyDescent="0.25"/>
    <row r="115" spans="2:25" ht="14.25" customHeight="1" x14ac:dyDescent="0.25"/>
    <row r="116" spans="2:25" ht="21" customHeight="1" x14ac:dyDescent="0.25">
      <c r="E116" s="13" t="s">
        <v>57</v>
      </c>
      <c r="F116" s="243"/>
      <c r="G116" s="243"/>
      <c r="H116" s="243"/>
      <c r="I116" s="243"/>
      <c r="J116" s="243"/>
      <c r="Q116" s="13" t="s">
        <v>58</v>
      </c>
      <c r="R116" s="243"/>
      <c r="S116" s="243"/>
      <c r="T116" s="243"/>
      <c r="U116" s="243"/>
      <c r="V116" s="243"/>
      <c r="W116" s="243"/>
    </row>
    <row r="117" spans="2:25" ht="21" customHeight="1" x14ac:dyDescent="0.25">
      <c r="E117" s="13" t="s">
        <v>59</v>
      </c>
      <c r="F117" s="244"/>
      <c r="G117" s="244"/>
      <c r="H117" s="244"/>
      <c r="I117" s="244"/>
      <c r="J117" s="244"/>
      <c r="K117" s="2" t="s">
        <v>60</v>
      </c>
      <c r="Q117" s="13" t="s">
        <v>59</v>
      </c>
      <c r="R117" s="245"/>
      <c r="S117" s="245"/>
      <c r="T117" s="245"/>
      <c r="U117" s="245"/>
      <c r="V117" s="245"/>
      <c r="W117" s="245"/>
      <c r="X117" s="2" t="s">
        <v>60</v>
      </c>
    </row>
    <row r="118" spans="2:25" ht="21" customHeight="1" x14ac:dyDescent="0.25">
      <c r="E118" s="13" t="s">
        <v>61</v>
      </c>
      <c r="F118" s="244"/>
      <c r="G118" s="244"/>
      <c r="H118" s="244"/>
      <c r="I118" s="244"/>
      <c r="J118" s="244"/>
      <c r="Q118" s="246"/>
      <c r="R118" s="246"/>
      <c r="S118" s="246"/>
      <c r="T118" s="246"/>
      <c r="U118" s="246"/>
      <c r="V118" s="246"/>
      <c r="W118" s="246"/>
      <c r="X118" s="246"/>
    </row>
    <row r="119" spans="2:25" ht="24" customHeight="1" x14ac:dyDescent="0.25">
      <c r="E119" s="13" t="s">
        <v>62</v>
      </c>
      <c r="F119" s="346"/>
      <c r="G119" s="346"/>
      <c r="H119" s="346"/>
      <c r="I119" s="346"/>
      <c r="J119" s="346"/>
      <c r="Q119" s="13" t="s">
        <v>62</v>
      </c>
      <c r="R119" s="241"/>
      <c r="S119" s="241"/>
      <c r="T119" s="241"/>
      <c r="U119" s="241"/>
      <c r="V119" s="241"/>
      <c r="W119" s="241"/>
    </row>
    <row r="120" spans="2:25" ht="24" customHeight="1" x14ac:dyDescent="0.25">
      <c r="E120" s="13" t="s">
        <v>63</v>
      </c>
      <c r="F120" s="242"/>
      <c r="G120" s="242"/>
      <c r="H120" s="242"/>
      <c r="I120" s="242"/>
      <c r="J120" s="242"/>
    </row>
    <row r="121" spans="2:25" ht="24" customHeight="1" x14ac:dyDescent="0.25"/>
  </sheetData>
  <protectedRanges>
    <protectedRange sqref="V13 X24 B38:Z42 B44:Z48 B50:Z54 B59:Z64 B68 B76 B86 J76 J86 S76 S86 B89 B99 J89 J99 S89 S99 B102 B112 J102 J112 S102 S112 R116:R117 Q118 R119 F116:F120 K24:S25 K27:S32 M7 H8" name="ช่วง1"/>
  </protectedRanges>
  <mergeCells count="231">
    <mergeCell ref="A2:Z2"/>
    <mergeCell ref="M7:P7"/>
    <mergeCell ref="K26:M26"/>
    <mergeCell ref="F119:J119"/>
    <mergeCell ref="R119:W119"/>
    <mergeCell ref="F120:J120"/>
    <mergeCell ref="F116:J116"/>
    <mergeCell ref="R116:W116"/>
    <mergeCell ref="F117:J117"/>
    <mergeCell ref="R117:W117"/>
    <mergeCell ref="F118:J118"/>
    <mergeCell ref="Q118:X118"/>
    <mergeCell ref="B102:H111"/>
    <mergeCell ref="J102:Q111"/>
    <mergeCell ref="S102:Y111"/>
    <mergeCell ref="B112:H113"/>
    <mergeCell ref="J112:Q113"/>
    <mergeCell ref="S112:Y113"/>
    <mergeCell ref="B89:H98"/>
    <mergeCell ref="J89:Q98"/>
    <mergeCell ref="S89:Y98"/>
    <mergeCell ref="B99:H100"/>
    <mergeCell ref="J99:Q100"/>
    <mergeCell ref="S99:Y100"/>
    <mergeCell ref="B76:H85"/>
    <mergeCell ref="J76:Q85"/>
    <mergeCell ref="S76:Y85"/>
    <mergeCell ref="B86:H87"/>
    <mergeCell ref="J86:Q87"/>
    <mergeCell ref="S86:Y87"/>
    <mergeCell ref="B64:G64"/>
    <mergeCell ref="H64:P64"/>
    <mergeCell ref="Q64:X64"/>
    <mergeCell ref="Y64:Z64"/>
    <mergeCell ref="B68:Y72"/>
    <mergeCell ref="B62:G62"/>
    <mergeCell ref="H62:P62"/>
    <mergeCell ref="Q62:X62"/>
    <mergeCell ref="Y62:Z62"/>
    <mergeCell ref="B60:G60"/>
    <mergeCell ref="H60:P60"/>
    <mergeCell ref="Q60:X60"/>
    <mergeCell ref="Y60:Z60"/>
    <mergeCell ref="B61:G61"/>
    <mergeCell ref="H61:P61"/>
    <mergeCell ref="Q61:X61"/>
    <mergeCell ref="Y61:Z61"/>
    <mergeCell ref="B58:G58"/>
    <mergeCell ref="H58:P58"/>
    <mergeCell ref="Q58:X58"/>
    <mergeCell ref="Y58:Z58"/>
    <mergeCell ref="B59:G59"/>
    <mergeCell ref="H59:P59"/>
    <mergeCell ref="Q59:X59"/>
    <mergeCell ref="Y59:Z59"/>
    <mergeCell ref="B53:L53"/>
    <mergeCell ref="M53:X53"/>
    <mergeCell ref="Y53:Z53"/>
    <mergeCell ref="B54:L54"/>
    <mergeCell ref="M54:X54"/>
    <mergeCell ref="Y54:Z54"/>
    <mergeCell ref="B51:L51"/>
    <mergeCell ref="M51:X51"/>
    <mergeCell ref="Y51:Z51"/>
    <mergeCell ref="B52:L52"/>
    <mergeCell ref="M52:X52"/>
    <mergeCell ref="Y52:Z52"/>
    <mergeCell ref="B48:L48"/>
    <mergeCell ref="M48:X48"/>
    <mergeCell ref="Y48:Z48"/>
    <mergeCell ref="A49:Z49"/>
    <mergeCell ref="B50:L50"/>
    <mergeCell ref="M50:X50"/>
    <mergeCell ref="Y50:Z50"/>
    <mergeCell ref="B46:L46"/>
    <mergeCell ref="M46:X46"/>
    <mergeCell ref="Y46:Z46"/>
    <mergeCell ref="B47:L47"/>
    <mergeCell ref="M47:X47"/>
    <mergeCell ref="Y47:Z47"/>
    <mergeCell ref="A43:Z43"/>
    <mergeCell ref="B44:L44"/>
    <mergeCell ref="M44:X44"/>
    <mergeCell ref="Y44:Z44"/>
    <mergeCell ref="B45:L45"/>
    <mergeCell ref="M45:X45"/>
    <mergeCell ref="Y45:Z45"/>
    <mergeCell ref="B41:L41"/>
    <mergeCell ref="M41:X41"/>
    <mergeCell ref="Y41:Z41"/>
    <mergeCell ref="B42:L42"/>
    <mergeCell ref="Y42:Z42"/>
    <mergeCell ref="X33:Z33"/>
    <mergeCell ref="A34:Z34"/>
    <mergeCell ref="B36:L36"/>
    <mergeCell ref="M36:X36"/>
    <mergeCell ref="Y36:Z36"/>
    <mergeCell ref="A37:Z37"/>
    <mergeCell ref="B38:L38"/>
    <mergeCell ref="M38:X38"/>
    <mergeCell ref="Y38:Z38"/>
    <mergeCell ref="B39:L39"/>
    <mergeCell ref="M39:X39"/>
    <mergeCell ref="Y39:Z39"/>
    <mergeCell ref="B40:L40"/>
    <mergeCell ref="M40:X40"/>
    <mergeCell ref="Y40:Z40"/>
    <mergeCell ref="M42:X42"/>
    <mergeCell ref="H30:J30"/>
    <mergeCell ref="K30:M30"/>
    <mergeCell ref="N30:P30"/>
    <mergeCell ref="Q30:S30"/>
    <mergeCell ref="T30:U30"/>
    <mergeCell ref="T32:U32"/>
    <mergeCell ref="V32:W32"/>
    <mergeCell ref="A33:S33"/>
    <mergeCell ref="T33:U33"/>
    <mergeCell ref="V33:W33"/>
    <mergeCell ref="B32:G32"/>
    <mergeCell ref="H32:J32"/>
    <mergeCell ref="K32:M32"/>
    <mergeCell ref="N32:P32"/>
    <mergeCell ref="Q32:S32"/>
    <mergeCell ref="X24:Z32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7:M27"/>
    <mergeCell ref="N26:P26"/>
    <mergeCell ref="Q26:S26"/>
    <mergeCell ref="T26:U26"/>
    <mergeCell ref="V26:W26"/>
    <mergeCell ref="B30:G30"/>
    <mergeCell ref="V30:W30"/>
    <mergeCell ref="B31:G31"/>
    <mergeCell ref="H31:J31"/>
    <mergeCell ref="K31:M31"/>
    <mergeCell ref="N31:P31"/>
    <mergeCell ref="Q31:S31"/>
    <mergeCell ref="T31:U31"/>
    <mergeCell ref="V31:W31"/>
    <mergeCell ref="A19:Z19"/>
    <mergeCell ref="B22:G22"/>
    <mergeCell ref="H22:J22"/>
    <mergeCell ref="K22:M22"/>
    <mergeCell ref="N22:P22"/>
    <mergeCell ref="Q22:S22"/>
    <mergeCell ref="T22:U22"/>
    <mergeCell ref="V22:W22"/>
    <mergeCell ref="X22:Z22"/>
    <mergeCell ref="A18:P18"/>
    <mergeCell ref="Q18:R18"/>
    <mergeCell ref="S18:U18"/>
    <mergeCell ref="V18:X18"/>
    <mergeCell ref="Y18:Z18"/>
    <mergeCell ref="B16:J16"/>
    <mergeCell ref="K16:M16"/>
    <mergeCell ref="N16:P16"/>
    <mergeCell ref="Q16:R16"/>
    <mergeCell ref="B17:J17"/>
    <mergeCell ref="K17:M17"/>
    <mergeCell ref="N17:P17"/>
    <mergeCell ref="Q17:R17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S13:U17"/>
    <mergeCell ref="V13:X17"/>
    <mergeCell ref="Y13:Z17"/>
    <mergeCell ref="B14:J14"/>
    <mergeCell ref="K14:M14"/>
    <mergeCell ref="N14:P14"/>
    <mergeCell ref="Q14:R14"/>
    <mergeCell ref="B15:J15"/>
    <mergeCell ref="K15:M15"/>
    <mergeCell ref="N15:P15"/>
    <mergeCell ref="Q15:R15"/>
    <mergeCell ref="B63:G63"/>
    <mergeCell ref="H63:P63"/>
    <mergeCell ref="Q63:X63"/>
    <mergeCell ref="Y63:Z63"/>
    <mergeCell ref="A1:Z1"/>
    <mergeCell ref="A3:Z3"/>
    <mergeCell ref="A4:Z4"/>
    <mergeCell ref="A10:A11"/>
    <mergeCell ref="A23:Z23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B29:G29"/>
    <mergeCell ref="H29:J29"/>
    <mergeCell ref="K29:M29"/>
    <mergeCell ref="N29:P29"/>
    <mergeCell ref="Q29:S29"/>
    <mergeCell ref="T29:U29"/>
    <mergeCell ref="V29:W29"/>
    <mergeCell ref="B27:G27"/>
    <mergeCell ref="H27:J27"/>
    <mergeCell ref="N27:P27"/>
    <mergeCell ref="Q27:S27"/>
    <mergeCell ref="T27:U27"/>
    <mergeCell ref="V27:W27"/>
    <mergeCell ref="B28:G28"/>
    <mergeCell ref="H28:J28"/>
    <mergeCell ref="K28:M28"/>
    <mergeCell ref="N28:P28"/>
    <mergeCell ref="Q28:S28"/>
    <mergeCell ref="T28:U28"/>
    <mergeCell ref="V28:W28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4:Z48 Y50:Z54 Y38:Y42 Z38:Z41 Y59:Y64 Z59:Z62 Z64" xr:uid="{341E2B02-6519-46F4-86FA-4DC5BC15012A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177B3CC3-61E4-4E52-850C-A79E724AFDB8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4:S24 N27:N32 L31:M32 R31:S32 O31:P32 Q27:Q32 K27:K32" xr:uid="{E27A3B00-4DE7-4699-8AD7-95415C1D0AF7}">
      <formula1>0</formula1>
    </dataValidation>
    <dataValidation type="decimal" operator="greaterThanOrEqual" allowBlank="1" showInputMessage="1" showErrorMessage="1" error="กรุณากรอกข้อมูลเป็นตัวเลข" sqref="K25:S25" xr:uid="{7E7FF3B7-910F-492D-894F-357CA01DF433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rowBreaks count="4" manualBreakCount="4">
    <brk id="34" max="16383" man="1"/>
    <brk id="55" max="16383" man="1"/>
    <brk id="73" max="16383" man="1"/>
    <brk id="100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055FCBD8-5E6A-4EAB-B429-266036124168}">
          <x14:formula1>
            <xm:f>LIST!$G$2:$G$10</xm:f>
          </x14:formula1>
          <xm:sqref>B59:B64 C59:G62 C64:G64</xm:sqref>
        </x14:dataValidation>
        <x14:dataValidation type="list" allowBlank="1" showInputMessage="1" showErrorMessage="1" error="กรุณาเลือกข้อมูลตามที่กำหนดให้" xr:uid="{9206F04D-EF6B-40E3-BCBE-AE4F5EB7C874}">
          <x14:formula1>
            <xm:f>LIST!$A$2:$A$6</xm:f>
          </x14:formula1>
          <xm:sqref>B38:L42</xm:sqref>
        </x14:dataValidation>
        <x14:dataValidation type="list" allowBlank="1" showInputMessage="1" showErrorMessage="1" error="กรุณาเลือกข้อมูลตามที่กำหนดให้" xr:uid="{447C310C-5B59-4300-8FF0-55527D8750EC}">
          <x14:formula1>
            <xm:f>LIST!$C$2:$C$10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FBD61533-9C6D-42C9-9A07-D47B093E5EA6}">
          <x14:formula1>
            <xm:f>LIST!$E$2:$E$9</xm:f>
          </x14:formula1>
          <xm:sqref>B50:L54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>
    <tabColor rgb="FF00B050"/>
  </sheetPr>
  <dimension ref="A1:Z121"/>
  <sheetViews>
    <sheetView view="pageBreakPreview" topLeftCell="F14" zoomScale="80" zoomScaleNormal="85" zoomScaleSheetLayoutView="80" workbookViewId="0">
      <selection activeCell="U8" sqref="U8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78" t="s">
        <v>102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</row>
    <row r="2" spans="1:26" ht="21" customHeight="1" x14ac:dyDescent="0.25">
      <c r="A2" s="78" t="s">
        <v>103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</row>
    <row r="3" spans="1:26" ht="21" customHeight="1" x14ac:dyDescent="0.25">
      <c r="A3" s="78" t="s">
        <v>23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</row>
    <row r="4" spans="1:26" ht="21" customHeight="1" x14ac:dyDescent="0.25">
      <c r="A4" s="78" t="s">
        <v>1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</row>
    <row r="5" spans="1:26" ht="10.15" customHeight="1" x14ac:dyDescent="0.25"/>
    <row r="6" spans="1:26" ht="21" customHeight="1" x14ac:dyDescent="0.25">
      <c r="A6" s="4" t="s">
        <v>2</v>
      </c>
    </row>
    <row r="7" spans="1:26" ht="21" customHeight="1" x14ac:dyDescent="0.25">
      <c r="A7" s="5" t="s">
        <v>104</v>
      </c>
      <c r="L7" s="6"/>
      <c r="M7" s="113"/>
      <c r="N7" s="114"/>
      <c r="O7" s="114"/>
      <c r="P7" s="115"/>
    </row>
    <row r="8" spans="1:26" ht="21" customHeight="1" x14ac:dyDescent="0.25">
      <c r="A8" s="5" t="s">
        <v>41</v>
      </c>
      <c r="G8" s="6"/>
      <c r="H8" s="113"/>
      <c r="I8" s="114"/>
      <c r="J8" s="115"/>
    </row>
    <row r="9" spans="1:26" ht="10.15" customHeight="1" x14ac:dyDescent="0.25"/>
    <row r="10" spans="1:26" s="4" customFormat="1" ht="30" customHeight="1" x14ac:dyDescent="0.25">
      <c r="A10" s="79" t="s">
        <v>7</v>
      </c>
      <c r="B10" s="116" t="s">
        <v>32</v>
      </c>
      <c r="C10" s="117"/>
      <c r="D10" s="117"/>
      <c r="E10" s="117"/>
      <c r="F10" s="117"/>
      <c r="G10" s="117"/>
      <c r="H10" s="117"/>
      <c r="I10" s="117"/>
      <c r="J10" s="118"/>
      <c r="K10" s="122" t="s">
        <v>33</v>
      </c>
      <c r="L10" s="123"/>
      <c r="M10" s="123"/>
      <c r="N10" s="123"/>
      <c r="O10" s="123"/>
      <c r="P10" s="123"/>
      <c r="Q10" s="123"/>
      <c r="R10" s="124"/>
      <c r="S10" s="122" t="s">
        <v>6</v>
      </c>
      <c r="T10" s="123"/>
      <c r="U10" s="123"/>
      <c r="V10" s="123"/>
      <c r="W10" s="123"/>
      <c r="X10" s="123"/>
      <c r="Y10" s="123"/>
      <c r="Z10" s="124"/>
    </row>
    <row r="11" spans="1:26" s="4" customFormat="1" ht="30" customHeight="1" x14ac:dyDescent="0.25">
      <c r="A11" s="80"/>
      <c r="B11" s="119"/>
      <c r="C11" s="120"/>
      <c r="D11" s="120"/>
      <c r="E11" s="120"/>
      <c r="F11" s="120"/>
      <c r="G11" s="120"/>
      <c r="H11" s="120"/>
      <c r="I11" s="120"/>
      <c r="J11" s="121"/>
      <c r="K11" s="122" t="s">
        <v>3</v>
      </c>
      <c r="L11" s="123"/>
      <c r="M11" s="124"/>
      <c r="N11" s="122" t="s">
        <v>4</v>
      </c>
      <c r="O11" s="123"/>
      <c r="P11" s="124"/>
      <c r="Q11" s="122" t="s">
        <v>5</v>
      </c>
      <c r="R11" s="124"/>
      <c r="S11" s="122" t="s">
        <v>3</v>
      </c>
      <c r="T11" s="123"/>
      <c r="U11" s="124"/>
      <c r="V11" s="122" t="s">
        <v>4</v>
      </c>
      <c r="W11" s="123"/>
      <c r="X11" s="124"/>
      <c r="Y11" s="122" t="s">
        <v>5</v>
      </c>
      <c r="Z11" s="124"/>
    </row>
    <row r="12" spans="1:26" ht="24" customHeight="1" x14ac:dyDescent="0.25">
      <c r="A12" s="81" t="s">
        <v>42</v>
      </c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3"/>
    </row>
    <row r="13" spans="1:26" ht="24" customHeight="1" x14ac:dyDescent="0.25">
      <c r="A13" s="16">
        <v>1</v>
      </c>
      <c r="B13" s="293" t="s">
        <v>35</v>
      </c>
      <c r="C13" s="294"/>
      <c r="D13" s="294"/>
      <c r="E13" s="294"/>
      <c r="F13" s="294"/>
      <c r="G13" s="294"/>
      <c r="H13" s="294"/>
      <c r="I13" s="294"/>
      <c r="J13" s="295"/>
      <c r="K13" s="87">
        <v>8</v>
      </c>
      <c r="L13" s="88"/>
      <c r="M13" s="89"/>
      <c r="N13" s="90">
        <f>Q25</f>
        <v>0</v>
      </c>
      <c r="O13" s="91"/>
      <c r="P13" s="92"/>
      <c r="Q13" s="93">
        <f>V24/T24*100</f>
        <v>0</v>
      </c>
      <c r="R13" s="94"/>
      <c r="S13" s="95">
        <v>7212800</v>
      </c>
      <c r="T13" s="96"/>
      <c r="U13" s="97"/>
      <c r="V13" s="104"/>
      <c r="W13" s="105"/>
      <c r="X13" s="106"/>
      <c r="Y13" s="133">
        <f>V13/S13*100</f>
        <v>0</v>
      </c>
      <c r="Z13" s="134"/>
    </row>
    <row r="14" spans="1:26" ht="24" customHeight="1" x14ac:dyDescent="0.25">
      <c r="A14" s="16">
        <v>2</v>
      </c>
      <c r="B14" s="293" t="s">
        <v>36</v>
      </c>
      <c r="C14" s="294"/>
      <c r="D14" s="294"/>
      <c r="E14" s="294"/>
      <c r="F14" s="294"/>
      <c r="G14" s="294"/>
      <c r="H14" s="294"/>
      <c r="I14" s="294"/>
      <c r="J14" s="295"/>
      <c r="K14" s="139">
        <v>2328741.0099999998</v>
      </c>
      <c r="L14" s="140"/>
      <c r="M14" s="141"/>
      <c r="N14" s="93">
        <f>Q26</f>
        <v>0</v>
      </c>
      <c r="O14" s="299"/>
      <c r="P14" s="94"/>
      <c r="Q14" s="93">
        <f>V26/T26*100</f>
        <v>0</v>
      </c>
      <c r="R14" s="94"/>
      <c r="S14" s="98"/>
      <c r="T14" s="99"/>
      <c r="U14" s="100"/>
      <c r="V14" s="107"/>
      <c r="W14" s="108"/>
      <c r="X14" s="109"/>
      <c r="Y14" s="135"/>
      <c r="Z14" s="136"/>
    </row>
    <row r="15" spans="1:26" ht="24" customHeight="1" x14ac:dyDescent="0.25">
      <c r="A15" s="16">
        <v>3</v>
      </c>
      <c r="B15" s="293" t="s">
        <v>37</v>
      </c>
      <c r="C15" s="294"/>
      <c r="D15" s="294"/>
      <c r="E15" s="294"/>
      <c r="F15" s="294"/>
      <c r="G15" s="294"/>
      <c r="H15" s="294"/>
      <c r="I15" s="294"/>
      <c r="J15" s="295"/>
      <c r="K15" s="145">
        <v>8</v>
      </c>
      <c r="L15" s="146"/>
      <c r="M15" s="147"/>
      <c r="N15" s="90">
        <f>Q28</f>
        <v>0</v>
      </c>
      <c r="O15" s="91"/>
      <c r="P15" s="92"/>
      <c r="Q15" s="93">
        <f>V27/T27*100</f>
        <v>0</v>
      </c>
      <c r="R15" s="94"/>
      <c r="S15" s="98"/>
      <c r="T15" s="99"/>
      <c r="U15" s="100"/>
      <c r="V15" s="107"/>
      <c r="W15" s="108"/>
      <c r="X15" s="109"/>
      <c r="Y15" s="135"/>
      <c r="Z15" s="136"/>
    </row>
    <row r="16" spans="1:26" ht="24" customHeight="1" x14ac:dyDescent="0.25">
      <c r="A16" s="16">
        <v>4</v>
      </c>
      <c r="B16" s="293" t="s">
        <v>38</v>
      </c>
      <c r="C16" s="294"/>
      <c r="D16" s="294"/>
      <c r="E16" s="294"/>
      <c r="F16" s="294"/>
      <c r="G16" s="294"/>
      <c r="H16" s="294"/>
      <c r="I16" s="294"/>
      <c r="J16" s="295"/>
      <c r="K16" s="145">
        <v>8</v>
      </c>
      <c r="L16" s="146"/>
      <c r="M16" s="147"/>
      <c r="N16" s="90">
        <f>Q30</f>
        <v>0</v>
      </c>
      <c r="O16" s="91"/>
      <c r="P16" s="92"/>
      <c r="Q16" s="93">
        <f>V29/T29*100</f>
        <v>0</v>
      </c>
      <c r="R16" s="94"/>
      <c r="S16" s="98"/>
      <c r="T16" s="99"/>
      <c r="U16" s="100"/>
      <c r="V16" s="107"/>
      <c r="W16" s="108"/>
      <c r="X16" s="109"/>
      <c r="Y16" s="135"/>
      <c r="Z16" s="136"/>
    </row>
    <row r="17" spans="1:26" s="7" customFormat="1" ht="48" customHeight="1" x14ac:dyDescent="0.25">
      <c r="A17" s="17">
        <v>5</v>
      </c>
      <c r="B17" s="296" t="s">
        <v>43</v>
      </c>
      <c r="C17" s="297"/>
      <c r="D17" s="297"/>
      <c r="E17" s="297"/>
      <c r="F17" s="297"/>
      <c r="G17" s="297"/>
      <c r="H17" s="297"/>
      <c r="I17" s="297"/>
      <c r="J17" s="298"/>
      <c r="K17" s="148">
        <v>8</v>
      </c>
      <c r="L17" s="149"/>
      <c r="M17" s="150"/>
      <c r="N17" s="90">
        <f>Q32</f>
        <v>0</v>
      </c>
      <c r="O17" s="91"/>
      <c r="P17" s="92"/>
      <c r="Q17" s="93">
        <f>V31/T31*100</f>
        <v>0</v>
      </c>
      <c r="R17" s="94"/>
      <c r="S17" s="101"/>
      <c r="T17" s="102"/>
      <c r="U17" s="103"/>
      <c r="V17" s="110"/>
      <c r="W17" s="111"/>
      <c r="X17" s="112"/>
      <c r="Y17" s="137"/>
      <c r="Z17" s="138"/>
    </row>
    <row r="18" spans="1:26" s="4" customFormat="1" ht="24" customHeight="1" x14ac:dyDescent="0.25">
      <c r="A18" s="125" t="s">
        <v>44</v>
      </c>
      <c r="B18" s="126"/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7"/>
      <c r="Q18" s="128">
        <f>V33</f>
        <v>0</v>
      </c>
      <c r="R18" s="129"/>
      <c r="S18" s="130">
        <f>SUM(S13)</f>
        <v>7212800</v>
      </c>
      <c r="T18" s="131"/>
      <c r="U18" s="132"/>
      <c r="V18" s="130">
        <f>SUM(V13)</f>
        <v>0</v>
      </c>
      <c r="W18" s="131"/>
      <c r="X18" s="132"/>
      <c r="Y18" s="151">
        <f>SUM(Y13)</f>
        <v>0</v>
      </c>
      <c r="Z18" s="152"/>
    </row>
    <row r="19" spans="1:26" ht="9.9499999999999993" customHeight="1" x14ac:dyDescent="0.25">
      <c r="A19" s="153"/>
      <c r="B19" s="153"/>
      <c r="C19" s="153"/>
      <c r="D19" s="153"/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</row>
    <row r="20" spans="1:26" ht="24" customHeight="1" x14ac:dyDescent="0.25">
      <c r="A20" s="8" t="s">
        <v>8</v>
      </c>
      <c r="H20" s="9"/>
      <c r="I20" s="10"/>
      <c r="J20" s="10"/>
      <c r="K20" s="10"/>
      <c r="L20" s="10"/>
      <c r="M20" s="10"/>
    </row>
    <row r="21" spans="1:26" ht="9.9499999999999993" customHeight="1" x14ac:dyDescent="0.25">
      <c r="A21" s="2"/>
      <c r="H21" s="11"/>
      <c r="I21" s="11"/>
      <c r="J21" s="11"/>
      <c r="K21" s="11"/>
      <c r="L21" s="11"/>
      <c r="M21" s="11"/>
    </row>
    <row r="22" spans="1:26" ht="72" customHeight="1" x14ac:dyDescent="0.25">
      <c r="A22" s="14" t="s">
        <v>7</v>
      </c>
      <c r="B22" s="122" t="s">
        <v>39</v>
      </c>
      <c r="C22" s="123"/>
      <c r="D22" s="123"/>
      <c r="E22" s="123"/>
      <c r="F22" s="123"/>
      <c r="G22" s="124"/>
      <c r="H22" s="122" t="s">
        <v>45</v>
      </c>
      <c r="I22" s="123"/>
      <c r="J22" s="124"/>
      <c r="K22" s="122" t="s">
        <v>40</v>
      </c>
      <c r="L22" s="123"/>
      <c r="M22" s="124"/>
      <c r="N22" s="122" t="s">
        <v>46</v>
      </c>
      <c r="O22" s="123"/>
      <c r="P22" s="124"/>
      <c r="Q22" s="122" t="s">
        <v>47</v>
      </c>
      <c r="R22" s="123"/>
      <c r="S22" s="124"/>
      <c r="T22" s="122" t="s">
        <v>48</v>
      </c>
      <c r="U22" s="124"/>
      <c r="V22" s="154" t="s">
        <v>9</v>
      </c>
      <c r="W22" s="155"/>
      <c r="X22" s="122" t="s">
        <v>10</v>
      </c>
      <c r="Y22" s="123"/>
      <c r="Z22" s="124"/>
    </row>
    <row r="23" spans="1:26" ht="24" customHeight="1" x14ac:dyDescent="0.25">
      <c r="A23" s="156" t="s">
        <v>42</v>
      </c>
      <c r="B23" s="157"/>
      <c r="C23" s="157"/>
      <c r="D23" s="157"/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8"/>
    </row>
    <row r="24" spans="1:26" s="44" customFormat="1" ht="24" customHeight="1" x14ac:dyDescent="0.25">
      <c r="A24" s="28">
        <v>1</v>
      </c>
      <c r="B24" s="290" t="s">
        <v>35</v>
      </c>
      <c r="C24" s="291"/>
      <c r="D24" s="291"/>
      <c r="E24" s="291"/>
      <c r="F24" s="291"/>
      <c r="G24" s="292"/>
      <c r="H24" s="324">
        <v>8</v>
      </c>
      <c r="I24" s="325"/>
      <c r="J24" s="326"/>
      <c r="K24" s="265">
        <f>K25</f>
        <v>0</v>
      </c>
      <c r="L24" s="266"/>
      <c r="M24" s="267"/>
      <c r="N24" s="265">
        <f>N25</f>
        <v>0</v>
      </c>
      <c r="O24" s="266"/>
      <c r="P24" s="267"/>
      <c r="Q24" s="265">
        <f>Q25</f>
        <v>0</v>
      </c>
      <c r="R24" s="266"/>
      <c r="S24" s="268"/>
      <c r="T24" s="269">
        <v>10</v>
      </c>
      <c r="U24" s="270"/>
      <c r="V24" s="271">
        <f>SUM(V25)</f>
        <v>0</v>
      </c>
      <c r="W24" s="272"/>
      <c r="X24" s="165"/>
      <c r="Y24" s="153"/>
      <c r="Z24" s="166"/>
    </row>
    <row r="25" spans="1:26" s="34" customFormat="1" ht="24" customHeight="1" x14ac:dyDescent="0.25">
      <c r="A25" s="42">
        <v>1.1000000000000001</v>
      </c>
      <c r="B25" s="300" t="s">
        <v>93</v>
      </c>
      <c r="C25" s="301"/>
      <c r="D25" s="301"/>
      <c r="E25" s="301"/>
      <c r="F25" s="301"/>
      <c r="G25" s="302"/>
      <c r="H25" s="303">
        <v>8</v>
      </c>
      <c r="I25" s="304"/>
      <c r="J25" s="305"/>
      <c r="K25" s="306"/>
      <c r="L25" s="307"/>
      <c r="M25" s="308"/>
      <c r="N25" s="306"/>
      <c r="O25" s="307"/>
      <c r="P25" s="308"/>
      <c r="Q25" s="306"/>
      <c r="R25" s="307"/>
      <c r="S25" s="309"/>
      <c r="T25" s="310">
        <v>10</v>
      </c>
      <c r="U25" s="311"/>
      <c r="V25" s="312">
        <f>(T25*((K25*0)+(N25*50)+(Q25*100)))/(H25*100)</f>
        <v>0</v>
      </c>
      <c r="W25" s="313"/>
      <c r="X25" s="167"/>
      <c r="Y25" s="168"/>
      <c r="Z25" s="169"/>
    </row>
    <row r="26" spans="1:26" s="40" customFormat="1" ht="24" customHeight="1" x14ac:dyDescent="0.25">
      <c r="A26" s="39">
        <v>2</v>
      </c>
      <c r="B26" s="314" t="s">
        <v>36</v>
      </c>
      <c r="C26" s="315"/>
      <c r="D26" s="315"/>
      <c r="E26" s="315"/>
      <c r="F26" s="315"/>
      <c r="G26" s="316"/>
      <c r="H26" s="317">
        <v>2328741.0099999998</v>
      </c>
      <c r="I26" s="318"/>
      <c r="J26" s="319"/>
      <c r="K26" s="317"/>
      <c r="L26" s="318"/>
      <c r="M26" s="319"/>
      <c r="N26" s="317"/>
      <c r="O26" s="318"/>
      <c r="P26" s="319"/>
      <c r="Q26" s="317"/>
      <c r="R26" s="318"/>
      <c r="S26" s="319"/>
      <c r="T26" s="320">
        <v>40</v>
      </c>
      <c r="U26" s="321"/>
      <c r="V26" s="322">
        <f>(T26*((K26*0)+(N26*50)+(Q26*100)))/(H26*100)</f>
        <v>0</v>
      </c>
      <c r="W26" s="323"/>
      <c r="X26" s="167"/>
      <c r="Y26" s="168"/>
      <c r="Z26" s="169"/>
    </row>
    <row r="27" spans="1:26" s="36" customFormat="1" ht="24" customHeight="1" x14ac:dyDescent="0.25">
      <c r="A27" s="28">
        <v>3</v>
      </c>
      <c r="B27" s="273" t="s">
        <v>37</v>
      </c>
      <c r="C27" s="274"/>
      <c r="D27" s="274"/>
      <c r="E27" s="274"/>
      <c r="F27" s="274"/>
      <c r="G27" s="275"/>
      <c r="H27" s="262">
        <v>8</v>
      </c>
      <c r="I27" s="263"/>
      <c r="J27" s="264"/>
      <c r="K27" s="265">
        <f>K28</f>
        <v>0</v>
      </c>
      <c r="L27" s="266"/>
      <c r="M27" s="267"/>
      <c r="N27" s="265">
        <f>N28</f>
        <v>0</v>
      </c>
      <c r="O27" s="266"/>
      <c r="P27" s="267"/>
      <c r="Q27" s="265">
        <f>Q28</f>
        <v>0</v>
      </c>
      <c r="R27" s="266"/>
      <c r="S27" s="268"/>
      <c r="T27" s="269">
        <v>20</v>
      </c>
      <c r="U27" s="270"/>
      <c r="V27" s="271">
        <f>SUM(V28)</f>
        <v>0</v>
      </c>
      <c r="W27" s="272"/>
      <c r="X27" s="167"/>
      <c r="Y27" s="168"/>
      <c r="Z27" s="169"/>
    </row>
    <row r="28" spans="1:26" s="32" customFormat="1" ht="48" customHeight="1" x14ac:dyDescent="0.25">
      <c r="A28" s="31">
        <v>3.1</v>
      </c>
      <c r="B28" s="276" t="s">
        <v>101</v>
      </c>
      <c r="C28" s="277"/>
      <c r="D28" s="277"/>
      <c r="E28" s="277"/>
      <c r="F28" s="277"/>
      <c r="G28" s="278"/>
      <c r="H28" s="279">
        <v>8</v>
      </c>
      <c r="I28" s="280"/>
      <c r="J28" s="281"/>
      <c r="K28" s="282"/>
      <c r="L28" s="283"/>
      <c r="M28" s="284"/>
      <c r="N28" s="282"/>
      <c r="O28" s="283"/>
      <c r="P28" s="284"/>
      <c r="Q28" s="282"/>
      <c r="R28" s="283"/>
      <c r="S28" s="285"/>
      <c r="T28" s="286">
        <v>20</v>
      </c>
      <c r="U28" s="287"/>
      <c r="V28" s="288">
        <f>(T28*((K28*0)+(N28*50)+(Q28*100)))/(H28*100)</f>
        <v>0</v>
      </c>
      <c r="W28" s="289"/>
      <c r="X28" s="167"/>
      <c r="Y28" s="168"/>
      <c r="Z28" s="169"/>
    </row>
    <row r="29" spans="1:26" s="27" customFormat="1" ht="48" customHeight="1" x14ac:dyDescent="0.25">
      <c r="A29" s="28">
        <v>4</v>
      </c>
      <c r="B29" s="273" t="s">
        <v>38</v>
      </c>
      <c r="C29" s="274"/>
      <c r="D29" s="274"/>
      <c r="E29" s="274"/>
      <c r="F29" s="274"/>
      <c r="G29" s="275"/>
      <c r="H29" s="262">
        <v>8</v>
      </c>
      <c r="I29" s="263"/>
      <c r="J29" s="264"/>
      <c r="K29" s="265">
        <f>K30</f>
        <v>0</v>
      </c>
      <c r="L29" s="266"/>
      <c r="M29" s="267"/>
      <c r="N29" s="265">
        <f>N30</f>
        <v>0</v>
      </c>
      <c r="O29" s="266"/>
      <c r="P29" s="267"/>
      <c r="Q29" s="265">
        <f>Q30</f>
        <v>0</v>
      </c>
      <c r="R29" s="266"/>
      <c r="S29" s="268"/>
      <c r="T29" s="269">
        <v>15</v>
      </c>
      <c r="U29" s="270"/>
      <c r="V29" s="271">
        <f>SUM(V30)</f>
        <v>0</v>
      </c>
      <c r="W29" s="272"/>
      <c r="X29" s="167"/>
      <c r="Y29" s="168"/>
      <c r="Z29" s="169"/>
    </row>
    <row r="30" spans="1:26" ht="48" customHeight="1" x14ac:dyDescent="0.25">
      <c r="A30" s="16">
        <v>4.0999999999999996</v>
      </c>
      <c r="B30" s="84" t="s">
        <v>94</v>
      </c>
      <c r="C30" s="85"/>
      <c r="D30" s="85"/>
      <c r="E30" s="85"/>
      <c r="F30" s="85"/>
      <c r="G30" s="86"/>
      <c r="H30" s="191">
        <v>8</v>
      </c>
      <c r="I30" s="192"/>
      <c r="J30" s="193"/>
      <c r="K30" s="330"/>
      <c r="L30" s="331"/>
      <c r="M30" s="332"/>
      <c r="N30" s="330"/>
      <c r="O30" s="331"/>
      <c r="P30" s="332"/>
      <c r="Q30" s="330"/>
      <c r="R30" s="331"/>
      <c r="S30" s="333"/>
      <c r="T30" s="194">
        <v>15</v>
      </c>
      <c r="U30" s="195"/>
      <c r="V30" s="185">
        <f>(T30*((K30*0)+(N30*50)+(Q30*100)))/(H30*100)</f>
        <v>0</v>
      </c>
      <c r="W30" s="186"/>
      <c r="X30" s="167"/>
      <c r="Y30" s="168"/>
      <c r="Z30" s="169"/>
    </row>
    <row r="31" spans="1:26" s="44" customFormat="1" ht="48" customHeight="1" x14ac:dyDescent="0.25">
      <c r="A31" s="28">
        <v>5</v>
      </c>
      <c r="B31" s="327" t="s">
        <v>100</v>
      </c>
      <c r="C31" s="328"/>
      <c r="D31" s="328"/>
      <c r="E31" s="328"/>
      <c r="F31" s="328"/>
      <c r="G31" s="329"/>
      <c r="H31" s="262">
        <v>8</v>
      </c>
      <c r="I31" s="263"/>
      <c r="J31" s="264"/>
      <c r="K31" s="265">
        <f>K32</f>
        <v>0</v>
      </c>
      <c r="L31" s="266"/>
      <c r="M31" s="267"/>
      <c r="N31" s="265">
        <f>N32</f>
        <v>0</v>
      </c>
      <c r="O31" s="266"/>
      <c r="P31" s="267"/>
      <c r="Q31" s="265">
        <f>Q32</f>
        <v>0</v>
      </c>
      <c r="R31" s="266"/>
      <c r="S31" s="268"/>
      <c r="T31" s="269">
        <v>15</v>
      </c>
      <c r="U31" s="270"/>
      <c r="V31" s="271">
        <f>SUM(V32)</f>
        <v>0</v>
      </c>
      <c r="W31" s="272"/>
      <c r="X31" s="167"/>
      <c r="Y31" s="168"/>
      <c r="Z31" s="169"/>
    </row>
    <row r="32" spans="1:26" s="26" customFormat="1" ht="48" customHeight="1" x14ac:dyDescent="0.25">
      <c r="A32" s="25">
        <v>5.0999999999999996</v>
      </c>
      <c r="B32" s="336" t="s">
        <v>95</v>
      </c>
      <c r="C32" s="337"/>
      <c r="D32" s="337"/>
      <c r="E32" s="337"/>
      <c r="F32" s="337"/>
      <c r="G32" s="338"/>
      <c r="H32" s="339">
        <v>8</v>
      </c>
      <c r="I32" s="340"/>
      <c r="J32" s="341"/>
      <c r="K32" s="342"/>
      <c r="L32" s="343"/>
      <c r="M32" s="344"/>
      <c r="N32" s="342"/>
      <c r="O32" s="343"/>
      <c r="P32" s="344"/>
      <c r="Q32" s="342"/>
      <c r="R32" s="343"/>
      <c r="S32" s="345"/>
      <c r="T32" s="334">
        <v>15</v>
      </c>
      <c r="U32" s="335"/>
      <c r="V32" s="312">
        <f>(T32*((K32*0)+(N32*50)+(Q32*100)))/(H32*100)</f>
        <v>0</v>
      </c>
      <c r="W32" s="313"/>
      <c r="X32" s="170"/>
      <c r="Y32" s="171"/>
      <c r="Z32" s="172"/>
    </row>
    <row r="33" spans="1:26" ht="24" customHeight="1" x14ac:dyDescent="0.25">
      <c r="A33" s="125" t="s">
        <v>11</v>
      </c>
      <c r="B33" s="126"/>
      <c r="C33" s="126"/>
      <c r="D33" s="126"/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27"/>
      <c r="T33" s="211">
        <f>SUM(T24,T26,T27,T29,T31)</f>
        <v>100</v>
      </c>
      <c r="U33" s="212"/>
      <c r="V33" s="128">
        <f>SUM(V24,V26:W27,V29,V31)</f>
        <v>0</v>
      </c>
      <c r="W33" s="129"/>
      <c r="X33" s="213"/>
      <c r="Y33" s="214"/>
      <c r="Z33" s="215"/>
    </row>
    <row r="34" spans="1:26" ht="9.9499999999999993" customHeight="1" x14ac:dyDescent="0.25">
      <c r="A34" s="153"/>
      <c r="B34" s="153"/>
      <c r="C34" s="153"/>
      <c r="D34" s="153"/>
      <c r="E34" s="153"/>
      <c r="F34" s="153"/>
      <c r="G34" s="153"/>
      <c r="H34" s="153"/>
      <c r="I34" s="153"/>
      <c r="J34" s="153"/>
      <c r="K34" s="153"/>
      <c r="L34" s="153"/>
      <c r="M34" s="153"/>
      <c r="N34" s="153"/>
      <c r="O34" s="153"/>
      <c r="P34" s="153"/>
      <c r="Q34" s="153"/>
      <c r="R34" s="153"/>
      <c r="S34" s="153"/>
      <c r="T34" s="153"/>
      <c r="U34" s="153"/>
      <c r="V34" s="153"/>
      <c r="W34" s="153"/>
      <c r="X34" s="153"/>
      <c r="Y34" s="153"/>
      <c r="Z34" s="153"/>
    </row>
    <row r="35" spans="1:26" ht="24" customHeight="1" x14ac:dyDescent="0.25">
      <c r="A35" s="1" t="s">
        <v>96</v>
      </c>
    </row>
    <row r="36" spans="1:26" ht="60" customHeight="1" x14ac:dyDescent="0.25">
      <c r="A36" s="14" t="s">
        <v>7</v>
      </c>
      <c r="B36" s="122" t="s">
        <v>49</v>
      </c>
      <c r="C36" s="123"/>
      <c r="D36" s="123"/>
      <c r="E36" s="123"/>
      <c r="F36" s="123"/>
      <c r="G36" s="123"/>
      <c r="H36" s="123"/>
      <c r="I36" s="123"/>
      <c r="J36" s="123"/>
      <c r="K36" s="123"/>
      <c r="L36" s="124"/>
      <c r="M36" s="122" t="s">
        <v>50</v>
      </c>
      <c r="N36" s="123"/>
      <c r="O36" s="123"/>
      <c r="P36" s="123"/>
      <c r="Q36" s="123"/>
      <c r="R36" s="123"/>
      <c r="S36" s="123"/>
      <c r="T36" s="123"/>
      <c r="U36" s="123"/>
      <c r="V36" s="123"/>
      <c r="W36" s="123"/>
      <c r="X36" s="124"/>
      <c r="Y36" s="154" t="s">
        <v>51</v>
      </c>
      <c r="Z36" s="155"/>
    </row>
    <row r="37" spans="1:26" ht="24" customHeight="1" x14ac:dyDescent="0.25">
      <c r="A37" s="208" t="s">
        <v>52</v>
      </c>
      <c r="B37" s="209"/>
      <c r="C37" s="209"/>
      <c r="D37" s="209"/>
      <c r="E37" s="209"/>
      <c r="F37" s="209"/>
      <c r="G37" s="209"/>
      <c r="H37" s="209"/>
      <c r="I37" s="209"/>
      <c r="J37" s="209"/>
      <c r="K37" s="209"/>
      <c r="L37" s="209"/>
      <c r="M37" s="209"/>
      <c r="N37" s="209"/>
      <c r="O37" s="209"/>
      <c r="P37" s="209"/>
      <c r="Q37" s="209"/>
      <c r="R37" s="209"/>
      <c r="S37" s="209"/>
      <c r="T37" s="209"/>
      <c r="U37" s="209"/>
      <c r="V37" s="209"/>
      <c r="W37" s="209"/>
      <c r="X37" s="209"/>
      <c r="Y37" s="209"/>
      <c r="Z37" s="210"/>
    </row>
    <row r="38" spans="1:26" ht="48" customHeight="1" x14ac:dyDescent="0.25">
      <c r="A38" s="15" t="str">
        <f>IF(B38&lt;&gt;"","2.1.1","")</f>
        <v/>
      </c>
      <c r="B38" s="73"/>
      <c r="C38" s="74"/>
      <c r="D38" s="74"/>
      <c r="E38" s="74"/>
      <c r="F38" s="74"/>
      <c r="G38" s="74"/>
      <c r="H38" s="74"/>
      <c r="I38" s="74"/>
      <c r="J38" s="74"/>
      <c r="K38" s="74"/>
      <c r="L38" s="75"/>
      <c r="M38" s="73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5"/>
      <c r="Y38" s="76"/>
      <c r="Z38" s="77"/>
    </row>
    <row r="39" spans="1:26" ht="48" customHeight="1" x14ac:dyDescent="0.25">
      <c r="A39" s="15" t="str">
        <f>IF(B39&lt;&gt;"","2.1.2","")</f>
        <v/>
      </c>
      <c r="B39" s="73"/>
      <c r="C39" s="74"/>
      <c r="D39" s="74"/>
      <c r="E39" s="74"/>
      <c r="F39" s="74"/>
      <c r="G39" s="74"/>
      <c r="H39" s="74"/>
      <c r="I39" s="74"/>
      <c r="J39" s="74"/>
      <c r="K39" s="74"/>
      <c r="L39" s="75"/>
      <c r="M39" s="73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5"/>
      <c r="Y39" s="76"/>
      <c r="Z39" s="77"/>
    </row>
    <row r="40" spans="1:26" ht="48" customHeight="1" x14ac:dyDescent="0.25">
      <c r="A40" s="15" t="str">
        <f>IF(B40&lt;&gt;"","2.1.3","")</f>
        <v/>
      </c>
      <c r="B40" s="73"/>
      <c r="C40" s="74"/>
      <c r="D40" s="74"/>
      <c r="E40" s="74"/>
      <c r="F40" s="74"/>
      <c r="G40" s="74"/>
      <c r="H40" s="74"/>
      <c r="I40" s="74"/>
      <c r="J40" s="74"/>
      <c r="K40" s="74"/>
      <c r="L40" s="75"/>
      <c r="M40" s="73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5"/>
      <c r="Y40" s="76"/>
      <c r="Z40" s="77"/>
    </row>
    <row r="41" spans="1:26" ht="48" customHeight="1" x14ac:dyDescent="0.25">
      <c r="A41" s="15" t="str">
        <f>IF(B41&lt;&gt;"","2.1.4","")</f>
        <v/>
      </c>
      <c r="B41" s="73"/>
      <c r="C41" s="74"/>
      <c r="D41" s="74"/>
      <c r="E41" s="74"/>
      <c r="F41" s="74"/>
      <c r="G41" s="74"/>
      <c r="H41" s="74"/>
      <c r="I41" s="74"/>
      <c r="J41" s="74"/>
      <c r="K41" s="74"/>
      <c r="L41" s="75"/>
      <c r="M41" s="73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5"/>
      <c r="Y41" s="76"/>
      <c r="Z41" s="77"/>
    </row>
    <row r="42" spans="1:26" ht="48" customHeight="1" x14ac:dyDescent="0.25">
      <c r="A42" s="15" t="str">
        <f>IF(B42&lt;&gt;"","2.1.5","")</f>
        <v/>
      </c>
      <c r="B42" s="73"/>
      <c r="C42" s="74"/>
      <c r="D42" s="74"/>
      <c r="E42" s="74"/>
      <c r="F42" s="74"/>
      <c r="G42" s="74"/>
      <c r="H42" s="74"/>
      <c r="I42" s="74"/>
      <c r="J42" s="74"/>
      <c r="K42" s="74"/>
      <c r="L42" s="75"/>
      <c r="M42" s="73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5"/>
      <c r="Y42" s="76"/>
      <c r="Z42" s="77"/>
    </row>
    <row r="43" spans="1:26" ht="24" customHeight="1" x14ac:dyDescent="0.25">
      <c r="A43" s="208" t="s">
        <v>53</v>
      </c>
      <c r="B43" s="209"/>
      <c r="C43" s="209"/>
      <c r="D43" s="209"/>
      <c r="E43" s="209"/>
      <c r="F43" s="209"/>
      <c r="G43" s="209"/>
      <c r="H43" s="209"/>
      <c r="I43" s="209"/>
      <c r="J43" s="209"/>
      <c r="K43" s="209"/>
      <c r="L43" s="209"/>
      <c r="M43" s="209"/>
      <c r="N43" s="209"/>
      <c r="O43" s="209"/>
      <c r="P43" s="209"/>
      <c r="Q43" s="209"/>
      <c r="R43" s="209"/>
      <c r="S43" s="209"/>
      <c r="T43" s="209"/>
      <c r="U43" s="209"/>
      <c r="V43" s="209"/>
      <c r="W43" s="209"/>
      <c r="X43" s="209"/>
      <c r="Y43" s="209"/>
      <c r="Z43" s="210"/>
    </row>
    <row r="44" spans="1:26" ht="48" customHeight="1" x14ac:dyDescent="0.25">
      <c r="A44" s="15" t="str">
        <f>IF(B44&lt;&gt;"","2.2.1","")</f>
        <v/>
      </c>
      <c r="B44" s="362"/>
      <c r="C44" s="363"/>
      <c r="D44" s="363"/>
      <c r="E44" s="363"/>
      <c r="F44" s="363"/>
      <c r="G44" s="363"/>
      <c r="H44" s="363"/>
      <c r="I44" s="363"/>
      <c r="J44" s="363"/>
      <c r="K44" s="363"/>
      <c r="L44" s="364"/>
      <c r="M44" s="362"/>
      <c r="N44" s="363"/>
      <c r="O44" s="363"/>
      <c r="P44" s="363"/>
      <c r="Q44" s="363"/>
      <c r="R44" s="363"/>
      <c r="S44" s="363"/>
      <c r="T44" s="363"/>
      <c r="U44" s="363"/>
      <c r="V44" s="363"/>
      <c r="W44" s="363"/>
      <c r="X44" s="364"/>
      <c r="Y44" s="365"/>
      <c r="Z44" s="366"/>
    </row>
    <row r="45" spans="1:26" ht="48" customHeight="1" x14ac:dyDescent="0.25">
      <c r="A45" s="15" t="str">
        <f>IF(B45&lt;&gt;"","2.2.2","")</f>
        <v/>
      </c>
      <c r="B45" s="362"/>
      <c r="C45" s="363"/>
      <c r="D45" s="363"/>
      <c r="E45" s="363"/>
      <c r="F45" s="363"/>
      <c r="G45" s="363"/>
      <c r="H45" s="363"/>
      <c r="I45" s="363"/>
      <c r="J45" s="363"/>
      <c r="K45" s="363"/>
      <c r="L45" s="364"/>
      <c r="M45" s="362"/>
      <c r="N45" s="363"/>
      <c r="O45" s="363"/>
      <c r="P45" s="363"/>
      <c r="Q45" s="363"/>
      <c r="R45" s="363"/>
      <c r="S45" s="363"/>
      <c r="T45" s="363"/>
      <c r="U45" s="363"/>
      <c r="V45" s="363"/>
      <c r="W45" s="363"/>
      <c r="X45" s="364"/>
      <c r="Y45" s="365"/>
      <c r="Z45" s="366"/>
    </row>
    <row r="46" spans="1:26" ht="48" customHeight="1" x14ac:dyDescent="0.25">
      <c r="A46" s="15" t="str">
        <f>IF(B46&lt;&gt;"","2.2.3","")</f>
        <v/>
      </c>
      <c r="B46" s="362"/>
      <c r="C46" s="363"/>
      <c r="D46" s="363"/>
      <c r="E46" s="363"/>
      <c r="F46" s="363"/>
      <c r="G46" s="363"/>
      <c r="H46" s="363"/>
      <c r="I46" s="363"/>
      <c r="J46" s="363"/>
      <c r="K46" s="363"/>
      <c r="L46" s="364"/>
      <c r="M46" s="362"/>
      <c r="N46" s="363"/>
      <c r="O46" s="363"/>
      <c r="P46" s="363"/>
      <c r="Q46" s="363"/>
      <c r="R46" s="363"/>
      <c r="S46" s="363"/>
      <c r="T46" s="363"/>
      <c r="U46" s="363"/>
      <c r="V46" s="363"/>
      <c r="W46" s="363"/>
      <c r="X46" s="364"/>
      <c r="Y46" s="365"/>
      <c r="Z46" s="366"/>
    </row>
    <row r="47" spans="1:26" ht="48" customHeight="1" x14ac:dyDescent="0.25">
      <c r="A47" s="15" t="str">
        <f>IF(B47&lt;&gt;"","2.2.4","")</f>
        <v/>
      </c>
      <c r="B47" s="362"/>
      <c r="C47" s="363"/>
      <c r="D47" s="363"/>
      <c r="E47" s="363"/>
      <c r="F47" s="363"/>
      <c r="G47" s="363"/>
      <c r="H47" s="363"/>
      <c r="I47" s="363"/>
      <c r="J47" s="363"/>
      <c r="K47" s="363"/>
      <c r="L47" s="364"/>
      <c r="M47" s="362"/>
      <c r="N47" s="363"/>
      <c r="O47" s="363"/>
      <c r="P47" s="363"/>
      <c r="Q47" s="363"/>
      <c r="R47" s="363"/>
      <c r="S47" s="363"/>
      <c r="T47" s="363"/>
      <c r="U47" s="363"/>
      <c r="V47" s="363"/>
      <c r="W47" s="363"/>
      <c r="X47" s="364"/>
      <c r="Y47" s="365"/>
      <c r="Z47" s="366"/>
    </row>
    <row r="48" spans="1:26" ht="48" customHeight="1" x14ac:dyDescent="0.25">
      <c r="A48" s="15" t="str">
        <f>IF(B48&lt;&gt;"","2.2.5","")</f>
        <v/>
      </c>
      <c r="B48" s="362"/>
      <c r="C48" s="363"/>
      <c r="D48" s="363"/>
      <c r="E48" s="363"/>
      <c r="F48" s="363"/>
      <c r="G48" s="363"/>
      <c r="H48" s="363"/>
      <c r="I48" s="363"/>
      <c r="J48" s="363"/>
      <c r="K48" s="363"/>
      <c r="L48" s="364"/>
      <c r="M48" s="362"/>
      <c r="N48" s="363"/>
      <c r="O48" s="363"/>
      <c r="P48" s="363"/>
      <c r="Q48" s="363"/>
      <c r="R48" s="363"/>
      <c r="S48" s="363"/>
      <c r="T48" s="363"/>
      <c r="U48" s="363"/>
      <c r="V48" s="363"/>
      <c r="W48" s="363"/>
      <c r="X48" s="364"/>
      <c r="Y48" s="365"/>
      <c r="Z48" s="366"/>
    </row>
    <row r="49" spans="1:26" ht="24" customHeight="1" x14ac:dyDescent="0.25">
      <c r="A49" s="367" t="s">
        <v>54</v>
      </c>
      <c r="B49" s="368"/>
      <c r="C49" s="368"/>
      <c r="D49" s="368"/>
      <c r="E49" s="368"/>
      <c r="F49" s="368"/>
      <c r="G49" s="368"/>
      <c r="H49" s="368"/>
      <c r="I49" s="368"/>
      <c r="J49" s="368"/>
      <c r="K49" s="368"/>
      <c r="L49" s="368"/>
      <c r="M49" s="368"/>
      <c r="N49" s="368"/>
      <c r="O49" s="368"/>
      <c r="P49" s="368"/>
      <c r="Q49" s="368"/>
      <c r="R49" s="368"/>
      <c r="S49" s="368"/>
      <c r="T49" s="368"/>
      <c r="U49" s="368"/>
      <c r="V49" s="368"/>
      <c r="W49" s="368"/>
      <c r="X49" s="368"/>
      <c r="Y49" s="368"/>
      <c r="Z49" s="369"/>
    </row>
    <row r="50" spans="1:26" ht="48" customHeight="1" x14ac:dyDescent="0.25">
      <c r="A50" s="15" t="str">
        <f>IF(B50&lt;&gt;"","2.3.1","")</f>
        <v/>
      </c>
      <c r="B50" s="73"/>
      <c r="C50" s="74"/>
      <c r="D50" s="74"/>
      <c r="E50" s="74"/>
      <c r="F50" s="74"/>
      <c r="G50" s="74"/>
      <c r="H50" s="74"/>
      <c r="I50" s="74"/>
      <c r="J50" s="74"/>
      <c r="K50" s="74"/>
      <c r="L50" s="75"/>
      <c r="M50" s="73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5"/>
      <c r="Y50" s="76"/>
      <c r="Z50" s="77"/>
    </row>
    <row r="51" spans="1:26" ht="48" customHeight="1" x14ac:dyDescent="0.25">
      <c r="A51" s="15" t="str">
        <f>IF(B51&lt;&gt;"","2.3.2","")</f>
        <v/>
      </c>
      <c r="B51" s="73"/>
      <c r="C51" s="74"/>
      <c r="D51" s="74"/>
      <c r="E51" s="74"/>
      <c r="F51" s="74"/>
      <c r="G51" s="74"/>
      <c r="H51" s="74"/>
      <c r="I51" s="74"/>
      <c r="J51" s="74"/>
      <c r="K51" s="74"/>
      <c r="L51" s="75"/>
      <c r="M51" s="73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5"/>
      <c r="Y51" s="76"/>
      <c r="Z51" s="77"/>
    </row>
    <row r="52" spans="1:26" ht="48" customHeight="1" x14ac:dyDescent="0.25">
      <c r="A52" s="15" t="str">
        <f>IF(B52&lt;&gt;"","2.3.3","")</f>
        <v/>
      </c>
      <c r="B52" s="73"/>
      <c r="C52" s="74"/>
      <c r="D52" s="74"/>
      <c r="E52" s="74"/>
      <c r="F52" s="74"/>
      <c r="G52" s="74"/>
      <c r="H52" s="74"/>
      <c r="I52" s="74"/>
      <c r="J52" s="74"/>
      <c r="K52" s="74"/>
      <c r="L52" s="75"/>
      <c r="M52" s="73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5"/>
      <c r="Y52" s="76"/>
      <c r="Z52" s="77"/>
    </row>
    <row r="53" spans="1:26" ht="48" customHeight="1" x14ac:dyDescent="0.25">
      <c r="A53" s="15" t="str">
        <f>IF(B53&lt;&gt;"","2.3.4","")</f>
        <v/>
      </c>
      <c r="B53" s="73"/>
      <c r="C53" s="74"/>
      <c r="D53" s="74"/>
      <c r="E53" s="74"/>
      <c r="F53" s="74"/>
      <c r="G53" s="74"/>
      <c r="H53" s="74"/>
      <c r="I53" s="74"/>
      <c r="J53" s="74"/>
      <c r="K53" s="74"/>
      <c r="L53" s="75"/>
      <c r="M53" s="73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5"/>
      <c r="Y53" s="76"/>
      <c r="Z53" s="77"/>
    </row>
    <row r="54" spans="1:26" ht="48" customHeight="1" x14ac:dyDescent="0.25">
      <c r="A54" s="15" t="str">
        <f>IF(B54&lt;&gt;"","2.3.5","")</f>
        <v/>
      </c>
      <c r="B54" s="73"/>
      <c r="C54" s="74"/>
      <c r="D54" s="74"/>
      <c r="E54" s="74"/>
      <c r="F54" s="74"/>
      <c r="G54" s="74"/>
      <c r="H54" s="74"/>
      <c r="I54" s="74"/>
      <c r="J54" s="74"/>
      <c r="K54" s="74"/>
      <c r="L54" s="75"/>
      <c r="M54" s="73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5"/>
      <c r="Y54" s="76"/>
      <c r="Z54" s="77"/>
    </row>
    <row r="55" spans="1:26" ht="15.75" customHeight="1" x14ac:dyDescent="0.25"/>
    <row r="56" spans="1:26" ht="24" customHeight="1" x14ac:dyDescent="0.25">
      <c r="A56" s="2" t="s">
        <v>97</v>
      </c>
    </row>
    <row r="57" spans="1:26" ht="9.9499999999999993" customHeight="1" x14ac:dyDescent="0.25"/>
    <row r="58" spans="1:26" ht="60" customHeight="1" x14ac:dyDescent="0.25">
      <c r="A58" s="14" t="s">
        <v>7</v>
      </c>
      <c r="B58" s="122" t="s">
        <v>55</v>
      </c>
      <c r="C58" s="123"/>
      <c r="D58" s="123"/>
      <c r="E58" s="123"/>
      <c r="F58" s="123"/>
      <c r="G58" s="124"/>
      <c r="H58" s="122" t="s">
        <v>50</v>
      </c>
      <c r="I58" s="123"/>
      <c r="J58" s="123"/>
      <c r="K58" s="123"/>
      <c r="L58" s="123"/>
      <c r="M58" s="123"/>
      <c r="N58" s="123"/>
      <c r="O58" s="123"/>
      <c r="P58" s="124"/>
      <c r="Q58" s="122" t="s">
        <v>56</v>
      </c>
      <c r="R58" s="123"/>
      <c r="S58" s="123"/>
      <c r="T58" s="123"/>
      <c r="U58" s="123"/>
      <c r="V58" s="123"/>
      <c r="W58" s="123"/>
      <c r="X58" s="124"/>
      <c r="Y58" s="154" t="s">
        <v>51</v>
      </c>
      <c r="Z58" s="155"/>
    </row>
    <row r="59" spans="1:26" ht="72" customHeight="1" x14ac:dyDescent="0.25">
      <c r="A59" s="15" t="str">
        <f>IF(B59&lt;&gt;"","3.1","")</f>
        <v/>
      </c>
      <c r="B59" s="73"/>
      <c r="C59" s="74"/>
      <c r="D59" s="74"/>
      <c r="E59" s="74"/>
      <c r="F59" s="74"/>
      <c r="G59" s="75"/>
      <c r="H59" s="73"/>
      <c r="I59" s="74"/>
      <c r="J59" s="74"/>
      <c r="K59" s="74"/>
      <c r="L59" s="74"/>
      <c r="M59" s="74"/>
      <c r="N59" s="74"/>
      <c r="O59" s="74"/>
      <c r="P59" s="75"/>
      <c r="Q59" s="73"/>
      <c r="R59" s="74"/>
      <c r="S59" s="74"/>
      <c r="T59" s="74"/>
      <c r="U59" s="74"/>
      <c r="V59" s="74"/>
      <c r="W59" s="74"/>
      <c r="X59" s="75"/>
      <c r="Y59" s="76"/>
      <c r="Z59" s="77"/>
    </row>
    <row r="60" spans="1:26" ht="72" customHeight="1" x14ac:dyDescent="0.25">
      <c r="A60" s="15" t="str">
        <f>IF(B60&lt;&gt;"","3.2","")</f>
        <v/>
      </c>
      <c r="B60" s="73"/>
      <c r="C60" s="74"/>
      <c r="D60" s="74"/>
      <c r="E60" s="74"/>
      <c r="F60" s="74"/>
      <c r="G60" s="75"/>
      <c r="H60" s="73"/>
      <c r="I60" s="74"/>
      <c r="J60" s="74"/>
      <c r="K60" s="74"/>
      <c r="L60" s="74"/>
      <c r="M60" s="74"/>
      <c r="N60" s="74"/>
      <c r="O60" s="74"/>
      <c r="P60" s="75"/>
      <c r="Q60" s="73"/>
      <c r="R60" s="74"/>
      <c r="S60" s="74"/>
      <c r="T60" s="74"/>
      <c r="U60" s="74"/>
      <c r="V60" s="74"/>
      <c r="W60" s="74"/>
      <c r="X60" s="75"/>
      <c r="Y60" s="76"/>
      <c r="Z60" s="77"/>
    </row>
    <row r="61" spans="1:26" ht="72" customHeight="1" x14ac:dyDescent="0.25">
      <c r="A61" s="15" t="str">
        <f>IF(B61&lt;&gt;"","3.3","")</f>
        <v/>
      </c>
      <c r="B61" s="73"/>
      <c r="C61" s="74"/>
      <c r="D61" s="74"/>
      <c r="E61" s="74"/>
      <c r="F61" s="74"/>
      <c r="G61" s="75"/>
      <c r="H61" s="73"/>
      <c r="I61" s="74"/>
      <c r="J61" s="74"/>
      <c r="K61" s="74"/>
      <c r="L61" s="74"/>
      <c r="M61" s="74"/>
      <c r="N61" s="74"/>
      <c r="O61" s="74"/>
      <c r="P61" s="75"/>
      <c r="Q61" s="73"/>
      <c r="R61" s="74"/>
      <c r="S61" s="74"/>
      <c r="T61" s="74"/>
      <c r="U61" s="74"/>
      <c r="V61" s="74"/>
      <c r="W61" s="74"/>
      <c r="X61" s="75"/>
      <c r="Y61" s="76"/>
      <c r="Z61" s="77"/>
    </row>
    <row r="62" spans="1:26" ht="72" customHeight="1" x14ac:dyDescent="0.25">
      <c r="A62" s="15" t="str">
        <f>IF(B62&lt;&gt;"","3.4","")</f>
        <v/>
      </c>
      <c r="B62" s="73"/>
      <c r="C62" s="74"/>
      <c r="D62" s="74"/>
      <c r="E62" s="74"/>
      <c r="F62" s="74"/>
      <c r="G62" s="75"/>
      <c r="H62" s="73"/>
      <c r="I62" s="74"/>
      <c r="J62" s="74"/>
      <c r="K62" s="74"/>
      <c r="L62" s="74"/>
      <c r="M62" s="74"/>
      <c r="N62" s="74"/>
      <c r="O62" s="74"/>
      <c r="P62" s="75"/>
      <c r="Q62" s="73"/>
      <c r="R62" s="74"/>
      <c r="S62" s="74"/>
      <c r="T62" s="74"/>
      <c r="U62" s="74"/>
      <c r="V62" s="74"/>
      <c r="W62" s="74"/>
      <c r="X62" s="75"/>
      <c r="Y62" s="76"/>
      <c r="Z62" s="77"/>
    </row>
    <row r="63" spans="1:26" ht="72" customHeight="1" x14ac:dyDescent="0.25">
      <c r="A63" s="15" t="str">
        <f>IF(B63&lt;&gt;"","3.5","")</f>
        <v/>
      </c>
      <c r="B63" s="73"/>
      <c r="C63" s="74"/>
      <c r="D63" s="74"/>
      <c r="E63" s="74"/>
      <c r="F63" s="74"/>
      <c r="G63" s="75"/>
      <c r="H63" s="73"/>
      <c r="I63" s="74"/>
      <c r="J63" s="74"/>
      <c r="K63" s="74"/>
      <c r="L63" s="74"/>
      <c r="M63" s="74"/>
      <c r="N63" s="74"/>
      <c r="O63" s="74"/>
      <c r="P63" s="75"/>
      <c r="Q63" s="73"/>
      <c r="R63" s="74"/>
      <c r="S63" s="74"/>
      <c r="T63" s="74"/>
      <c r="U63" s="74"/>
      <c r="V63" s="74"/>
      <c r="W63" s="74"/>
      <c r="X63" s="75"/>
      <c r="Y63" s="76"/>
      <c r="Z63" s="77"/>
    </row>
    <row r="64" spans="1:26" ht="72" customHeight="1" x14ac:dyDescent="0.25">
      <c r="A64" s="15" t="str">
        <f>IF(B64&lt;&gt;"","3.6","")</f>
        <v/>
      </c>
      <c r="B64" s="73"/>
      <c r="C64" s="74"/>
      <c r="D64" s="74"/>
      <c r="E64" s="74"/>
      <c r="F64" s="74"/>
      <c r="G64" s="75"/>
      <c r="H64" s="73"/>
      <c r="I64" s="74"/>
      <c r="J64" s="74"/>
      <c r="K64" s="74"/>
      <c r="L64" s="74"/>
      <c r="M64" s="74"/>
      <c r="N64" s="74"/>
      <c r="O64" s="74"/>
      <c r="P64" s="75"/>
      <c r="Q64" s="73"/>
      <c r="R64" s="74"/>
      <c r="S64" s="74"/>
      <c r="T64" s="74"/>
      <c r="U64" s="74"/>
      <c r="V64" s="74"/>
      <c r="W64" s="74"/>
      <c r="X64" s="75"/>
      <c r="Y64" s="76"/>
      <c r="Z64" s="77"/>
    </row>
    <row r="65" spans="1:26" s="12" customFormat="1" ht="9.9499999999999993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.75" customHeight="1" x14ac:dyDescent="0.25">
      <c r="A66" s="2" t="s">
        <v>98</v>
      </c>
    </row>
    <row r="67" spans="1:26" ht="9.9499999999999993" customHeight="1" x14ac:dyDescent="0.25">
      <c r="A67" s="2"/>
    </row>
    <row r="68" spans="1:26" ht="48" customHeight="1" x14ac:dyDescent="0.25">
      <c r="B68" s="231"/>
      <c r="C68" s="232"/>
      <c r="D68" s="232"/>
      <c r="E68" s="232"/>
      <c r="F68" s="232"/>
      <c r="G68" s="232"/>
      <c r="H68" s="232"/>
      <c r="I68" s="232"/>
      <c r="J68" s="232"/>
      <c r="K68" s="232"/>
      <c r="L68" s="232"/>
      <c r="M68" s="232"/>
      <c r="N68" s="232"/>
      <c r="O68" s="232"/>
      <c r="P68" s="232"/>
      <c r="Q68" s="232"/>
      <c r="R68" s="232"/>
      <c r="S68" s="232"/>
      <c r="T68" s="232"/>
      <c r="U68" s="232"/>
      <c r="V68" s="232"/>
      <c r="W68" s="232"/>
      <c r="X68" s="232"/>
      <c r="Y68" s="233"/>
    </row>
    <row r="69" spans="1:26" ht="48" customHeight="1" x14ac:dyDescent="0.25">
      <c r="B69" s="234"/>
      <c r="C69" s="235"/>
      <c r="D69" s="235"/>
      <c r="E69" s="235"/>
      <c r="F69" s="235"/>
      <c r="G69" s="235"/>
      <c r="H69" s="235"/>
      <c r="I69" s="235"/>
      <c r="J69" s="235"/>
      <c r="K69" s="235"/>
      <c r="L69" s="235"/>
      <c r="M69" s="235"/>
      <c r="N69" s="235"/>
      <c r="O69" s="235"/>
      <c r="P69" s="235"/>
      <c r="Q69" s="235"/>
      <c r="R69" s="235"/>
      <c r="S69" s="235"/>
      <c r="T69" s="235"/>
      <c r="U69" s="235"/>
      <c r="V69" s="235"/>
      <c r="W69" s="235"/>
      <c r="X69" s="235"/>
      <c r="Y69" s="236"/>
    </row>
    <row r="70" spans="1:26" ht="48" customHeight="1" x14ac:dyDescent="0.25">
      <c r="B70" s="234"/>
      <c r="C70" s="235"/>
      <c r="D70" s="235"/>
      <c r="E70" s="235"/>
      <c r="F70" s="235"/>
      <c r="G70" s="235"/>
      <c r="H70" s="235"/>
      <c r="I70" s="235"/>
      <c r="J70" s="235"/>
      <c r="K70" s="235"/>
      <c r="L70" s="235"/>
      <c r="M70" s="235"/>
      <c r="N70" s="235"/>
      <c r="O70" s="235"/>
      <c r="P70" s="235"/>
      <c r="Q70" s="235"/>
      <c r="R70" s="235"/>
      <c r="S70" s="235"/>
      <c r="T70" s="235"/>
      <c r="U70" s="235"/>
      <c r="V70" s="235"/>
      <c r="W70" s="235"/>
      <c r="X70" s="235"/>
      <c r="Y70" s="236"/>
    </row>
    <row r="71" spans="1:26" ht="48" customHeight="1" x14ac:dyDescent="0.25">
      <c r="B71" s="234"/>
      <c r="C71" s="235"/>
      <c r="D71" s="235"/>
      <c r="E71" s="235"/>
      <c r="F71" s="235"/>
      <c r="G71" s="235"/>
      <c r="H71" s="235"/>
      <c r="I71" s="235"/>
      <c r="J71" s="235"/>
      <c r="K71" s="235"/>
      <c r="L71" s="235"/>
      <c r="M71" s="235"/>
      <c r="N71" s="235"/>
      <c r="O71" s="235"/>
      <c r="P71" s="235"/>
      <c r="Q71" s="235"/>
      <c r="R71" s="235"/>
      <c r="S71" s="235"/>
      <c r="T71" s="235"/>
      <c r="U71" s="235"/>
      <c r="V71" s="235"/>
      <c r="W71" s="235"/>
      <c r="X71" s="235"/>
      <c r="Y71" s="236"/>
    </row>
    <row r="72" spans="1:26" ht="48" customHeight="1" x14ac:dyDescent="0.25">
      <c r="B72" s="237"/>
      <c r="C72" s="238"/>
      <c r="D72" s="238"/>
      <c r="E72" s="238"/>
      <c r="F72" s="238"/>
      <c r="G72" s="238"/>
      <c r="H72" s="238"/>
      <c r="I72" s="238"/>
      <c r="J72" s="238"/>
      <c r="K72" s="238"/>
      <c r="L72" s="238"/>
      <c r="M72" s="238"/>
      <c r="N72" s="238"/>
      <c r="O72" s="238"/>
      <c r="P72" s="238"/>
      <c r="Q72" s="238"/>
      <c r="R72" s="238"/>
      <c r="S72" s="238"/>
      <c r="T72" s="238"/>
      <c r="U72" s="238"/>
      <c r="V72" s="238"/>
      <c r="W72" s="238"/>
      <c r="X72" s="238"/>
      <c r="Y72" s="239"/>
    </row>
    <row r="73" spans="1:26" ht="21" customHeight="1" x14ac:dyDescent="0.25">
      <c r="A73" s="2"/>
    </row>
    <row r="74" spans="1:26" ht="21" customHeight="1" x14ac:dyDescent="0.25">
      <c r="A74" s="2" t="s">
        <v>99</v>
      </c>
    </row>
    <row r="75" spans="1:26" ht="14.25" customHeight="1" x14ac:dyDescent="0.25"/>
    <row r="76" spans="1:26" ht="21" customHeight="1" x14ac:dyDescent="0.25">
      <c r="B76" s="216"/>
      <c r="C76" s="217"/>
      <c r="D76" s="217"/>
      <c r="E76" s="217"/>
      <c r="F76" s="217"/>
      <c r="G76" s="217"/>
      <c r="H76" s="218"/>
      <c r="J76" s="216"/>
      <c r="K76" s="217"/>
      <c r="L76" s="217"/>
      <c r="M76" s="217"/>
      <c r="N76" s="217"/>
      <c r="O76" s="217"/>
      <c r="P76" s="217"/>
      <c r="Q76" s="218"/>
      <c r="S76" s="216"/>
      <c r="T76" s="217"/>
      <c r="U76" s="217"/>
      <c r="V76" s="217"/>
      <c r="W76" s="217"/>
      <c r="X76" s="217"/>
      <c r="Y76" s="218"/>
    </row>
    <row r="77" spans="1:26" ht="10.15" customHeight="1" x14ac:dyDescent="0.25">
      <c r="B77" s="219"/>
      <c r="C77" s="220"/>
      <c r="D77" s="220"/>
      <c r="E77" s="220"/>
      <c r="F77" s="220"/>
      <c r="G77" s="220"/>
      <c r="H77" s="221"/>
      <c r="J77" s="219"/>
      <c r="K77" s="220"/>
      <c r="L77" s="220"/>
      <c r="M77" s="220"/>
      <c r="N77" s="220"/>
      <c r="O77" s="220"/>
      <c r="P77" s="220"/>
      <c r="Q77" s="221"/>
      <c r="S77" s="219"/>
      <c r="T77" s="220"/>
      <c r="U77" s="220"/>
      <c r="V77" s="220"/>
      <c r="W77" s="220"/>
      <c r="X77" s="220"/>
      <c r="Y77" s="221"/>
    </row>
    <row r="78" spans="1:26" ht="10.15" customHeight="1" x14ac:dyDescent="0.25">
      <c r="B78" s="219"/>
      <c r="C78" s="220"/>
      <c r="D78" s="220"/>
      <c r="E78" s="220"/>
      <c r="F78" s="220"/>
      <c r="G78" s="220"/>
      <c r="H78" s="221"/>
      <c r="J78" s="219"/>
      <c r="K78" s="220"/>
      <c r="L78" s="220"/>
      <c r="M78" s="220"/>
      <c r="N78" s="220"/>
      <c r="O78" s="220"/>
      <c r="P78" s="220"/>
      <c r="Q78" s="221"/>
      <c r="S78" s="219"/>
      <c r="T78" s="220"/>
      <c r="U78" s="220"/>
      <c r="V78" s="220"/>
      <c r="W78" s="220"/>
      <c r="X78" s="220"/>
      <c r="Y78" s="221"/>
    </row>
    <row r="79" spans="1:26" ht="21" customHeight="1" x14ac:dyDescent="0.25">
      <c r="B79" s="219"/>
      <c r="C79" s="220"/>
      <c r="D79" s="220"/>
      <c r="E79" s="220"/>
      <c r="F79" s="220"/>
      <c r="G79" s="220"/>
      <c r="H79" s="221"/>
      <c r="J79" s="219"/>
      <c r="K79" s="220"/>
      <c r="L79" s="220"/>
      <c r="M79" s="220"/>
      <c r="N79" s="220"/>
      <c r="O79" s="220"/>
      <c r="P79" s="220"/>
      <c r="Q79" s="221"/>
      <c r="S79" s="219"/>
      <c r="T79" s="220"/>
      <c r="U79" s="220"/>
      <c r="V79" s="220"/>
      <c r="W79" s="220"/>
      <c r="X79" s="220"/>
      <c r="Y79" s="221"/>
    </row>
    <row r="80" spans="1:26" ht="35.25" customHeight="1" x14ac:dyDescent="0.25">
      <c r="B80" s="219"/>
      <c r="C80" s="220"/>
      <c r="D80" s="220"/>
      <c r="E80" s="220"/>
      <c r="F80" s="220"/>
      <c r="G80" s="220"/>
      <c r="H80" s="221"/>
      <c r="J80" s="219"/>
      <c r="K80" s="220"/>
      <c r="L80" s="220"/>
      <c r="M80" s="220"/>
      <c r="N80" s="220"/>
      <c r="O80" s="220"/>
      <c r="P80" s="220"/>
      <c r="Q80" s="221"/>
      <c r="S80" s="219"/>
      <c r="T80" s="220"/>
      <c r="U80" s="220"/>
      <c r="V80" s="220"/>
      <c r="W80" s="220"/>
      <c r="X80" s="220"/>
      <c r="Y80" s="221"/>
    </row>
    <row r="81" spans="2:25" ht="21" customHeight="1" x14ac:dyDescent="0.25">
      <c r="B81" s="219"/>
      <c r="C81" s="220"/>
      <c r="D81" s="220"/>
      <c r="E81" s="220"/>
      <c r="F81" s="220"/>
      <c r="G81" s="220"/>
      <c r="H81" s="221"/>
      <c r="J81" s="219"/>
      <c r="K81" s="220"/>
      <c r="L81" s="220"/>
      <c r="M81" s="220"/>
      <c r="N81" s="220"/>
      <c r="O81" s="220"/>
      <c r="P81" s="220"/>
      <c r="Q81" s="221"/>
      <c r="S81" s="219"/>
      <c r="T81" s="220"/>
      <c r="U81" s="220"/>
      <c r="V81" s="220"/>
      <c r="W81" s="220"/>
      <c r="X81" s="220"/>
      <c r="Y81" s="221"/>
    </row>
    <row r="82" spans="2:25" ht="21" customHeight="1" x14ac:dyDescent="0.25">
      <c r="B82" s="219"/>
      <c r="C82" s="220"/>
      <c r="D82" s="220"/>
      <c r="E82" s="220"/>
      <c r="F82" s="220"/>
      <c r="G82" s="220"/>
      <c r="H82" s="221"/>
      <c r="J82" s="219"/>
      <c r="K82" s="220"/>
      <c r="L82" s="220"/>
      <c r="M82" s="220"/>
      <c r="N82" s="220"/>
      <c r="O82" s="220"/>
      <c r="P82" s="220"/>
      <c r="Q82" s="221"/>
      <c r="S82" s="219"/>
      <c r="T82" s="220"/>
      <c r="U82" s="220"/>
      <c r="V82" s="220"/>
      <c r="W82" s="220"/>
      <c r="X82" s="220"/>
      <c r="Y82" s="221"/>
    </row>
    <row r="83" spans="2:25" ht="21" customHeight="1" x14ac:dyDescent="0.25">
      <c r="B83" s="219"/>
      <c r="C83" s="220"/>
      <c r="D83" s="220"/>
      <c r="E83" s="220"/>
      <c r="F83" s="220"/>
      <c r="G83" s="220"/>
      <c r="H83" s="221"/>
      <c r="J83" s="219"/>
      <c r="K83" s="220"/>
      <c r="L83" s="220"/>
      <c r="M83" s="220"/>
      <c r="N83" s="220"/>
      <c r="O83" s="220"/>
      <c r="P83" s="220"/>
      <c r="Q83" s="221"/>
      <c r="S83" s="219"/>
      <c r="T83" s="220"/>
      <c r="U83" s="220"/>
      <c r="V83" s="220"/>
      <c r="W83" s="220"/>
      <c r="X83" s="220"/>
      <c r="Y83" s="221"/>
    </row>
    <row r="84" spans="2:25" ht="21" customHeight="1" x14ac:dyDescent="0.25">
      <c r="B84" s="219"/>
      <c r="C84" s="220"/>
      <c r="D84" s="220"/>
      <c r="E84" s="220"/>
      <c r="F84" s="220"/>
      <c r="G84" s="220"/>
      <c r="H84" s="221"/>
      <c r="J84" s="219"/>
      <c r="K84" s="220"/>
      <c r="L84" s="220"/>
      <c r="M84" s="220"/>
      <c r="N84" s="220"/>
      <c r="O84" s="220"/>
      <c r="P84" s="220"/>
      <c r="Q84" s="221"/>
      <c r="S84" s="219"/>
      <c r="T84" s="220"/>
      <c r="U84" s="220"/>
      <c r="V84" s="220"/>
      <c r="W84" s="220"/>
      <c r="X84" s="220"/>
      <c r="Y84" s="221"/>
    </row>
    <row r="85" spans="2:25" ht="21" customHeight="1" x14ac:dyDescent="0.25">
      <c r="B85" s="222"/>
      <c r="C85" s="223"/>
      <c r="D85" s="223"/>
      <c r="E85" s="223"/>
      <c r="F85" s="223"/>
      <c r="G85" s="223"/>
      <c r="H85" s="224"/>
      <c r="J85" s="222"/>
      <c r="K85" s="223"/>
      <c r="L85" s="223"/>
      <c r="M85" s="223"/>
      <c r="N85" s="223"/>
      <c r="O85" s="223"/>
      <c r="P85" s="223"/>
      <c r="Q85" s="224"/>
      <c r="S85" s="222"/>
      <c r="T85" s="223"/>
      <c r="U85" s="223"/>
      <c r="V85" s="223"/>
      <c r="W85" s="223"/>
      <c r="X85" s="223"/>
      <c r="Y85" s="224"/>
    </row>
    <row r="86" spans="2:25" ht="48" customHeight="1" x14ac:dyDescent="0.25">
      <c r="B86" s="225"/>
      <c r="C86" s="226"/>
      <c r="D86" s="226"/>
      <c r="E86" s="226"/>
      <c r="F86" s="226"/>
      <c r="G86" s="226"/>
      <c r="H86" s="227"/>
      <c r="J86" s="225"/>
      <c r="K86" s="226"/>
      <c r="L86" s="226"/>
      <c r="M86" s="226"/>
      <c r="N86" s="226"/>
      <c r="O86" s="226"/>
      <c r="P86" s="226"/>
      <c r="Q86" s="227"/>
      <c r="S86" s="225"/>
      <c r="T86" s="226"/>
      <c r="U86" s="226"/>
      <c r="V86" s="226"/>
      <c r="W86" s="226"/>
      <c r="X86" s="226"/>
      <c r="Y86" s="227"/>
    </row>
    <row r="87" spans="2:25" ht="48" customHeight="1" x14ac:dyDescent="0.25">
      <c r="B87" s="228"/>
      <c r="C87" s="229"/>
      <c r="D87" s="229"/>
      <c r="E87" s="229"/>
      <c r="F87" s="229"/>
      <c r="G87" s="229"/>
      <c r="H87" s="230"/>
      <c r="J87" s="228"/>
      <c r="K87" s="229"/>
      <c r="L87" s="229"/>
      <c r="M87" s="229"/>
      <c r="N87" s="229"/>
      <c r="O87" s="229"/>
      <c r="P87" s="229"/>
      <c r="Q87" s="230"/>
      <c r="S87" s="228"/>
      <c r="T87" s="229"/>
      <c r="U87" s="229"/>
      <c r="V87" s="229"/>
      <c r="W87" s="229"/>
      <c r="X87" s="229"/>
      <c r="Y87" s="230"/>
    </row>
    <row r="88" spans="2:25" ht="14.25" customHeight="1" x14ac:dyDescent="0.25"/>
    <row r="89" spans="2:25" ht="21" customHeight="1" x14ac:dyDescent="0.25">
      <c r="B89" s="216"/>
      <c r="C89" s="217"/>
      <c r="D89" s="217"/>
      <c r="E89" s="217"/>
      <c r="F89" s="217"/>
      <c r="G89" s="217"/>
      <c r="H89" s="218"/>
      <c r="J89" s="216"/>
      <c r="K89" s="217"/>
      <c r="L89" s="217"/>
      <c r="M89" s="217"/>
      <c r="N89" s="217"/>
      <c r="O89" s="217"/>
      <c r="P89" s="217"/>
      <c r="Q89" s="218"/>
      <c r="S89" s="216"/>
      <c r="T89" s="217"/>
      <c r="U89" s="217"/>
      <c r="V89" s="217"/>
      <c r="W89" s="217"/>
      <c r="X89" s="217"/>
      <c r="Y89" s="218"/>
    </row>
    <row r="90" spans="2:25" ht="21" customHeight="1" x14ac:dyDescent="0.25">
      <c r="B90" s="219"/>
      <c r="C90" s="220"/>
      <c r="D90" s="220"/>
      <c r="E90" s="220"/>
      <c r="F90" s="220"/>
      <c r="G90" s="220"/>
      <c r="H90" s="221"/>
      <c r="J90" s="219"/>
      <c r="K90" s="220"/>
      <c r="L90" s="220"/>
      <c r="M90" s="220"/>
      <c r="N90" s="220"/>
      <c r="O90" s="220"/>
      <c r="P90" s="220"/>
      <c r="Q90" s="221"/>
      <c r="S90" s="219"/>
      <c r="T90" s="220"/>
      <c r="U90" s="220"/>
      <c r="V90" s="220"/>
      <c r="W90" s="220"/>
      <c r="X90" s="220"/>
      <c r="Y90" s="221"/>
    </row>
    <row r="91" spans="2:25" ht="21" customHeight="1" x14ac:dyDescent="0.25">
      <c r="B91" s="219"/>
      <c r="C91" s="220"/>
      <c r="D91" s="220"/>
      <c r="E91" s="220"/>
      <c r="F91" s="220"/>
      <c r="G91" s="220"/>
      <c r="H91" s="221"/>
      <c r="J91" s="219"/>
      <c r="K91" s="220"/>
      <c r="L91" s="220"/>
      <c r="M91" s="220"/>
      <c r="N91" s="220"/>
      <c r="O91" s="220"/>
      <c r="P91" s="220"/>
      <c r="Q91" s="221"/>
      <c r="S91" s="219"/>
      <c r="T91" s="220"/>
      <c r="U91" s="220"/>
      <c r="V91" s="220"/>
      <c r="W91" s="220"/>
      <c r="X91" s="220"/>
      <c r="Y91" s="221"/>
    </row>
    <row r="92" spans="2:25" ht="21" customHeight="1" x14ac:dyDescent="0.25">
      <c r="B92" s="219"/>
      <c r="C92" s="220"/>
      <c r="D92" s="220"/>
      <c r="E92" s="220"/>
      <c r="F92" s="220"/>
      <c r="G92" s="220"/>
      <c r="H92" s="221"/>
      <c r="J92" s="219"/>
      <c r="K92" s="220"/>
      <c r="L92" s="220"/>
      <c r="M92" s="220"/>
      <c r="N92" s="220"/>
      <c r="O92" s="220"/>
      <c r="P92" s="220"/>
      <c r="Q92" s="221"/>
      <c r="S92" s="219"/>
      <c r="T92" s="220"/>
      <c r="U92" s="220"/>
      <c r="V92" s="220"/>
      <c r="W92" s="220"/>
      <c r="X92" s="220"/>
      <c r="Y92" s="221"/>
    </row>
    <row r="93" spans="2:25" ht="21" customHeight="1" x14ac:dyDescent="0.25">
      <c r="B93" s="219"/>
      <c r="C93" s="220"/>
      <c r="D93" s="220"/>
      <c r="E93" s="220"/>
      <c r="F93" s="220"/>
      <c r="G93" s="220"/>
      <c r="H93" s="221"/>
      <c r="J93" s="219"/>
      <c r="K93" s="220"/>
      <c r="L93" s="220"/>
      <c r="M93" s="220"/>
      <c r="N93" s="220"/>
      <c r="O93" s="220"/>
      <c r="P93" s="220"/>
      <c r="Q93" s="221"/>
      <c r="S93" s="219"/>
      <c r="T93" s="220"/>
      <c r="U93" s="220"/>
      <c r="V93" s="220"/>
      <c r="W93" s="220"/>
      <c r="X93" s="220"/>
      <c r="Y93" s="221"/>
    </row>
    <row r="94" spans="2:25" ht="21" customHeight="1" x14ac:dyDescent="0.25">
      <c r="B94" s="219"/>
      <c r="C94" s="220"/>
      <c r="D94" s="220"/>
      <c r="E94" s="220"/>
      <c r="F94" s="220"/>
      <c r="G94" s="220"/>
      <c r="H94" s="221"/>
      <c r="J94" s="219"/>
      <c r="K94" s="220"/>
      <c r="L94" s="220"/>
      <c r="M94" s="220"/>
      <c r="N94" s="220"/>
      <c r="O94" s="220"/>
      <c r="P94" s="220"/>
      <c r="Q94" s="221"/>
      <c r="S94" s="219"/>
      <c r="T94" s="220"/>
      <c r="U94" s="220"/>
      <c r="V94" s="220"/>
      <c r="W94" s="220"/>
      <c r="X94" s="220"/>
      <c r="Y94" s="221"/>
    </row>
    <row r="95" spans="2:25" ht="21" customHeight="1" x14ac:dyDescent="0.25">
      <c r="B95" s="219"/>
      <c r="C95" s="220"/>
      <c r="D95" s="220"/>
      <c r="E95" s="220"/>
      <c r="F95" s="220"/>
      <c r="G95" s="220"/>
      <c r="H95" s="221"/>
      <c r="J95" s="219"/>
      <c r="K95" s="220"/>
      <c r="L95" s="220"/>
      <c r="M95" s="220"/>
      <c r="N95" s="220"/>
      <c r="O95" s="220"/>
      <c r="P95" s="220"/>
      <c r="Q95" s="221"/>
      <c r="S95" s="219"/>
      <c r="T95" s="220"/>
      <c r="U95" s="220"/>
      <c r="V95" s="220"/>
      <c r="W95" s="220"/>
      <c r="X95" s="220"/>
      <c r="Y95" s="221"/>
    </row>
    <row r="96" spans="2:25" ht="21" customHeight="1" x14ac:dyDescent="0.25">
      <c r="B96" s="219"/>
      <c r="C96" s="220"/>
      <c r="D96" s="220"/>
      <c r="E96" s="220"/>
      <c r="F96" s="220"/>
      <c r="G96" s="220"/>
      <c r="H96" s="221"/>
      <c r="J96" s="219"/>
      <c r="K96" s="220"/>
      <c r="L96" s="220"/>
      <c r="M96" s="220"/>
      <c r="N96" s="220"/>
      <c r="O96" s="220"/>
      <c r="P96" s="220"/>
      <c r="Q96" s="221"/>
      <c r="S96" s="219"/>
      <c r="T96" s="220"/>
      <c r="U96" s="220"/>
      <c r="V96" s="220"/>
      <c r="W96" s="220"/>
      <c r="X96" s="220"/>
      <c r="Y96" s="221"/>
    </row>
    <row r="97" spans="2:25" ht="21" customHeight="1" x14ac:dyDescent="0.25">
      <c r="B97" s="219"/>
      <c r="C97" s="220"/>
      <c r="D97" s="220"/>
      <c r="E97" s="220"/>
      <c r="F97" s="220"/>
      <c r="G97" s="220"/>
      <c r="H97" s="221"/>
      <c r="J97" s="219"/>
      <c r="K97" s="220"/>
      <c r="L97" s="220"/>
      <c r="M97" s="220"/>
      <c r="N97" s="220"/>
      <c r="O97" s="220"/>
      <c r="P97" s="220"/>
      <c r="Q97" s="221"/>
      <c r="S97" s="219"/>
      <c r="T97" s="220"/>
      <c r="U97" s="220"/>
      <c r="V97" s="220"/>
      <c r="W97" s="220"/>
      <c r="X97" s="220"/>
      <c r="Y97" s="221"/>
    </row>
    <row r="98" spans="2:25" ht="21" customHeight="1" x14ac:dyDescent="0.25">
      <c r="B98" s="222"/>
      <c r="C98" s="223"/>
      <c r="D98" s="223"/>
      <c r="E98" s="223"/>
      <c r="F98" s="223"/>
      <c r="G98" s="223"/>
      <c r="H98" s="224"/>
      <c r="J98" s="222"/>
      <c r="K98" s="223"/>
      <c r="L98" s="223"/>
      <c r="M98" s="223"/>
      <c r="N98" s="223"/>
      <c r="O98" s="223"/>
      <c r="P98" s="223"/>
      <c r="Q98" s="224"/>
      <c r="S98" s="222"/>
      <c r="T98" s="223"/>
      <c r="U98" s="223"/>
      <c r="V98" s="223"/>
      <c r="W98" s="223"/>
      <c r="X98" s="223"/>
      <c r="Y98" s="224"/>
    </row>
    <row r="99" spans="2:25" ht="48" customHeight="1" x14ac:dyDescent="0.25">
      <c r="B99" s="247"/>
      <c r="C99" s="248"/>
      <c r="D99" s="248"/>
      <c r="E99" s="248"/>
      <c r="F99" s="248"/>
      <c r="G99" s="248"/>
      <c r="H99" s="249"/>
      <c r="J99" s="225"/>
      <c r="K99" s="226"/>
      <c r="L99" s="226"/>
      <c r="M99" s="226"/>
      <c r="N99" s="226"/>
      <c r="O99" s="226"/>
      <c r="P99" s="226"/>
      <c r="Q99" s="227"/>
      <c r="S99" s="247"/>
      <c r="T99" s="248"/>
      <c r="U99" s="248"/>
      <c r="V99" s="248"/>
      <c r="W99" s="248"/>
      <c r="X99" s="248"/>
      <c r="Y99" s="249"/>
    </row>
    <row r="100" spans="2:25" ht="48" customHeight="1" x14ac:dyDescent="0.25">
      <c r="B100" s="250"/>
      <c r="C100" s="251"/>
      <c r="D100" s="251"/>
      <c r="E100" s="251"/>
      <c r="F100" s="251"/>
      <c r="G100" s="251"/>
      <c r="H100" s="252"/>
      <c r="J100" s="228"/>
      <c r="K100" s="229"/>
      <c r="L100" s="229"/>
      <c r="M100" s="229"/>
      <c r="N100" s="229"/>
      <c r="O100" s="229"/>
      <c r="P100" s="229"/>
      <c r="Q100" s="230"/>
      <c r="S100" s="250"/>
      <c r="T100" s="251"/>
      <c r="U100" s="251"/>
      <c r="V100" s="251"/>
      <c r="W100" s="251"/>
      <c r="X100" s="251"/>
      <c r="Y100" s="252"/>
    </row>
    <row r="101" spans="2:25" ht="14.25" customHeight="1" x14ac:dyDescent="0.25"/>
    <row r="102" spans="2:25" ht="21" customHeight="1" x14ac:dyDescent="0.25">
      <c r="B102" s="216"/>
      <c r="C102" s="217"/>
      <c r="D102" s="217"/>
      <c r="E102" s="217"/>
      <c r="F102" s="217"/>
      <c r="G102" s="217"/>
      <c r="H102" s="218"/>
      <c r="J102" s="216"/>
      <c r="K102" s="217"/>
      <c r="L102" s="217"/>
      <c r="M102" s="217"/>
      <c r="N102" s="217"/>
      <c r="O102" s="217"/>
      <c r="P102" s="217"/>
      <c r="Q102" s="218"/>
      <c r="S102" s="216"/>
      <c r="T102" s="217"/>
      <c r="U102" s="217"/>
      <c r="V102" s="217"/>
      <c r="W102" s="217"/>
      <c r="X102" s="217"/>
      <c r="Y102" s="218"/>
    </row>
    <row r="103" spans="2:25" ht="21" customHeight="1" x14ac:dyDescent="0.25">
      <c r="B103" s="219"/>
      <c r="C103" s="220"/>
      <c r="D103" s="220"/>
      <c r="E103" s="220"/>
      <c r="F103" s="220"/>
      <c r="G103" s="220"/>
      <c r="H103" s="221"/>
      <c r="J103" s="219"/>
      <c r="K103" s="220"/>
      <c r="L103" s="220"/>
      <c r="M103" s="220"/>
      <c r="N103" s="220"/>
      <c r="O103" s="220"/>
      <c r="P103" s="220"/>
      <c r="Q103" s="221"/>
      <c r="S103" s="219"/>
      <c r="T103" s="220"/>
      <c r="U103" s="220"/>
      <c r="V103" s="220"/>
      <c r="W103" s="220"/>
      <c r="X103" s="220"/>
      <c r="Y103" s="221"/>
    </row>
    <row r="104" spans="2:25" ht="21" customHeight="1" x14ac:dyDescent="0.25">
      <c r="B104" s="219"/>
      <c r="C104" s="220"/>
      <c r="D104" s="220"/>
      <c r="E104" s="220"/>
      <c r="F104" s="220"/>
      <c r="G104" s="220"/>
      <c r="H104" s="221"/>
      <c r="J104" s="219"/>
      <c r="K104" s="220"/>
      <c r="L104" s="220"/>
      <c r="M104" s="220"/>
      <c r="N104" s="220"/>
      <c r="O104" s="220"/>
      <c r="P104" s="220"/>
      <c r="Q104" s="221"/>
      <c r="S104" s="219"/>
      <c r="T104" s="220"/>
      <c r="U104" s="220"/>
      <c r="V104" s="220"/>
      <c r="W104" s="220"/>
      <c r="X104" s="220"/>
      <c r="Y104" s="221"/>
    </row>
    <row r="105" spans="2:25" ht="21" customHeight="1" x14ac:dyDescent="0.25">
      <c r="B105" s="219"/>
      <c r="C105" s="220"/>
      <c r="D105" s="220"/>
      <c r="E105" s="220"/>
      <c r="F105" s="220"/>
      <c r="G105" s="220"/>
      <c r="H105" s="221"/>
      <c r="J105" s="219"/>
      <c r="K105" s="220"/>
      <c r="L105" s="220"/>
      <c r="M105" s="220"/>
      <c r="N105" s="220"/>
      <c r="O105" s="220"/>
      <c r="P105" s="220"/>
      <c r="Q105" s="221"/>
      <c r="S105" s="219"/>
      <c r="T105" s="220"/>
      <c r="U105" s="220"/>
      <c r="V105" s="220"/>
      <c r="W105" s="220"/>
      <c r="X105" s="220"/>
      <c r="Y105" s="221"/>
    </row>
    <row r="106" spans="2:25" ht="21" customHeight="1" x14ac:dyDescent="0.25">
      <c r="B106" s="219"/>
      <c r="C106" s="220"/>
      <c r="D106" s="220"/>
      <c r="E106" s="220"/>
      <c r="F106" s="220"/>
      <c r="G106" s="220"/>
      <c r="H106" s="221"/>
      <c r="J106" s="219"/>
      <c r="K106" s="220"/>
      <c r="L106" s="220"/>
      <c r="M106" s="220"/>
      <c r="N106" s="220"/>
      <c r="O106" s="220"/>
      <c r="P106" s="220"/>
      <c r="Q106" s="221"/>
      <c r="S106" s="219"/>
      <c r="T106" s="220"/>
      <c r="U106" s="220"/>
      <c r="V106" s="220"/>
      <c r="W106" s="220"/>
      <c r="X106" s="220"/>
      <c r="Y106" s="221"/>
    </row>
    <row r="107" spans="2:25" ht="21" customHeight="1" x14ac:dyDescent="0.25">
      <c r="B107" s="219"/>
      <c r="C107" s="220"/>
      <c r="D107" s="220"/>
      <c r="E107" s="220"/>
      <c r="F107" s="220"/>
      <c r="G107" s="220"/>
      <c r="H107" s="221"/>
      <c r="J107" s="219"/>
      <c r="K107" s="220"/>
      <c r="L107" s="220"/>
      <c r="M107" s="220"/>
      <c r="N107" s="220"/>
      <c r="O107" s="220"/>
      <c r="P107" s="220"/>
      <c r="Q107" s="221"/>
      <c r="S107" s="219"/>
      <c r="T107" s="220"/>
      <c r="U107" s="220"/>
      <c r="V107" s="220"/>
      <c r="W107" s="220"/>
      <c r="X107" s="220"/>
      <c r="Y107" s="221"/>
    </row>
    <row r="108" spans="2:25" ht="21" customHeight="1" x14ac:dyDescent="0.25">
      <c r="B108" s="219"/>
      <c r="C108" s="220"/>
      <c r="D108" s="220"/>
      <c r="E108" s="220"/>
      <c r="F108" s="220"/>
      <c r="G108" s="220"/>
      <c r="H108" s="221"/>
      <c r="J108" s="219"/>
      <c r="K108" s="220"/>
      <c r="L108" s="220"/>
      <c r="M108" s="220"/>
      <c r="N108" s="220"/>
      <c r="O108" s="220"/>
      <c r="P108" s="220"/>
      <c r="Q108" s="221"/>
      <c r="S108" s="219"/>
      <c r="T108" s="220"/>
      <c r="U108" s="220"/>
      <c r="V108" s="220"/>
      <c r="W108" s="220"/>
      <c r="X108" s="220"/>
      <c r="Y108" s="221"/>
    </row>
    <row r="109" spans="2:25" ht="21" customHeight="1" x14ac:dyDescent="0.25">
      <c r="B109" s="219"/>
      <c r="C109" s="220"/>
      <c r="D109" s="220"/>
      <c r="E109" s="220"/>
      <c r="F109" s="220"/>
      <c r="G109" s="220"/>
      <c r="H109" s="221"/>
      <c r="J109" s="219"/>
      <c r="K109" s="220"/>
      <c r="L109" s="220"/>
      <c r="M109" s="220"/>
      <c r="N109" s="220"/>
      <c r="O109" s="220"/>
      <c r="P109" s="220"/>
      <c r="Q109" s="221"/>
      <c r="S109" s="219"/>
      <c r="T109" s="220"/>
      <c r="U109" s="220"/>
      <c r="V109" s="220"/>
      <c r="W109" s="220"/>
      <c r="X109" s="220"/>
      <c r="Y109" s="221"/>
    </row>
    <row r="110" spans="2:25" ht="21" customHeight="1" x14ac:dyDescent="0.25">
      <c r="B110" s="219"/>
      <c r="C110" s="220"/>
      <c r="D110" s="220"/>
      <c r="E110" s="220"/>
      <c r="F110" s="220"/>
      <c r="G110" s="220"/>
      <c r="H110" s="221"/>
      <c r="J110" s="219"/>
      <c r="K110" s="220"/>
      <c r="L110" s="220"/>
      <c r="M110" s="220"/>
      <c r="N110" s="220"/>
      <c r="O110" s="220"/>
      <c r="P110" s="220"/>
      <c r="Q110" s="221"/>
      <c r="S110" s="219"/>
      <c r="T110" s="220"/>
      <c r="U110" s="220"/>
      <c r="V110" s="220"/>
      <c r="W110" s="220"/>
      <c r="X110" s="220"/>
      <c r="Y110" s="221"/>
    </row>
    <row r="111" spans="2:25" ht="21" customHeight="1" x14ac:dyDescent="0.25">
      <c r="B111" s="222"/>
      <c r="C111" s="223"/>
      <c r="D111" s="223"/>
      <c r="E111" s="223"/>
      <c r="F111" s="223"/>
      <c r="G111" s="223"/>
      <c r="H111" s="224"/>
      <c r="J111" s="222"/>
      <c r="K111" s="223"/>
      <c r="L111" s="223"/>
      <c r="M111" s="223"/>
      <c r="N111" s="223"/>
      <c r="O111" s="223"/>
      <c r="P111" s="223"/>
      <c r="Q111" s="224"/>
      <c r="S111" s="222"/>
      <c r="T111" s="223"/>
      <c r="U111" s="223"/>
      <c r="V111" s="223"/>
      <c r="W111" s="223"/>
      <c r="X111" s="223"/>
      <c r="Y111" s="224"/>
    </row>
    <row r="112" spans="2:25" ht="48" customHeight="1" x14ac:dyDescent="0.25">
      <c r="B112" s="247"/>
      <c r="C112" s="248"/>
      <c r="D112" s="248"/>
      <c r="E112" s="248"/>
      <c r="F112" s="248"/>
      <c r="G112" s="248"/>
      <c r="H112" s="249"/>
      <c r="J112" s="253"/>
      <c r="K112" s="254"/>
      <c r="L112" s="254"/>
      <c r="M112" s="254"/>
      <c r="N112" s="254"/>
      <c r="O112" s="254"/>
      <c r="P112" s="254"/>
      <c r="Q112" s="255"/>
      <c r="S112" s="247"/>
      <c r="T112" s="248"/>
      <c r="U112" s="248"/>
      <c r="V112" s="248"/>
      <c r="W112" s="248"/>
      <c r="X112" s="248"/>
      <c r="Y112" s="249"/>
    </row>
    <row r="113" spans="2:25" ht="48" customHeight="1" x14ac:dyDescent="0.25">
      <c r="B113" s="250"/>
      <c r="C113" s="251"/>
      <c r="D113" s="251"/>
      <c r="E113" s="251"/>
      <c r="F113" s="251"/>
      <c r="G113" s="251"/>
      <c r="H113" s="252"/>
      <c r="J113" s="256"/>
      <c r="K113" s="257"/>
      <c r="L113" s="257"/>
      <c r="M113" s="257"/>
      <c r="N113" s="257"/>
      <c r="O113" s="257"/>
      <c r="P113" s="257"/>
      <c r="Q113" s="258"/>
      <c r="S113" s="250"/>
      <c r="T113" s="251"/>
      <c r="U113" s="251"/>
      <c r="V113" s="251"/>
      <c r="W113" s="251"/>
      <c r="X113" s="251"/>
      <c r="Y113" s="252"/>
    </row>
    <row r="114" spans="2:25" ht="14.25" customHeight="1" x14ac:dyDescent="0.25"/>
    <row r="115" spans="2:25" ht="14.25" customHeight="1" x14ac:dyDescent="0.25"/>
    <row r="116" spans="2:25" ht="21" customHeight="1" x14ac:dyDescent="0.25">
      <c r="E116" s="13" t="s">
        <v>57</v>
      </c>
      <c r="F116" s="243"/>
      <c r="G116" s="243"/>
      <c r="H116" s="243"/>
      <c r="I116" s="243"/>
      <c r="J116" s="243"/>
      <c r="Q116" s="13" t="s">
        <v>58</v>
      </c>
      <c r="R116" s="243"/>
      <c r="S116" s="243"/>
      <c r="T116" s="243"/>
      <c r="U116" s="243"/>
      <c r="V116" s="243"/>
      <c r="W116" s="243"/>
    </row>
    <row r="117" spans="2:25" ht="21" customHeight="1" x14ac:dyDescent="0.25">
      <c r="E117" s="13" t="s">
        <v>59</v>
      </c>
      <c r="F117" s="244"/>
      <c r="G117" s="244"/>
      <c r="H117" s="244"/>
      <c r="I117" s="244"/>
      <c r="J117" s="244"/>
      <c r="K117" s="2" t="s">
        <v>60</v>
      </c>
      <c r="Q117" s="13" t="s">
        <v>59</v>
      </c>
      <c r="R117" s="245"/>
      <c r="S117" s="245"/>
      <c r="T117" s="245"/>
      <c r="U117" s="245"/>
      <c r="V117" s="245"/>
      <c r="W117" s="245"/>
      <c r="X117" s="2" t="s">
        <v>60</v>
      </c>
    </row>
    <row r="118" spans="2:25" ht="21" customHeight="1" x14ac:dyDescent="0.25">
      <c r="E118" s="13" t="s">
        <v>61</v>
      </c>
      <c r="F118" s="244"/>
      <c r="G118" s="244"/>
      <c r="H118" s="244"/>
      <c r="I118" s="244"/>
      <c r="J118" s="244"/>
      <c r="Q118" s="246"/>
      <c r="R118" s="246"/>
      <c r="S118" s="246"/>
      <c r="T118" s="246"/>
      <c r="U118" s="246"/>
      <c r="V118" s="246"/>
      <c r="W118" s="246"/>
      <c r="X118" s="246"/>
    </row>
    <row r="119" spans="2:25" ht="24" customHeight="1" x14ac:dyDescent="0.25">
      <c r="E119" s="13" t="s">
        <v>62</v>
      </c>
      <c r="F119" s="346"/>
      <c r="G119" s="346"/>
      <c r="H119" s="346"/>
      <c r="I119" s="346"/>
      <c r="J119" s="346"/>
      <c r="Q119" s="13" t="s">
        <v>62</v>
      </c>
      <c r="R119" s="241"/>
      <c r="S119" s="241"/>
      <c r="T119" s="241"/>
      <c r="U119" s="241"/>
      <c r="V119" s="241"/>
      <c r="W119" s="241"/>
    </row>
    <row r="120" spans="2:25" ht="24" customHeight="1" x14ac:dyDescent="0.25">
      <c r="E120" s="13" t="s">
        <v>63</v>
      </c>
      <c r="F120" s="242"/>
      <c r="G120" s="242"/>
      <c r="H120" s="242"/>
      <c r="I120" s="242"/>
      <c r="J120" s="242"/>
    </row>
    <row r="121" spans="2:25" ht="24" customHeight="1" x14ac:dyDescent="0.25"/>
  </sheetData>
  <protectedRanges>
    <protectedRange sqref="V13 X24 B38:Z42 B44:Z48 B50:Z54 B59:Z64 B68 B76 B86 J76 J86 S76 S86 B89 B99 J89 J99 S89 S99 B102 B112 J102 J112 S102 S112 R116:R117 Q118 R119 F116:F120 K24:S25 K27:S32 M7 H8" name="ช่วง1"/>
  </protectedRanges>
  <mergeCells count="231">
    <mergeCell ref="A2:Z2"/>
    <mergeCell ref="M7:P7"/>
    <mergeCell ref="K26:M26"/>
    <mergeCell ref="F119:J119"/>
    <mergeCell ref="R119:W119"/>
    <mergeCell ref="F120:J120"/>
    <mergeCell ref="F116:J116"/>
    <mergeCell ref="R116:W116"/>
    <mergeCell ref="F117:J117"/>
    <mergeCell ref="R117:W117"/>
    <mergeCell ref="F118:J118"/>
    <mergeCell ref="Q118:X118"/>
    <mergeCell ref="B102:H111"/>
    <mergeCell ref="J102:Q111"/>
    <mergeCell ref="S102:Y111"/>
    <mergeCell ref="B112:H113"/>
    <mergeCell ref="J112:Q113"/>
    <mergeCell ref="S112:Y113"/>
    <mergeCell ref="B89:H98"/>
    <mergeCell ref="J89:Q98"/>
    <mergeCell ref="S89:Y98"/>
    <mergeCell ref="B99:H100"/>
    <mergeCell ref="J99:Q100"/>
    <mergeCell ref="S99:Y100"/>
    <mergeCell ref="B76:H85"/>
    <mergeCell ref="J76:Q85"/>
    <mergeCell ref="S76:Y85"/>
    <mergeCell ref="B86:H87"/>
    <mergeCell ref="J86:Q87"/>
    <mergeCell ref="S86:Y87"/>
    <mergeCell ref="B64:G64"/>
    <mergeCell ref="H64:P64"/>
    <mergeCell ref="Q64:X64"/>
    <mergeCell ref="Y64:Z64"/>
    <mergeCell ref="B68:Y72"/>
    <mergeCell ref="B62:G62"/>
    <mergeCell ref="H62:P62"/>
    <mergeCell ref="Q62:X62"/>
    <mergeCell ref="Y62:Z62"/>
    <mergeCell ref="B60:G60"/>
    <mergeCell ref="H60:P60"/>
    <mergeCell ref="Q60:X60"/>
    <mergeCell ref="Y60:Z60"/>
    <mergeCell ref="B61:G61"/>
    <mergeCell ref="H61:P61"/>
    <mergeCell ref="Q61:X61"/>
    <mergeCell ref="Y61:Z61"/>
    <mergeCell ref="B58:G58"/>
    <mergeCell ref="H58:P58"/>
    <mergeCell ref="Q58:X58"/>
    <mergeCell ref="Y58:Z58"/>
    <mergeCell ref="B59:G59"/>
    <mergeCell ref="H59:P59"/>
    <mergeCell ref="Q59:X59"/>
    <mergeCell ref="Y59:Z59"/>
    <mergeCell ref="B53:L53"/>
    <mergeCell ref="M53:X53"/>
    <mergeCell ref="Y53:Z53"/>
    <mergeCell ref="B54:L54"/>
    <mergeCell ref="M54:X54"/>
    <mergeCell ref="Y54:Z54"/>
    <mergeCell ref="B51:L51"/>
    <mergeCell ref="M51:X51"/>
    <mergeCell ref="Y51:Z51"/>
    <mergeCell ref="B52:L52"/>
    <mergeCell ref="M52:X52"/>
    <mergeCell ref="Y52:Z52"/>
    <mergeCell ref="B48:L48"/>
    <mergeCell ref="M48:X48"/>
    <mergeCell ref="Y48:Z48"/>
    <mergeCell ref="A49:Z49"/>
    <mergeCell ref="B50:L50"/>
    <mergeCell ref="M50:X50"/>
    <mergeCell ref="Y50:Z50"/>
    <mergeCell ref="B46:L46"/>
    <mergeCell ref="M46:X46"/>
    <mergeCell ref="Y46:Z46"/>
    <mergeCell ref="B47:L47"/>
    <mergeCell ref="M47:X47"/>
    <mergeCell ref="Y47:Z47"/>
    <mergeCell ref="A43:Z43"/>
    <mergeCell ref="B44:L44"/>
    <mergeCell ref="M44:X44"/>
    <mergeCell ref="Y44:Z44"/>
    <mergeCell ref="B45:L45"/>
    <mergeCell ref="M45:X45"/>
    <mergeCell ref="Y45:Z45"/>
    <mergeCell ref="B41:L41"/>
    <mergeCell ref="M41:X41"/>
    <mergeCell ref="Y41:Z41"/>
    <mergeCell ref="B42:L42"/>
    <mergeCell ref="Y42:Z42"/>
    <mergeCell ref="X33:Z33"/>
    <mergeCell ref="A34:Z34"/>
    <mergeCell ref="B36:L36"/>
    <mergeCell ref="M36:X36"/>
    <mergeCell ref="Y36:Z36"/>
    <mergeCell ref="A37:Z37"/>
    <mergeCell ref="B38:L38"/>
    <mergeCell ref="M38:X38"/>
    <mergeCell ref="Y38:Z38"/>
    <mergeCell ref="B39:L39"/>
    <mergeCell ref="M39:X39"/>
    <mergeCell ref="Y39:Z39"/>
    <mergeCell ref="B40:L40"/>
    <mergeCell ref="M40:X40"/>
    <mergeCell ref="Y40:Z40"/>
    <mergeCell ref="M42:X42"/>
    <mergeCell ref="H30:J30"/>
    <mergeCell ref="K30:M30"/>
    <mergeCell ref="N30:P30"/>
    <mergeCell ref="Q30:S30"/>
    <mergeCell ref="T30:U30"/>
    <mergeCell ref="T32:U32"/>
    <mergeCell ref="V32:W32"/>
    <mergeCell ref="A33:S33"/>
    <mergeCell ref="T33:U33"/>
    <mergeCell ref="V33:W33"/>
    <mergeCell ref="B32:G32"/>
    <mergeCell ref="H32:J32"/>
    <mergeCell ref="K32:M32"/>
    <mergeCell ref="N32:P32"/>
    <mergeCell ref="Q32:S32"/>
    <mergeCell ref="X24:Z32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7:M27"/>
    <mergeCell ref="N26:P26"/>
    <mergeCell ref="Q26:S26"/>
    <mergeCell ref="T26:U26"/>
    <mergeCell ref="V26:W26"/>
    <mergeCell ref="B30:G30"/>
    <mergeCell ref="V30:W30"/>
    <mergeCell ref="B31:G31"/>
    <mergeCell ref="H31:J31"/>
    <mergeCell ref="K31:M31"/>
    <mergeCell ref="N31:P31"/>
    <mergeCell ref="Q31:S31"/>
    <mergeCell ref="T31:U31"/>
    <mergeCell ref="V31:W31"/>
    <mergeCell ref="A19:Z19"/>
    <mergeCell ref="B22:G22"/>
    <mergeCell ref="H22:J22"/>
    <mergeCell ref="K22:M22"/>
    <mergeCell ref="N22:P22"/>
    <mergeCell ref="Q22:S22"/>
    <mergeCell ref="T22:U22"/>
    <mergeCell ref="V22:W22"/>
    <mergeCell ref="X22:Z22"/>
    <mergeCell ref="A18:P18"/>
    <mergeCell ref="Q18:R18"/>
    <mergeCell ref="S18:U18"/>
    <mergeCell ref="V18:X18"/>
    <mergeCell ref="Y18:Z18"/>
    <mergeCell ref="B16:J16"/>
    <mergeCell ref="K16:M16"/>
    <mergeCell ref="N16:P16"/>
    <mergeCell ref="Q16:R16"/>
    <mergeCell ref="B17:J17"/>
    <mergeCell ref="K17:M17"/>
    <mergeCell ref="N17:P17"/>
    <mergeCell ref="Q17:R17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S13:U17"/>
    <mergeCell ref="V13:X17"/>
    <mergeCell ref="Y13:Z17"/>
    <mergeCell ref="B14:J14"/>
    <mergeCell ref="K14:M14"/>
    <mergeCell ref="N14:P14"/>
    <mergeCell ref="Q14:R14"/>
    <mergeCell ref="B15:J15"/>
    <mergeCell ref="K15:M15"/>
    <mergeCell ref="N15:P15"/>
    <mergeCell ref="Q15:R15"/>
    <mergeCell ref="B63:G63"/>
    <mergeCell ref="H63:P63"/>
    <mergeCell ref="Q63:X63"/>
    <mergeCell ref="Y63:Z63"/>
    <mergeCell ref="A1:Z1"/>
    <mergeCell ref="A3:Z3"/>
    <mergeCell ref="A4:Z4"/>
    <mergeCell ref="A10:A11"/>
    <mergeCell ref="A23:Z23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B29:G29"/>
    <mergeCell ref="H29:J29"/>
    <mergeCell ref="K29:M29"/>
    <mergeCell ref="N29:P29"/>
    <mergeCell ref="Q29:S29"/>
    <mergeCell ref="T29:U29"/>
    <mergeCell ref="V29:W29"/>
    <mergeCell ref="B27:G27"/>
    <mergeCell ref="H27:J27"/>
    <mergeCell ref="N27:P27"/>
    <mergeCell ref="Q27:S27"/>
    <mergeCell ref="T27:U27"/>
    <mergeCell ref="V27:W27"/>
    <mergeCell ref="B28:G28"/>
    <mergeCell ref="H28:J28"/>
    <mergeCell ref="K28:M28"/>
    <mergeCell ref="N28:P28"/>
    <mergeCell ref="Q28:S28"/>
    <mergeCell ref="T28:U28"/>
    <mergeCell ref="V28:W28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4:Z48 Y50:Z54 Y38:Y42 Z38:Z41 Y59:Y64 Z59:Z62 Z64" xr:uid="{AFCE9FD8-DB82-41BB-B09F-A725856714A1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A233E869-B8F9-4BC8-9688-C06FFAFB04B6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4:S24 Q27:Q32 L31:M32 R31:S32 O31:P32 N27:N32 K27:K32" xr:uid="{1A4E217C-A3DD-446C-A270-8787959C60F1}">
      <formula1>0</formula1>
    </dataValidation>
    <dataValidation type="decimal" operator="greaterThanOrEqual" allowBlank="1" showInputMessage="1" showErrorMessage="1" error="กรุณากรอกข้อมูลเป็นตัวเลข" sqref="K25:S25" xr:uid="{5DF45E24-52B4-48A5-AEE0-511D7AB5F35B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rowBreaks count="4" manualBreakCount="4">
    <brk id="34" max="16383" man="1"/>
    <brk id="55" max="16383" man="1"/>
    <brk id="73" max="16383" man="1"/>
    <brk id="100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F29021E0-D157-4060-9C97-587A5EAD59D0}">
          <x14:formula1>
            <xm:f>LIST!$G$2:$G$10</xm:f>
          </x14:formula1>
          <xm:sqref>B59:B64 C59:G62 C64:G64</xm:sqref>
        </x14:dataValidation>
        <x14:dataValidation type="list" allowBlank="1" showInputMessage="1" showErrorMessage="1" error="กรุณาเลือกข้อมูลตามที่กำหนดให้" xr:uid="{D86FEC33-43B0-4612-9A2D-8932615B0F39}">
          <x14:formula1>
            <xm:f>LIST!$A$2:$A$6</xm:f>
          </x14:formula1>
          <xm:sqref>B38:L42</xm:sqref>
        </x14:dataValidation>
        <x14:dataValidation type="list" allowBlank="1" showInputMessage="1" showErrorMessage="1" error="กรุณาเลือกข้อมูลตามที่กำหนดให้" xr:uid="{1EA13DF3-8545-4499-8E0D-8C2D1CCA73DD}">
          <x14:formula1>
            <xm:f>LIST!$C$2:$C$10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1D8EC801-DA1C-4FFA-98AC-E1089C59294E}">
          <x14:formula1>
            <xm:f>LIST!$E$2:$E$9</xm:f>
          </x14:formula1>
          <xm:sqref>B50:L54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6">
    <tabColor rgb="FFFFC000"/>
  </sheetPr>
  <dimension ref="A1:Z121"/>
  <sheetViews>
    <sheetView view="pageBreakPreview" topLeftCell="F14" zoomScale="80" zoomScaleNormal="85" zoomScaleSheetLayoutView="80" workbookViewId="0">
      <selection activeCell="U8" sqref="U8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78" t="s">
        <v>102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</row>
    <row r="2" spans="1:26" ht="21" customHeight="1" x14ac:dyDescent="0.25">
      <c r="A2" s="78" t="s">
        <v>103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</row>
    <row r="3" spans="1:26" ht="21" customHeight="1" x14ac:dyDescent="0.25">
      <c r="A3" s="78" t="s">
        <v>34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</row>
    <row r="4" spans="1:26" ht="21" customHeight="1" x14ac:dyDescent="0.25">
      <c r="A4" s="78" t="s">
        <v>1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</row>
    <row r="5" spans="1:26" ht="10.15" customHeight="1" x14ac:dyDescent="0.25"/>
    <row r="6" spans="1:26" ht="21" customHeight="1" x14ac:dyDescent="0.25">
      <c r="A6" s="4" t="s">
        <v>2</v>
      </c>
    </row>
    <row r="7" spans="1:26" ht="21" customHeight="1" x14ac:dyDescent="0.25">
      <c r="A7" s="5" t="s">
        <v>104</v>
      </c>
      <c r="L7" s="6"/>
      <c r="M7" s="113"/>
      <c r="N7" s="114"/>
      <c r="O7" s="114"/>
      <c r="P7" s="115"/>
    </row>
    <row r="8" spans="1:26" ht="21" customHeight="1" x14ac:dyDescent="0.25">
      <c r="A8" s="5" t="s">
        <v>41</v>
      </c>
      <c r="G8" s="6"/>
      <c r="H8" s="113"/>
      <c r="I8" s="114"/>
      <c r="J8" s="115"/>
    </row>
    <row r="9" spans="1:26" ht="10.15" customHeight="1" x14ac:dyDescent="0.25"/>
    <row r="10" spans="1:26" s="4" customFormat="1" ht="30" customHeight="1" x14ac:dyDescent="0.25">
      <c r="A10" s="79" t="s">
        <v>7</v>
      </c>
      <c r="B10" s="116" t="s">
        <v>32</v>
      </c>
      <c r="C10" s="117"/>
      <c r="D10" s="117"/>
      <c r="E10" s="117"/>
      <c r="F10" s="117"/>
      <c r="G10" s="117"/>
      <c r="H10" s="117"/>
      <c r="I10" s="117"/>
      <c r="J10" s="118"/>
      <c r="K10" s="122" t="s">
        <v>33</v>
      </c>
      <c r="L10" s="123"/>
      <c r="M10" s="123"/>
      <c r="N10" s="123"/>
      <c r="O10" s="123"/>
      <c r="P10" s="123"/>
      <c r="Q10" s="123"/>
      <c r="R10" s="124"/>
      <c r="S10" s="122" t="s">
        <v>6</v>
      </c>
      <c r="T10" s="123"/>
      <c r="U10" s="123"/>
      <c r="V10" s="123"/>
      <c r="W10" s="123"/>
      <c r="X10" s="123"/>
      <c r="Y10" s="123"/>
      <c r="Z10" s="124"/>
    </row>
    <row r="11" spans="1:26" s="4" customFormat="1" ht="30" customHeight="1" x14ac:dyDescent="0.25">
      <c r="A11" s="80"/>
      <c r="B11" s="119"/>
      <c r="C11" s="120"/>
      <c r="D11" s="120"/>
      <c r="E11" s="120"/>
      <c r="F11" s="120"/>
      <c r="G11" s="120"/>
      <c r="H11" s="120"/>
      <c r="I11" s="120"/>
      <c r="J11" s="121"/>
      <c r="K11" s="122" t="s">
        <v>3</v>
      </c>
      <c r="L11" s="123"/>
      <c r="M11" s="124"/>
      <c r="N11" s="122" t="s">
        <v>4</v>
      </c>
      <c r="O11" s="123"/>
      <c r="P11" s="124"/>
      <c r="Q11" s="122" t="s">
        <v>5</v>
      </c>
      <c r="R11" s="124"/>
      <c r="S11" s="122" t="s">
        <v>3</v>
      </c>
      <c r="T11" s="123"/>
      <c r="U11" s="124"/>
      <c r="V11" s="122" t="s">
        <v>4</v>
      </c>
      <c r="W11" s="123"/>
      <c r="X11" s="124"/>
      <c r="Y11" s="122" t="s">
        <v>5</v>
      </c>
      <c r="Z11" s="124"/>
    </row>
    <row r="12" spans="1:26" ht="24" customHeight="1" x14ac:dyDescent="0.25">
      <c r="A12" s="81" t="s">
        <v>42</v>
      </c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3"/>
    </row>
    <row r="13" spans="1:26" ht="24" customHeight="1" x14ac:dyDescent="0.25">
      <c r="A13" s="16">
        <v>1</v>
      </c>
      <c r="B13" s="293" t="s">
        <v>35</v>
      </c>
      <c r="C13" s="294"/>
      <c r="D13" s="294"/>
      <c r="E13" s="294"/>
      <c r="F13" s="294"/>
      <c r="G13" s="294"/>
      <c r="H13" s="294"/>
      <c r="I13" s="294"/>
      <c r="J13" s="295"/>
      <c r="K13" s="87">
        <v>8</v>
      </c>
      <c r="L13" s="88"/>
      <c r="M13" s="89"/>
      <c r="N13" s="90">
        <f>Q25</f>
        <v>0</v>
      </c>
      <c r="O13" s="91"/>
      <c r="P13" s="92"/>
      <c r="Q13" s="93">
        <f>V24/T24*100</f>
        <v>0</v>
      </c>
      <c r="R13" s="94"/>
      <c r="S13" s="95">
        <v>7212800</v>
      </c>
      <c r="T13" s="96"/>
      <c r="U13" s="97"/>
      <c r="V13" s="104"/>
      <c r="W13" s="105"/>
      <c r="X13" s="106"/>
      <c r="Y13" s="133">
        <f>V13/S13*100</f>
        <v>0</v>
      </c>
      <c r="Z13" s="134"/>
    </row>
    <row r="14" spans="1:26" ht="24" customHeight="1" x14ac:dyDescent="0.25">
      <c r="A14" s="16">
        <v>2</v>
      </c>
      <c r="B14" s="293" t="s">
        <v>36</v>
      </c>
      <c r="C14" s="294"/>
      <c r="D14" s="294"/>
      <c r="E14" s="294"/>
      <c r="F14" s="294"/>
      <c r="G14" s="294"/>
      <c r="H14" s="294"/>
      <c r="I14" s="294"/>
      <c r="J14" s="295"/>
      <c r="K14" s="139">
        <v>1375697.02</v>
      </c>
      <c r="L14" s="140"/>
      <c r="M14" s="141"/>
      <c r="N14" s="93">
        <f>Q26</f>
        <v>0</v>
      </c>
      <c r="O14" s="299"/>
      <c r="P14" s="94"/>
      <c r="Q14" s="93">
        <f>V26/T26*100</f>
        <v>0</v>
      </c>
      <c r="R14" s="94"/>
      <c r="S14" s="98"/>
      <c r="T14" s="99"/>
      <c r="U14" s="100"/>
      <c r="V14" s="107"/>
      <c r="W14" s="108"/>
      <c r="X14" s="109"/>
      <c r="Y14" s="135"/>
      <c r="Z14" s="136"/>
    </row>
    <row r="15" spans="1:26" ht="24" customHeight="1" x14ac:dyDescent="0.25">
      <c r="A15" s="16">
        <v>3</v>
      </c>
      <c r="B15" s="293" t="s">
        <v>37</v>
      </c>
      <c r="C15" s="294"/>
      <c r="D15" s="294"/>
      <c r="E15" s="294"/>
      <c r="F15" s="294"/>
      <c r="G15" s="294"/>
      <c r="H15" s="294"/>
      <c r="I15" s="294"/>
      <c r="J15" s="295"/>
      <c r="K15" s="145">
        <v>8</v>
      </c>
      <c r="L15" s="146"/>
      <c r="M15" s="147"/>
      <c r="N15" s="90">
        <f>Q28</f>
        <v>0</v>
      </c>
      <c r="O15" s="91"/>
      <c r="P15" s="92"/>
      <c r="Q15" s="93">
        <f>V27/T27*100</f>
        <v>0</v>
      </c>
      <c r="R15" s="94"/>
      <c r="S15" s="98"/>
      <c r="T15" s="99"/>
      <c r="U15" s="100"/>
      <c r="V15" s="107"/>
      <c r="W15" s="108"/>
      <c r="X15" s="109"/>
      <c r="Y15" s="135"/>
      <c r="Z15" s="136"/>
    </row>
    <row r="16" spans="1:26" ht="24" customHeight="1" x14ac:dyDescent="0.25">
      <c r="A16" s="16">
        <v>4</v>
      </c>
      <c r="B16" s="293" t="s">
        <v>38</v>
      </c>
      <c r="C16" s="294"/>
      <c r="D16" s="294"/>
      <c r="E16" s="294"/>
      <c r="F16" s="294"/>
      <c r="G16" s="294"/>
      <c r="H16" s="294"/>
      <c r="I16" s="294"/>
      <c r="J16" s="295"/>
      <c r="K16" s="145">
        <v>8</v>
      </c>
      <c r="L16" s="146"/>
      <c r="M16" s="147"/>
      <c r="N16" s="90">
        <f>Q30</f>
        <v>0</v>
      </c>
      <c r="O16" s="91"/>
      <c r="P16" s="92"/>
      <c r="Q16" s="93">
        <f>V29/T29*100</f>
        <v>0</v>
      </c>
      <c r="R16" s="94"/>
      <c r="S16" s="98"/>
      <c r="T16" s="99"/>
      <c r="U16" s="100"/>
      <c r="V16" s="107"/>
      <c r="W16" s="108"/>
      <c r="X16" s="109"/>
      <c r="Y16" s="135"/>
      <c r="Z16" s="136"/>
    </row>
    <row r="17" spans="1:26" s="7" customFormat="1" ht="48" customHeight="1" x14ac:dyDescent="0.25">
      <c r="A17" s="17">
        <v>5</v>
      </c>
      <c r="B17" s="296" t="s">
        <v>43</v>
      </c>
      <c r="C17" s="297"/>
      <c r="D17" s="297"/>
      <c r="E17" s="297"/>
      <c r="F17" s="297"/>
      <c r="G17" s="297"/>
      <c r="H17" s="297"/>
      <c r="I17" s="297"/>
      <c r="J17" s="298"/>
      <c r="K17" s="148">
        <v>8</v>
      </c>
      <c r="L17" s="149"/>
      <c r="M17" s="150"/>
      <c r="N17" s="90">
        <f>Q32</f>
        <v>0</v>
      </c>
      <c r="O17" s="91"/>
      <c r="P17" s="92"/>
      <c r="Q17" s="93">
        <f>V31/T31*100</f>
        <v>0</v>
      </c>
      <c r="R17" s="94"/>
      <c r="S17" s="101"/>
      <c r="T17" s="102"/>
      <c r="U17" s="103"/>
      <c r="V17" s="110"/>
      <c r="W17" s="111"/>
      <c r="X17" s="112"/>
      <c r="Y17" s="137"/>
      <c r="Z17" s="138"/>
    </row>
    <row r="18" spans="1:26" s="4" customFormat="1" ht="24" customHeight="1" x14ac:dyDescent="0.25">
      <c r="A18" s="125" t="s">
        <v>44</v>
      </c>
      <c r="B18" s="126"/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7"/>
      <c r="Q18" s="128">
        <f>V33</f>
        <v>0</v>
      </c>
      <c r="R18" s="129"/>
      <c r="S18" s="130">
        <f>SUM(S13)</f>
        <v>7212800</v>
      </c>
      <c r="T18" s="131"/>
      <c r="U18" s="132"/>
      <c r="V18" s="130">
        <f>SUM(V13)</f>
        <v>0</v>
      </c>
      <c r="W18" s="131"/>
      <c r="X18" s="132"/>
      <c r="Y18" s="151">
        <f>SUM(Y13)</f>
        <v>0</v>
      </c>
      <c r="Z18" s="152"/>
    </row>
    <row r="19" spans="1:26" ht="9.9499999999999993" customHeight="1" x14ac:dyDescent="0.25">
      <c r="A19" s="153"/>
      <c r="B19" s="153"/>
      <c r="C19" s="153"/>
      <c r="D19" s="153"/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</row>
    <row r="20" spans="1:26" ht="24" customHeight="1" x14ac:dyDescent="0.25">
      <c r="A20" s="8" t="s">
        <v>8</v>
      </c>
      <c r="H20" s="9"/>
      <c r="I20" s="10"/>
      <c r="J20" s="10"/>
      <c r="K20" s="10"/>
      <c r="L20" s="10"/>
      <c r="M20" s="10"/>
    </row>
    <row r="21" spans="1:26" ht="9.9499999999999993" customHeight="1" x14ac:dyDescent="0.25">
      <c r="A21" s="2"/>
      <c r="H21" s="11"/>
      <c r="I21" s="11"/>
      <c r="J21" s="11"/>
      <c r="K21" s="11"/>
      <c r="L21" s="11"/>
      <c r="M21" s="11"/>
    </row>
    <row r="22" spans="1:26" ht="72" customHeight="1" x14ac:dyDescent="0.25">
      <c r="A22" s="14" t="s">
        <v>7</v>
      </c>
      <c r="B22" s="122" t="s">
        <v>39</v>
      </c>
      <c r="C22" s="123"/>
      <c r="D22" s="123"/>
      <c r="E22" s="123"/>
      <c r="F22" s="123"/>
      <c r="G22" s="124"/>
      <c r="H22" s="122" t="s">
        <v>45</v>
      </c>
      <c r="I22" s="123"/>
      <c r="J22" s="124"/>
      <c r="K22" s="122" t="s">
        <v>40</v>
      </c>
      <c r="L22" s="123"/>
      <c r="M22" s="124"/>
      <c r="N22" s="122" t="s">
        <v>46</v>
      </c>
      <c r="O22" s="123"/>
      <c r="P22" s="124"/>
      <c r="Q22" s="122" t="s">
        <v>47</v>
      </c>
      <c r="R22" s="123"/>
      <c r="S22" s="124"/>
      <c r="T22" s="122" t="s">
        <v>48</v>
      </c>
      <c r="U22" s="124"/>
      <c r="V22" s="154" t="s">
        <v>9</v>
      </c>
      <c r="W22" s="155"/>
      <c r="X22" s="122" t="s">
        <v>10</v>
      </c>
      <c r="Y22" s="123"/>
      <c r="Z22" s="124"/>
    </row>
    <row r="23" spans="1:26" ht="24" customHeight="1" x14ac:dyDescent="0.25">
      <c r="A23" s="156" t="s">
        <v>42</v>
      </c>
      <c r="B23" s="157"/>
      <c r="C23" s="157"/>
      <c r="D23" s="157"/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8"/>
    </row>
    <row r="24" spans="1:26" s="44" customFormat="1" ht="24" customHeight="1" x14ac:dyDescent="0.25">
      <c r="A24" s="28">
        <v>1</v>
      </c>
      <c r="B24" s="290" t="s">
        <v>35</v>
      </c>
      <c r="C24" s="291"/>
      <c r="D24" s="291"/>
      <c r="E24" s="291"/>
      <c r="F24" s="291"/>
      <c r="G24" s="292"/>
      <c r="H24" s="324">
        <v>8</v>
      </c>
      <c r="I24" s="325"/>
      <c r="J24" s="326"/>
      <c r="K24" s="265">
        <f>K25</f>
        <v>0</v>
      </c>
      <c r="L24" s="266"/>
      <c r="M24" s="267"/>
      <c r="N24" s="265">
        <f>N25</f>
        <v>0</v>
      </c>
      <c r="O24" s="266"/>
      <c r="P24" s="267"/>
      <c r="Q24" s="265">
        <f>Q25</f>
        <v>0</v>
      </c>
      <c r="R24" s="266"/>
      <c r="S24" s="268"/>
      <c r="T24" s="269">
        <v>10</v>
      </c>
      <c r="U24" s="270"/>
      <c r="V24" s="271">
        <f>SUM(V25)</f>
        <v>0</v>
      </c>
      <c r="W24" s="272"/>
      <c r="X24" s="165"/>
      <c r="Y24" s="153"/>
      <c r="Z24" s="166"/>
    </row>
    <row r="25" spans="1:26" s="34" customFormat="1" ht="24" customHeight="1" x14ac:dyDescent="0.25">
      <c r="A25" s="42">
        <v>1.1000000000000001</v>
      </c>
      <c r="B25" s="300" t="s">
        <v>93</v>
      </c>
      <c r="C25" s="301"/>
      <c r="D25" s="301"/>
      <c r="E25" s="301"/>
      <c r="F25" s="301"/>
      <c r="G25" s="302"/>
      <c r="H25" s="303">
        <v>8</v>
      </c>
      <c r="I25" s="304"/>
      <c r="J25" s="305"/>
      <c r="K25" s="306"/>
      <c r="L25" s="307"/>
      <c r="M25" s="308"/>
      <c r="N25" s="306"/>
      <c r="O25" s="307"/>
      <c r="P25" s="308"/>
      <c r="Q25" s="306"/>
      <c r="R25" s="307"/>
      <c r="S25" s="309"/>
      <c r="T25" s="310">
        <v>10</v>
      </c>
      <c r="U25" s="311"/>
      <c r="V25" s="312">
        <f>(T25*((K25*0)+(N25*50)+(Q25*100)))/(H25*100)</f>
        <v>0</v>
      </c>
      <c r="W25" s="313"/>
      <c r="X25" s="167"/>
      <c r="Y25" s="168"/>
      <c r="Z25" s="169"/>
    </row>
    <row r="26" spans="1:26" s="40" customFormat="1" ht="24" customHeight="1" x14ac:dyDescent="0.25">
      <c r="A26" s="39">
        <v>2</v>
      </c>
      <c r="B26" s="314" t="s">
        <v>36</v>
      </c>
      <c r="C26" s="315"/>
      <c r="D26" s="315"/>
      <c r="E26" s="315"/>
      <c r="F26" s="315"/>
      <c r="G26" s="316"/>
      <c r="H26" s="317">
        <v>1375697.02</v>
      </c>
      <c r="I26" s="318"/>
      <c r="J26" s="319"/>
      <c r="K26" s="317"/>
      <c r="L26" s="318"/>
      <c r="M26" s="319"/>
      <c r="N26" s="317"/>
      <c r="O26" s="318"/>
      <c r="P26" s="319"/>
      <c r="Q26" s="317"/>
      <c r="R26" s="318"/>
      <c r="S26" s="319"/>
      <c r="T26" s="320">
        <v>40</v>
      </c>
      <c r="U26" s="321"/>
      <c r="V26" s="322">
        <f>(T26*((K26*0)+(N26*50)+(Q26*100)))/(H26*100)</f>
        <v>0</v>
      </c>
      <c r="W26" s="323"/>
      <c r="X26" s="167"/>
      <c r="Y26" s="168"/>
      <c r="Z26" s="169"/>
    </row>
    <row r="27" spans="1:26" s="36" customFormat="1" ht="24" customHeight="1" x14ac:dyDescent="0.25">
      <c r="A27" s="28">
        <v>3</v>
      </c>
      <c r="B27" s="273" t="s">
        <v>37</v>
      </c>
      <c r="C27" s="274"/>
      <c r="D27" s="274"/>
      <c r="E27" s="274"/>
      <c r="F27" s="274"/>
      <c r="G27" s="275"/>
      <c r="H27" s="262">
        <v>8</v>
      </c>
      <c r="I27" s="263"/>
      <c r="J27" s="264"/>
      <c r="K27" s="265">
        <f>K28</f>
        <v>0</v>
      </c>
      <c r="L27" s="266"/>
      <c r="M27" s="267"/>
      <c r="N27" s="265">
        <f>N28</f>
        <v>0</v>
      </c>
      <c r="O27" s="266"/>
      <c r="P27" s="267"/>
      <c r="Q27" s="265">
        <f>Q28</f>
        <v>0</v>
      </c>
      <c r="R27" s="266"/>
      <c r="S27" s="268"/>
      <c r="T27" s="269">
        <v>20</v>
      </c>
      <c r="U27" s="270"/>
      <c r="V27" s="271">
        <f>SUM(V28)</f>
        <v>0</v>
      </c>
      <c r="W27" s="272"/>
      <c r="X27" s="167"/>
      <c r="Y27" s="168"/>
      <c r="Z27" s="169"/>
    </row>
    <row r="28" spans="1:26" s="32" customFormat="1" ht="48" customHeight="1" x14ac:dyDescent="0.25">
      <c r="A28" s="31">
        <v>3.1</v>
      </c>
      <c r="B28" s="276" t="s">
        <v>101</v>
      </c>
      <c r="C28" s="277"/>
      <c r="D28" s="277"/>
      <c r="E28" s="277"/>
      <c r="F28" s="277"/>
      <c r="G28" s="278"/>
      <c r="H28" s="279">
        <v>8</v>
      </c>
      <c r="I28" s="280"/>
      <c r="J28" s="281"/>
      <c r="K28" s="282"/>
      <c r="L28" s="283"/>
      <c r="M28" s="284"/>
      <c r="N28" s="282"/>
      <c r="O28" s="283"/>
      <c r="P28" s="284"/>
      <c r="Q28" s="282"/>
      <c r="R28" s="283"/>
      <c r="S28" s="285"/>
      <c r="T28" s="286">
        <v>20</v>
      </c>
      <c r="U28" s="287"/>
      <c r="V28" s="288">
        <f>(T28*((K28*0)+(N28*50)+(Q28*100)))/(H28*100)</f>
        <v>0</v>
      </c>
      <c r="W28" s="289"/>
      <c r="X28" s="167"/>
      <c r="Y28" s="168"/>
      <c r="Z28" s="169"/>
    </row>
    <row r="29" spans="1:26" s="27" customFormat="1" ht="48" customHeight="1" x14ac:dyDescent="0.25">
      <c r="A29" s="28">
        <v>4</v>
      </c>
      <c r="B29" s="273" t="s">
        <v>38</v>
      </c>
      <c r="C29" s="274"/>
      <c r="D29" s="274"/>
      <c r="E29" s="274"/>
      <c r="F29" s="274"/>
      <c r="G29" s="275"/>
      <c r="H29" s="262">
        <v>8</v>
      </c>
      <c r="I29" s="263"/>
      <c r="J29" s="264"/>
      <c r="K29" s="265">
        <f>K30</f>
        <v>0</v>
      </c>
      <c r="L29" s="266"/>
      <c r="M29" s="267"/>
      <c r="N29" s="265">
        <f>N30</f>
        <v>0</v>
      </c>
      <c r="O29" s="266"/>
      <c r="P29" s="267"/>
      <c r="Q29" s="265">
        <f>Q30</f>
        <v>0</v>
      </c>
      <c r="R29" s="266"/>
      <c r="S29" s="268"/>
      <c r="T29" s="269">
        <v>15</v>
      </c>
      <c r="U29" s="270"/>
      <c r="V29" s="271">
        <f>SUM(V30)</f>
        <v>0</v>
      </c>
      <c r="W29" s="272"/>
      <c r="X29" s="167"/>
      <c r="Y29" s="168"/>
      <c r="Z29" s="169"/>
    </row>
    <row r="30" spans="1:26" ht="48" customHeight="1" x14ac:dyDescent="0.25">
      <c r="A30" s="16">
        <v>4.0999999999999996</v>
      </c>
      <c r="B30" s="84" t="s">
        <v>94</v>
      </c>
      <c r="C30" s="85"/>
      <c r="D30" s="85"/>
      <c r="E30" s="85"/>
      <c r="F30" s="85"/>
      <c r="G30" s="86"/>
      <c r="H30" s="191">
        <v>8</v>
      </c>
      <c r="I30" s="192"/>
      <c r="J30" s="193"/>
      <c r="K30" s="330"/>
      <c r="L30" s="331"/>
      <c r="M30" s="332"/>
      <c r="N30" s="330"/>
      <c r="O30" s="331"/>
      <c r="P30" s="332"/>
      <c r="Q30" s="330"/>
      <c r="R30" s="331"/>
      <c r="S30" s="333"/>
      <c r="T30" s="194">
        <v>15</v>
      </c>
      <c r="U30" s="195"/>
      <c r="V30" s="185">
        <f>(T30*((K30*0)+(N30*50)+(Q30*100)))/(H30*100)</f>
        <v>0</v>
      </c>
      <c r="W30" s="186"/>
      <c r="X30" s="167"/>
      <c r="Y30" s="168"/>
      <c r="Z30" s="169"/>
    </row>
    <row r="31" spans="1:26" s="44" customFormat="1" ht="48" customHeight="1" x14ac:dyDescent="0.25">
      <c r="A31" s="28">
        <v>5</v>
      </c>
      <c r="B31" s="327" t="s">
        <v>100</v>
      </c>
      <c r="C31" s="328"/>
      <c r="D31" s="328"/>
      <c r="E31" s="328"/>
      <c r="F31" s="328"/>
      <c r="G31" s="329"/>
      <c r="H31" s="262">
        <v>8</v>
      </c>
      <c r="I31" s="263"/>
      <c r="J31" s="264"/>
      <c r="K31" s="265">
        <f>K32</f>
        <v>0</v>
      </c>
      <c r="L31" s="266"/>
      <c r="M31" s="267"/>
      <c r="N31" s="265">
        <f>N32</f>
        <v>0</v>
      </c>
      <c r="O31" s="266"/>
      <c r="P31" s="267"/>
      <c r="Q31" s="265">
        <f>Q32</f>
        <v>0</v>
      </c>
      <c r="R31" s="266"/>
      <c r="S31" s="268"/>
      <c r="T31" s="269">
        <v>15</v>
      </c>
      <c r="U31" s="270"/>
      <c r="V31" s="271">
        <f>SUM(V32)</f>
        <v>0</v>
      </c>
      <c r="W31" s="272"/>
      <c r="X31" s="167"/>
      <c r="Y31" s="168"/>
      <c r="Z31" s="169"/>
    </row>
    <row r="32" spans="1:26" s="26" customFormat="1" ht="48" customHeight="1" x14ac:dyDescent="0.25">
      <c r="A32" s="25">
        <v>5.0999999999999996</v>
      </c>
      <c r="B32" s="336" t="s">
        <v>95</v>
      </c>
      <c r="C32" s="337"/>
      <c r="D32" s="337"/>
      <c r="E32" s="337"/>
      <c r="F32" s="337"/>
      <c r="G32" s="338"/>
      <c r="H32" s="339">
        <v>8</v>
      </c>
      <c r="I32" s="340"/>
      <c r="J32" s="341"/>
      <c r="K32" s="342"/>
      <c r="L32" s="343"/>
      <c r="M32" s="344"/>
      <c r="N32" s="342"/>
      <c r="O32" s="343"/>
      <c r="P32" s="344"/>
      <c r="Q32" s="342"/>
      <c r="R32" s="343"/>
      <c r="S32" s="345"/>
      <c r="T32" s="334">
        <v>15</v>
      </c>
      <c r="U32" s="335"/>
      <c r="V32" s="312">
        <f>(T32*((K32*0)+(N32*50)+(Q32*100)))/(H32*100)</f>
        <v>0</v>
      </c>
      <c r="W32" s="313"/>
      <c r="X32" s="170"/>
      <c r="Y32" s="171"/>
      <c r="Z32" s="172"/>
    </row>
    <row r="33" spans="1:26" ht="24" customHeight="1" x14ac:dyDescent="0.25">
      <c r="A33" s="125" t="s">
        <v>11</v>
      </c>
      <c r="B33" s="126"/>
      <c r="C33" s="126"/>
      <c r="D33" s="126"/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27"/>
      <c r="T33" s="211">
        <f>SUM(T24,T26,T27,T29,T31)</f>
        <v>100</v>
      </c>
      <c r="U33" s="212"/>
      <c r="V33" s="128">
        <f>SUM(V24,V26:W27,V29,V31)</f>
        <v>0</v>
      </c>
      <c r="W33" s="129"/>
      <c r="X33" s="213"/>
      <c r="Y33" s="214"/>
      <c r="Z33" s="215"/>
    </row>
    <row r="34" spans="1:26" ht="9.9499999999999993" customHeight="1" x14ac:dyDescent="0.25">
      <c r="A34" s="153"/>
      <c r="B34" s="153"/>
      <c r="C34" s="153"/>
      <c r="D34" s="153"/>
      <c r="E34" s="153"/>
      <c r="F34" s="153"/>
      <c r="G34" s="153"/>
      <c r="H34" s="153"/>
      <c r="I34" s="153"/>
      <c r="J34" s="153"/>
      <c r="K34" s="153"/>
      <c r="L34" s="153"/>
      <c r="M34" s="153"/>
      <c r="N34" s="153"/>
      <c r="O34" s="153"/>
      <c r="P34" s="153"/>
      <c r="Q34" s="153"/>
      <c r="R34" s="153"/>
      <c r="S34" s="153"/>
      <c r="T34" s="153"/>
      <c r="U34" s="153"/>
      <c r="V34" s="153"/>
      <c r="W34" s="153"/>
      <c r="X34" s="153"/>
      <c r="Y34" s="153"/>
      <c r="Z34" s="153"/>
    </row>
    <row r="35" spans="1:26" ht="24" customHeight="1" x14ac:dyDescent="0.25">
      <c r="A35" s="1" t="s">
        <v>96</v>
      </c>
    </row>
    <row r="36" spans="1:26" ht="60" customHeight="1" x14ac:dyDescent="0.25">
      <c r="A36" s="14" t="s">
        <v>7</v>
      </c>
      <c r="B36" s="122" t="s">
        <v>49</v>
      </c>
      <c r="C36" s="123"/>
      <c r="D36" s="123"/>
      <c r="E36" s="123"/>
      <c r="F36" s="123"/>
      <c r="G36" s="123"/>
      <c r="H36" s="123"/>
      <c r="I36" s="123"/>
      <c r="J36" s="123"/>
      <c r="K36" s="123"/>
      <c r="L36" s="124"/>
      <c r="M36" s="122" t="s">
        <v>50</v>
      </c>
      <c r="N36" s="123"/>
      <c r="O36" s="123"/>
      <c r="P36" s="123"/>
      <c r="Q36" s="123"/>
      <c r="R36" s="123"/>
      <c r="S36" s="123"/>
      <c r="T36" s="123"/>
      <c r="U36" s="123"/>
      <c r="V36" s="123"/>
      <c r="W36" s="123"/>
      <c r="X36" s="124"/>
      <c r="Y36" s="154" t="s">
        <v>51</v>
      </c>
      <c r="Z36" s="155"/>
    </row>
    <row r="37" spans="1:26" ht="24" customHeight="1" x14ac:dyDescent="0.25">
      <c r="A37" s="208" t="s">
        <v>52</v>
      </c>
      <c r="B37" s="209"/>
      <c r="C37" s="209"/>
      <c r="D37" s="209"/>
      <c r="E37" s="209"/>
      <c r="F37" s="209"/>
      <c r="G37" s="209"/>
      <c r="H37" s="209"/>
      <c r="I37" s="209"/>
      <c r="J37" s="209"/>
      <c r="K37" s="209"/>
      <c r="L37" s="209"/>
      <c r="M37" s="209"/>
      <c r="N37" s="209"/>
      <c r="O37" s="209"/>
      <c r="P37" s="209"/>
      <c r="Q37" s="209"/>
      <c r="R37" s="209"/>
      <c r="S37" s="209"/>
      <c r="T37" s="209"/>
      <c r="U37" s="209"/>
      <c r="V37" s="209"/>
      <c r="W37" s="209"/>
      <c r="X37" s="209"/>
      <c r="Y37" s="209"/>
      <c r="Z37" s="210"/>
    </row>
    <row r="38" spans="1:26" ht="48" customHeight="1" x14ac:dyDescent="0.25">
      <c r="A38" s="15" t="str">
        <f>IF(B38&lt;&gt;"","2.1.1","")</f>
        <v/>
      </c>
      <c r="B38" s="73"/>
      <c r="C38" s="74"/>
      <c r="D38" s="74"/>
      <c r="E38" s="74"/>
      <c r="F38" s="74"/>
      <c r="G38" s="74"/>
      <c r="H38" s="74"/>
      <c r="I38" s="74"/>
      <c r="J38" s="74"/>
      <c r="K38" s="74"/>
      <c r="L38" s="75"/>
      <c r="M38" s="73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5"/>
      <c r="Y38" s="76"/>
      <c r="Z38" s="77"/>
    </row>
    <row r="39" spans="1:26" ht="48" customHeight="1" x14ac:dyDescent="0.25">
      <c r="A39" s="15" t="str">
        <f>IF(B39&lt;&gt;"","2.1.2","")</f>
        <v/>
      </c>
      <c r="B39" s="73"/>
      <c r="C39" s="74"/>
      <c r="D39" s="74"/>
      <c r="E39" s="74"/>
      <c r="F39" s="74"/>
      <c r="G39" s="74"/>
      <c r="H39" s="74"/>
      <c r="I39" s="74"/>
      <c r="J39" s="74"/>
      <c r="K39" s="74"/>
      <c r="L39" s="75"/>
      <c r="M39" s="73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5"/>
      <c r="Y39" s="76"/>
      <c r="Z39" s="77"/>
    </row>
    <row r="40" spans="1:26" ht="48" customHeight="1" x14ac:dyDescent="0.25">
      <c r="A40" s="15" t="str">
        <f>IF(B40&lt;&gt;"","2.1.3","")</f>
        <v/>
      </c>
      <c r="B40" s="73"/>
      <c r="C40" s="74"/>
      <c r="D40" s="74"/>
      <c r="E40" s="74"/>
      <c r="F40" s="74"/>
      <c r="G40" s="74"/>
      <c r="H40" s="74"/>
      <c r="I40" s="74"/>
      <c r="J40" s="74"/>
      <c r="K40" s="74"/>
      <c r="L40" s="75"/>
      <c r="M40" s="73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5"/>
      <c r="Y40" s="76"/>
      <c r="Z40" s="77"/>
    </row>
    <row r="41" spans="1:26" ht="48" customHeight="1" x14ac:dyDescent="0.25">
      <c r="A41" s="15" t="str">
        <f>IF(B41&lt;&gt;"","2.1.4","")</f>
        <v/>
      </c>
      <c r="B41" s="73"/>
      <c r="C41" s="74"/>
      <c r="D41" s="74"/>
      <c r="E41" s="74"/>
      <c r="F41" s="74"/>
      <c r="G41" s="74"/>
      <c r="H41" s="74"/>
      <c r="I41" s="74"/>
      <c r="J41" s="74"/>
      <c r="K41" s="74"/>
      <c r="L41" s="75"/>
      <c r="M41" s="73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5"/>
      <c r="Y41" s="76"/>
      <c r="Z41" s="77"/>
    </row>
    <row r="42" spans="1:26" ht="48" customHeight="1" x14ac:dyDescent="0.25">
      <c r="A42" s="15" t="str">
        <f>IF(B42&lt;&gt;"","2.1.5","")</f>
        <v/>
      </c>
      <c r="B42" s="73"/>
      <c r="C42" s="74"/>
      <c r="D42" s="74"/>
      <c r="E42" s="74"/>
      <c r="F42" s="74"/>
      <c r="G42" s="74"/>
      <c r="H42" s="74"/>
      <c r="I42" s="74"/>
      <c r="J42" s="74"/>
      <c r="K42" s="74"/>
      <c r="L42" s="75"/>
      <c r="M42" s="73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5"/>
      <c r="Y42" s="76"/>
      <c r="Z42" s="77"/>
    </row>
    <row r="43" spans="1:26" ht="24" customHeight="1" x14ac:dyDescent="0.25">
      <c r="A43" s="208" t="s">
        <v>53</v>
      </c>
      <c r="B43" s="209"/>
      <c r="C43" s="209"/>
      <c r="D43" s="209"/>
      <c r="E43" s="209"/>
      <c r="F43" s="209"/>
      <c r="G43" s="209"/>
      <c r="H43" s="209"/>
      <c r="I43" s="209"/>
      <c r="J43" s="209"/>
      <c r="K43" s="209"/>
      <c r="L43" s="209"/>
      <c r="M43" s="209"/>
      <c r="N43" s="209"/>
      <c r="O43" s="209"/>
      <c r="P43" s="209"/>
      <c r="Q43" s="209"/>
      <c r="R43" s="209"/>
      <c r="S43" s="209"/>
      <c r="T43" s="209"/>
      <c r="U43" s="209"/>
      <c r="V43" s="209"/>
      <c r="W43" s="209"/>
      <c r="X43" s="209"/>
      <c r="Y43" s="209"/>
      <c r="Z43" s="210"/>
    </row>
    <row r="44" spans="1:26" ht="48" customHeight="1" x14ac:dyDescent="0.25">
      <c r="A44" s="15" t="str">
        <f>IF(B44&lt;&gt;"","2.2.1","")</f>
        <v/>
      </c>
      <c r="B44" s="73"/>
      <c r="C44" s="74"/>
      <c r="D44" s="74"/>
      <c r="E44" s="74"/>
      <c r="F44" s="74"/>
      <c r="G44" s="74"/>
      <c r="H44" s="74"/>
      <c r="I44" s="74"/>
      <c r="J44" s="74"/>
      <c r="K44" s="74"/>
      <c r="L44" s="75"/>
      <c r="M44" s="73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5"/>
      <c r="Y44" s="76"/>
      <c r="Z44" s="77"/>
    </row>
    <row r="45" spans="1:26" ht="48" customHeight="1" x14ac:dyDescent="0.25">
      <c r="A45" s="15" t="str">
        <f>IF(B45&lt;&gt;"","2.2.2","")</f>
        <v/>
      </c>
      <c r="B45" s="73"/>
      <c r="C45" s="74"/>
      <c r="D45" s="74"/>
      <c r="E45" s="74"/>
      <c r="F45" s="74"/>
      <c r="G45" s="74"/>
      <c r="H45" s="74"/>
      <c r="I45" s="74"/>
      <c r="J45" s="74"/>
      <c r="K45" s="74"/>
      <c r="L45" s="75"/>
      <c r="M45" s="73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5"/>
      <c r="Y45" s="76"/>
      <c r="Z45" s="77"/>
    </row>
    <row r="46" spans="1:26" ht="48" customHeight="1" x14ac:dyDescent="0.25">
      <c r="A46" s="15" t="str">
        <f>IF(B46&lt;&gt;"","2.2.3","")</f>
        <v/>
      </c>
      <c r="B46" s="73"/>
      <c r="C46" s="74"/>
      <c r="D46" s="74"/>
      <c r="E46" s="74"/>
      <c r="F46" s="74"/>
      <c r="G46" s="74"/>
      <c r="H46" s="74"/>
      <c r="I46" s="74"/>
      <c r="J46" s="74"/>
      <c r="K46" s="74"/>
      <c r="L46" s="75"/>
      <c r="M46" s="73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5"/>
      <c r="Y46" s="76"/>
      <c r="Z46" s="77"/>
    </row>
    <row r="47" spans="1:26" ht="48" customHeight="1" x14ac:dyDescent="0.25">
      <c r="A47" s="15" t="str">
        <f>IF(B47&lt;&gt;"","2.2.4","")</f>
        <v/>
      </c>
      <c r="B47" s="73"/>
      <c r="C47" s="74"/>
      <c r="D47" s="74"/>
      <c r="E47" s="74"/>
      <c r="F47" s="74"/>
      <c r="G47" s="74"/>
      <c r="H47" s="74"/>
      <c r="I47" s="74"/>
      <c r="J47" s="74"/>
      <c r="K47" s="74"/>
      <c r="L47" s="75"/>
      <c r="M47" s="73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5"/>
      <c r="Y47" s="76"/>
      <c r="Z47" s="77"/>
    </row>
    <row r="48" spans="1:26" ht="48" customHeight="1" x14ac:dyDescent="0.25">
      <c r="A48" s="15" t="str">
        <f>IF(B48&lt;&gt;"","2.2.5","")</f>
        <v/>
      </c>
      <c r="B48" s="73"/>
      <c r="C48" s="74"/>
      <c r="D48" s="74"/>
      <c r="E48" s="74"/>
      <c r="F48" s="74"/>
      <c r="G48" s="74"/>
      <c r="H48" s="74"/>
      <c r="I48" s="74"/>
      <c r="J48" s="74"/>
      <c r="K48" s="74"/>
      <c r="L48" s="75"/>
      <c r="M48" s="73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5"/>
      <c r="Y48" s="76"/>
      <c r="Z48" s="77"/>
    </row>
    <row r="49" spans="1:26" ht="24" customHeight="1" x14ac:dyDescent="0.25">
      <c r="A49" s="208" t="s">
        <v>54</v>
      </c>
      <c r="B49" s="209"/>
      <c r="C49" s="209"/>
      <c r="D49" s="209"/>
      <c r="E49" s="209"/>
      <c r="F49" s="209"/>
      <c r="G49" s="209"/>
      <c r="H49" s="209"/>
      <c r="I49" s="209"/>
      <c r="J49" s="209"/>
      <c r="K49" s="209"/>
      <c r="L49" s="209"/>
      <c r="M49" s="209"/>
      <c r="N49" s="209"/>
      <c r="O49" s="209"/>
      <c r="P49" s="209"/>
      <c r="Q49" s="209"/>
      <c r="R49" s="209"/>
      <c r="S49" s="209"/>
      <c r="T49" s="209"/>
      <c r="U49" s="209"/>
      <c r="V49" s="209"/>
      <c r="W49" s="209"/>
      <c r="X49" s="209"/>
      <c r="Y49" s="209"/>
      <c r="Z49" s="210"/>
    </row>
    <row r="50" spans="1:26" ht="48" customHeight="1" x14ac:dyDescent="0.25">
      <c r="A50" s="15" t="str">
        <f>IF(B50&lt;&gt;"","2.3.1","")</f>
        <v/>
      </c>
      <c r="B50" s="73"/>
      <c r="C50" s="74"/>
      <c r="D50" s="74"/>
      <c r="E50" s="74"/>
      <c r="F50" s="74"/>
      <c r="G50" s="74"/>
      <c r="H50" s="74"/>
      <c r="I50" s="74"/>
      <c r="J50" s="74"/>
      <c r="K50" s="74"/>
      <c r="L50" s="75"/>
      <c r="M50" s="73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5"/>
      <c r="Y50" s="76"/>
      <c r="Z50" s="77"/>
    </row>
    <row r="51" spans="1:26" ht="48" customHeight="1" x14ac:dyDescent="0.25">
      <c r="A51" s="15" t="str">
        <f>IF(B51&lt;&gt;"","2.3.2","")</f>
        <v/>
      </c>
      <c r="B51" s="73"/>
      <c r="C51" s="74"/>
      <c r="D51" s="74"/>
      <c r="E51" s="74"/>
      <c r="F51" s="74"/>
      <c r="G51" s="74"/>
      <c r="H51" s="74"/>
      <c r="I51" s="74"/>
      <c r="J51" s="74"/>
      <c r="K51" s="74"/>
      <c r="L51" s="75"/>
      <c r="M51" s="73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5"/>
      <c r="Y51" s="76"/>
      <c r="Z51" s="77"/>
    </row>
    <row r="52" spans="1:26" ht="48" customHeight="1" x14ac:dyDescent="0.25">
      <c r="A52" s="15" t="str">
        <f>IF(B52&lt;&gt;"","2.3.3","")</f>
        <v/>
      </c>
      <c r="B52" s="73"/>
      <c r="C52" s="74"/>
      <c r="D52" s="74"/>
      <c r="E52" s="74"/>
      <c r="F52" s="74"/>
      <c r="G52" s="74"/>
      <c r="H52" s="74"/>
      <c r="I52" s="74"/>
      <c r="J52" s="74"/>
      <c r="K52" s="74"/>
      <c r="L52" s="75"/>
      <c r="M52" s="73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5"/>
      <c r="Y52" s="76"/>
      <c r="Z52" s="77"/>
    </row>
    <row r="53" spans="1:26" ht="48" customHeight="1" x14ac:dyDescent="0.25">
      <c r="A53" s="15" t="str">
        <f>IF(B53&lt;&gt;"","2.3.4","")</f>
        <v/>
      </c>
      <c r="B53" s="73"/>
      <c r="C53" s="74"/>
      <c r="D53" s="74"/>
      <c r="E53" s="74"/>
      <c r="F53" s="74"/>
      <c r="G53" s="74"/>
      <c r="H53" s="74"/>
      <c r="I53" s="74"/>
      <c r="J53" s="74"/>
      <c r="K53" s="74"/>
      <c r="L53" s="75"/>
      <c r="M53" s="73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5"/>
      <c r="Y53" s="76"/>
      <c r="Z53" s="77"/>
    </row>
    <row r="54" spans="1:26" ht="48" customHeight="1" x14ac:dyDescent="0.25">
      <c r="A54" s="15" t="str">
        <f>IF(B54&lt;&gt;"","2.3.5","")</f>
        <v/>
      </c>
      <c r="B54" s="73"/>
      <c r="C54" s="74"/>
      <c r="D54" s="74"/>
      <c r="E54" s="74"/>
      <c r="F54" s="74"/>
      <c r="G54" s="74"/>
      <c r="H54" s="74"/>
      <c r="I54" s="74"/>
      <c r="J54" s="74"/>
      <c r="K54" s="74"/>
      <c r="L54" s="75"/>
      <c r="M54" s="73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5"/>
      <c r="Y54" s="76"/>
      <c r="Z54" s="77"/>
    </row>
    <row r="55" spans="1:26" ht="15.75" customHeight="1" x14ac:dyDescent="0.25"/>
    <row r="56" spans="1:26" ht="24" customHeight="1" x14ac:dyDescent="0.25">
      <c r="A56" s="2" t="s">
        <v>97</v>
      </c>
    </row>
    <row r="57" spans="1:26" ht="9.9499999999999993" customHeight="1" x14ac:dyDescent="0.25"/>
    <row r="58" spans="1:26" ht="60" customHeight="1" x14ac:dyDescent="0.25">
      <c r="A58" s="14" t="s">
        <v>7</v>
      </c>
      <c r="B58" s="122" t="s">
        <v>55</v>
      </c>
      <c r="C58" s="123"/>
      <c r="D58" s="123"/>
      <c r="E58" s="123"/>
      <c r="F58" s="123"/>
      <c r="G58" s="124"/>
      <c r="H58" s="122" t="s">
        <v>50</v>
      </c>
      <c r="I58" s="123"/>
      <c r="J58" s="123"/>
      <c r="K58" s="123"/>
      <c r="L58" s="123"/>
      <c r="M58" s="123"/>
      <c r="N58" s="123"/>
      <c r="O58" s="123"/>
      <c r="P58" s="124"/>
      <c r="Q58" s="122" t="s">
        <v>56</v>
      </c>
      <c r="R58" s="123"/>
      <c r="S58" s="123"/>
      <c r="T58" s="123"/>
      <c r="U58" s="123"/>
      <c r="V58" s="123"/>
      <c r="W58" s="123"/>
      <c r="X58" s="124"/>
      <c r="Y58" s="154" t="s">
        <v>51</v>
      </c>
      <c r="Z58" s="155"/>
    </row>
    <row r="59" spans="1:26" ht="72" customHeight="1" x14ac:dyDescent="0.25">
      <c r="A59" s="15" t="str">
        <f>IF(B59&lt;&gt;"","3.1","")</f>
        <v/>
      </c>
      <c r="B59" s="73"/>
      <c r="C59" s="74"/>
      <c r="D59" s="74"/>
      <c r="E59" s="74"/>
      <c r="F59" s="74"/>
      <c r="G59" s="75"/>
      <c r="H59" s="73"/>
      <c r="I59" s="74"/>
      <c r="J59" s="74"/>
      <c r="K59" s="74"/>
      <c r="L59" s="74"/>
      <c r="M59" s="74"/>
      <c r="N59" s="74"/>
      <c r="O59" s="74"/>
      <c r="P59" s="75"/>
      <c r="Q59" s="73"/>
      <c r="R59" s="74"/>
      <c r="S59" s="74"/>
      <c r="T59" s="74"/>
      <c r="U59" s="74"/>
      <c r="V59" s="74"/>
      <c r="W59" s="74"/>
      <c r="X59" s="75"/>
      <c r="Y59" s="76"/>
      <c r="Z59" s="77"/>
    </row>
    <row r="60" spans="1:26" ht="72" customHeight="1" x14ac:dyDescent="0.25">
      <c r="A60" s="15" t="str">
        <f>IF(B60&lt;&gt;"","3.2","")</f>
        <v/>
      </c>
      <c r="B60" s="73"/>
      <c r="C60" s="74"/>
      <c r="D60" s="74"/>
      <c r="E60" s="74"/>
      <c r="F60" s="74"/>
      <c r="G60" s="75"/>
      <c r="H60" s="73"/>
      <c r="I60" s="74"/>
      <c r="J60" s="74"/>
      <c r="K60" s="74"/>
      <c r="L60" s="74"/>
      <c r="M60" s="74"/>
      <c r="N60" s="74"/>
      <c r="O60" s="74"/>
      <c r="P60" s="75"/>
      <c r="Q60" s="73"/>
      <c r="R60" s="74"/>
      <c r="S60" s="74"/>
      <c r="T60" s="74"/>
      <c r="U60" s="74"/>
      <c r="V60" s="74"/>
      <c r="W60" s="74"/>
      <c r="X60" s="75"/>
      <c r="Y60" s="76"/>
      <c r="Z60" s="77"/>
    </row>
    <row r="61" spans="1:26" ht="72" customHeight="1" x14ac:dyDescent="0.25">
      <c r="A61" s="15" t="str">
        <f>IF(B61&lt;&gt;"","3.3","")</f>
        <v/>
      </c>
      <c r="B61" s="73"/>
      <c r="C61" s="74"/>
      <c r="D61" s="74"/>
      <c r="E61" s="74"/>
      <c r="F61" s="74"/>
      <c r="G61" s="75"/>
      <c r="H61" s="73"/>
      <c r="I61" s="74"/>
      <c r="J61" s="74"/>
      <c r="K61" s="74"/>
      <c r="L61" s="74"/>
      <c r="M61" s="74"/>
      <c r="N61" s="74"/>
      <c r="O61" s="74"/>
      <c r="P61" s="75"/>
      <c r="Q61" s="73"/>
      <c r="R61" s="74"/>
      <c r="S61" s="74"/>
      <c r="T61" s="74"/>
      <c r="U61" s="74"/>
      <c r="V61" s="74"/>
      <c r="W61" s="74"/>
      <c r="X61" s="75"/>
      <c r="Y61" s="76"/>
      <c r="Z61" s="77"/>
    </row>
    <row r="62" spans="1:26" ht="72" customHeight="1" x14ac:dyDescent="0.25">
      <c r="A62" s="15" t="str">
        <f>IF(B62&lt;&gt;"","3.4","")</f>
        <v/>
      </c>
      <c r="B62" s="73"/>
      <c r="C62" s="74"/>
      <c r="D62" s="74"/>
      <c r="E62" s="74"/>
      <c r="F62" s="74"/>
      <c r="G62" s="75"/>
      <c r="H62" s="73"/>
      <c r="I62" s="74"/>
      <c r="J62" s="74"/>
      <c r="K62" s="74"/>
      <c r="L62" s="74"/>
      <c r="M62" s="74"/>
      <c r="N62" s="74"/>
      <c r="O62" s="74"/>
      <c r="P62" s="75"/>
      <c r="Q62" s="73"/>
      <c r="R62" s="74"/>
      <c r="S62" s="74"/>
      <c r="T62" s="74"/>
      <c r="U62" s="74"/>
      <c r="V62" s="74"/>
      <c r="W62" s="74"/>
      <c r="X62" s="75"/>
      <c r="Y62" s="76"/>
      <c r="Z62" s="77"/>
    </row>
    <row r="63" spans="1:26" ht="72" customHeight="1" x14ac:dyDescent="0.25">
      <c r="A63" s="15" t="str">
        <f>IF(B63&lt;&gt;"","3.5","")</f>
        <v/>
      </c>
      <c r="B63" s="73"/>
      <c r="C63" s="74"/>
      <c r="D63" s="74"/>
      <c r="E63" s="74"/>
      <c r="F63" s="74"/>
      <c r="G63" s="75"/>
      <c r="H63" s="73"/>
      <c r="I63" s="74"/>
      <c r="J63" s="74"/>
      <c r="K63" s="74"/>
      <c r="L63" s="74"/>
      <c r="M63" s="74"/>
      <c r="N63" s="74"/>
      <c r="O63" s="74"/>
      <c r="P63" s="75"/>
      <c r="Q63" s="73"/>
      <c r="R63" s="74"/>
      <c r="S63" s="74"/>
      <c r="T63" s="74"/>
      <c r="U63" s="74"/>
      <c r="V63" s="74"/>
      <c r="W63" s="74"/>
      <c r="X63" s="75"/>
      <c r="Y63" s="76"/>
      <c r="Z63" s="77"/>
    </row>
    <row r="64" spans="1:26" ht="72" customHeight="1" x14ac:dyDescent="0.25">
      <c r="A64" s="15" t="str">
        <f>IF(B64&lt;&gt;"","3.6","")</f>
        <v/>
      </c>
      <c r="B64" s="73"/>
      <c r="C64" s="74"/>
      <c r="D64" s="74"/>
      <c r="E64" s="74"/>
      <c r="F64" s="74"/>
      <c r="G64" s="75"/>
      <c r="H64" s="73"/>
      <c r="I64" s="74"/>
      <c r="J64" s="74"/>
      <c r="K64" s="74"/>
      <c r="L64" s="74"/>
      <c r="M64" s="74"/>
      <c r="N64" s="74"/>
      <c r="O64" s="74"/>
      <c r="P64" s="75"/>
      <c r="Q64" s="73"/>
      <c r="R64" s="74"/>
      <c r="S64" s="74"/>
      <c r="T64" s="74"/>
      <c r="U64" s="74"/>
      <c r="V64" s="74"/>
      <c r="W64" s="74"/>
      <c r="X64" s="75"/>
      <c r="Y64" s="76"/>
      <c r="Z64" s="77"/>
    </row>
    <row r="65" spans="1:26" s="12" customFormat="1" ht="9.9499999999999993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.75" customHeight="1" x14ac:dyDescent="0.25">
      <c r="A66" s="2" t="s">
        <v>98</v>
      </c>
    </row>
    <row r="67" spans="1:26" ht="9.9499999999999993" customHeight="1" x14ac:dyDescent="0.25">
      <c r="A67" s="2"/>
    </row>
    <row r="68" spans="1:26" ht="48" customHeight="1" x14ac:dyDescent="0.25">
      <c r="B68" s="231"/>
      <c r="C68" s="232"/>
      <c r="D68" s="232"/>
      <c r="E68" s="232"/>
      <c r="F68" s="232"/>
      <c r="G68" s="232"/>
      <c r="H68" s="232"/>
      <c r="I68" s="232"/>
      <c r="J68" s="232"/>
      <c r="K68" s="232"/>
      <c r="L68" s="232"/>
      <c r="M68" s="232"/>
      <c r="N68" s="232"/>
      <c r="O68" s="232"/>
      <c r="P68" s="232"/>
      <c r="Q68" s="232"/>
      <c r="R68" s="232"/>
      <c r="S68" s="232"/>
      <c r="T68" s="232"/>
      <c r="U68" s="232"/>
      <c r="V68" s="232"/>
      <c r="W68" s="232"/>
      <c r="X68" s="232"/>
      <c r="Y68" s="233"/>
    </row>
    <row r="69" spans="1:26" ht="48" customHeight="1" x14ac:dyDescent="0.25">
      <c r="B69" s="234"/>
      <c r="C69" s="235"/>
      <c r="D69" s="235"/>
      <c r="E69" s="235"/>
      <c r="F69" s="235"/>
      <c r="G69" s="235"/>
      <c r="H69" s="235"/>
      <c r="I69" s="235"/>
      <c r="J69" s="235"/>
      <c r="K69" s="235"/>
      <c r="L69" s="235"/>
      <c r="M69" s="235"/>
      <c r="N69" s="235"/>
      <c r="O69" s="235"/>
      <c r="P69" s="235"/>
      <c r="Q69" s="235"/>
      <c r="R69" s="235"/>
      <c r="S69" s="235"/>
      <c r="T69" s="235"/>
      <c r="U69" s="235"/>
      <c r="V69" s="235"/>
      <c r="W69" s="235"/>
      <c r="X69" s="235"/>
      <c r="Y69" s="236"/>
    </row>
    <row r="70" spans="1:26" ht="48" customHeight="1" x14ac:dyDescent="0.25">
      <c r="B70" s="234"/>
      <c r="C70" s="235"/>
      <c r="D70" s="235"/>
      <c r="E70" s="235"/>
      <c r="F70" s="235"/>
      <c r="G70" s="235"/>
      <c r="H70" s="235"/>
      <c r="I70" s="235"/>
      <c r="J70" s="235"/>
      <c r="K70" s="235"/>
      <c r="L70" s="235"/>
      <c r="M70" s="235"/>
      <c r="N70" s="235"/>
      <c r="O70" s="235"/>
      <c r="P70" s="235"/>
      <c r="Q70" s="235"/>
      <c r="R70" s="235"/>
      <c r="S70" s="235"/>
      <c r="T70" s="235"/>
      <c r="U70" s="235"/>
      <c r="V70" s="235"/>
      <c r="W70" s="235"/>
      <c r="X70" s="235"/>
      <c r="Y70" s="236"/>
    </row>
    <row r="71" spans="1:26" ht="48" customHeight="1" x14ac:dyDescent="0.25">
      <c r="B71" s="234"/>
      <c r="C71" s="235"/>
      <c r="D71" s="235"/>
      <c r="E71" s="235"/>
      <c r="F71" s="235"/>
      <c r="G71" s="235"/>
      <c r="H71" s="235"/>
      <c r="I71" s="235"/>
      <c r="J71" s="235"/>
      <c r="K71" s="235"/>
      <c r="L71" s="235"/>
      <c r="M71" s="235"/>
      <c r="N71" s="235"/>
      <c r="O71" s="235"/>
      <c r="P71" s="235"/>
      <c r="Q71" s="235"/>
      <c r="R71" s="235"/>
      <c r="S71" s="235"/>
      <c r="T71" s="235"/>
      <c r="U71" s="235"/>
      <c r="V71" s="235"/>
      <c r="W71" s="235"/>
      <c r="X71" s="235"/>
      <c r="Y71" s="236"/>
    </row>
    <row r="72" spans="1:26" ht="48" customHeight="1" x14ac:dyDescent="0.25">
      <c r="B72" s="237"/>
      <c r="C72" s="238"/>
      <c r="D72" s="238"/>
      <c r="E72" s="238"/>
      <c r="F72" s="238"/>
      <c r="G72" s="238"/>
      <c r="H72" s="238"/>
      <c r="I72" s="238"/>
      <c r="J72" s="238"/>
      <c r="K72" s="238"/>
      <c r="L72" s="238"/>
      <c r="M72" s="238"/>
      <c r="N72" s="238"/>
      <c r="O72" s="238"/>
      <c r="P72" s="238"/>
      <c r="Q72" s="238"/>
      <c r="R72" s="238"/>
      <c r="S72" s="238"/>
      <c r="T72" s="238"/>
      <c r="U72" s="238"/>
      <c r="V72" s="238"/>
      <c r="W72" s="238"/>
      <c r="X72" s="238"/>
      <c r="Y72" s="239"/>
    </row>
    <row r="73" spans="1:26" ht="21" customHeight="1" x14ac:dyDescent="0.25">
      <c r="A73" s="2"/>
    </row>
    <row r="74" spans="1:26" ht="21" customHeight="1" x14ac:dyDescent="0.25">
      <c r="A74" s="2" t="s">
        <v>99</v>
      </c>
    </row>
    <row r="75" spans="1:26" ht="14.25" customHeight="1" x14ac:dyDescent="0.25"/>
    <row r="76" spans="1:26" ht="21" customHeight="1" x14ac:dyDescent="0.25">
      <c r="B76" s="216"/>
      <c r="C76" s="217"/>
      <c r="D76" s="217"/>
      <c r="E76" s="217"/>
      <c r="F76" s="217"/>
      <c r="G76" s="217"/>
      <c r="H76" s="218"/>
      <c r="J76" s="216"/>
      <c r="K76" s="217"/>
      <c r="L76" s="217"/>
      <c r="M76" s="217"/>
      <c r="N76" s="217"/>
      <c r="O76" s="217"/>
      <c r="P76" s="217"/>
      <c r="Q76" s="218"/>
      <c r="S76" s="216"/>
      <c r="T76" s="217"/>
      <c r="U76" s="217"/>
      <c r="V76" s="217"/>
      <c r="W76" s="217"/>
      <c r="X76" s="217"/>
      <c r="Y76" s="218"/>
    </row>
    <row r="77" spans="1:26" ht="10.15" customHeight="1" x14ac:dyDescent="0.25">
      <c r="B77" s="219"/>
      <c r="C77" s="220"/>
      <c r="D77" s="220"/>
      <c r="E77" s="220"/>
      <c r="F77" s="220"/>
      <c r="G77" s="220"/>
      <c r="H77" s="221"/>
      <c r="J77" s="219"/>
      <c r="K77" s="220"/>
      <c r="L77" s="220"/>
      <c r="M77" s="220"/>
      <c r="N77" s="220"/>
      <c r="O77" s="220"/>
      <c r="P77" s="220"/>
      <c r="Q77" s="221"/>
      <c r="S77" s="219"/>
      <c r="T77" s="220"/>
      <c r="U77" s="220"/>
      <c r="V77" s="220"/>
      <c r="W77" s="220"/>
      <c r="X77" s="220"/>
      <c r="Y77" s="221"/>
    </row>
    <row r="78" spans="1:26" ht="10.15" customHeight="1" x14ac:dyDescent="0.25">
      <c r="B78" s="219"/>
      <c r="C78" s="220"/>
      <c r="D78" s="220"/>
      <c r="E78" s="220"/>
      <c r="F78" s="220"/>
      <c r="G78" s="220"/>
      <c r="H78" s="221"/>
      <c r="J78" s="219"/>
      <c r="K78" s="220"/>
      <c r="L78" s="220"/>
      <c r="M78" s="220"/>
      <c r="N78" s="220"/>
      <c r="O78" s="220"/>
      <c r="P78" s="220"/>
      <c r="Q78" s="221"/>
      <c r="S78" s="219"/>
      <c r="T78" s="220"/>
      <c r="U78" s="220"/>
      <c r="V78" s="220"/>
      <c r="W78" s="220"/>
      <c r="X78" s="220"/>
      <c r="Y78" s="221"/>
    </row>
    <row r="79" spans="1:26" ht="21" customHeight="1" x14ac:dyDescent="0.25">
      <c r="B79" s="219"/>
      <c r="C79" s="220"/>
      <c r="D79" s="220"/>
      <c r="E79" s="220"/>
      <c r="F79" s="220"/>
      <c r="G79" s="220"/>
      <c r="H79" s="221"/>
      <c r="J79" s="219"/>
      <c r="K79" s="220"/>
      <c r="L79" s="220"/>
      <c r="M79" s="220"/>
      <c r="N79" s="220"/>
      <c r="O79" s="220"/>
      <c r="P79" s="220"/>
      <c r="Q79" s="221"/>
      <c r="S79" s="219"/>
      <c r="T79" s="220"/>
      <c r="U79" s="220"/>
      <c r="V79" s="220"/>
      <c r="W79" s="220"/>
      <c r="X79" s="220"/>
      <c r="Y79" s="221"/>
    </row>
    <row r="80" spans="1:26" ht="35.25" customHeight="1" x14ac:dyDescent="0.25">
      <c r="B80" s="219"/>
      <c r="C80" s="220"/>
      <c r="D80" s="220"/>
      <c r="E80" s="220"/>
      <c r="F80" s="220"/>
      <c r="G80" s="220"/>
      <c r="H80" s="221"/>
      <c r="J80" s="219"/>
      <c r="K80" s="220"/>
      <c r="L80" s="220"/>
      <c r="M80" s="220"/>
      <c r="N80" s="220"/>
      <c r="O80" s="220"/>
      <c r="P80" s="220"/>
      <c r="Q80" s="221"/>
      <c r="S80" s="219"/>
      <c r="T80" s="220"/>
      <c r="U80" s="220"/>
      <c r="V80" s="220"/>
      <c r="W80" s="220"/>
      <c r="X80" s="220"/>
      <c r="Y80" s="221"/>
    </row>
    <row r="81" spans="2:25" ht="21" customHeight="1" x14ac:dyDescent="0.25">
      <c r="B81" s="219"/>
      <c r="C81" s="220"/>
      <c r="D81" s="220"/>
      <c r="E81" s="220"/>
      <c r="F81" s="220"/>
      <c r="G81" s="220"/>
      <c r="H81" s="221"/>
      <c r="J81" s="219"/>
      <c r="K81" s="220"/>
      <c r="L81" s="220"/>
      <c r="M81" s="220"/>
      <c r="N81" s="220"/>
      <c r="O81" s="220"/>
      <c r="P81" s="220"/>
      <c r="Q81" s="221"/>
      <c r="S81" s="219"/>
      <c r="T81" s="220"/>
      <c r="U81" s="220"/>
      <c r="V81" s="220"/>
      <c r="W81" s="220"/>
      <c r="X81" s="220"/>
      <c r="Y81" s="221"/>
    </row>
    <row r="82" spans="2:25" ht="21" customHeight="1" x14ac:dyDescent="0.25">
      <c r="B82" s="219"/>
      <c r="C82" s="220"/>
      <c r="D82" s="220"/>
      <c r="E82" s="220"/>
      <c r="F82" s="220"/>
      <c r="G82" s="220"/>
      <c r="H82" s="221"/>
      <c r="J82" s="219"/>
      <c r="K82" s="220"/>
      <c r="L82" s="220"/>
      <c r="M82" s="220"/>
      <c r="N82" s="220"/>
      <c r="O82" s="220"/>
      <c r="P82" s="220"/>
      <c r="Q82" s="221"/>
      <c r="S82" s="219"/>
      <c r="T82" s="220"/>
      <c r="U82" s="220"/>
      <c r="V82" s="220"/>
      <c r="W82" s="220"/>
      <c r="X82" s="220"/>
      <c r="Y82" s="221"/>
    </row>
    <row r="83" spans="2:25" ht="21" customHeight="1" x14ac:dyDescent="0.25">
      <c r="B83" s="219"/>
      <c r="C83" s="220"/>
      <c r="D83" s="220"/>
      <c r="E83" s="220"/>
      <c r="F83" s="220"/>
      <c r="G83" s="220"/>
      <c r="H83" s="221"/>
      <c r="J83" s="219"/>
      <c r="K83" s="220"/>
      <c r="L83" s="220"/>
      <c r="M83" s="220"/>
      <c r="N83" s="220"/>
      <c r="O83" s="220"/>
      <c r="P83" s="220"/>
      <c r="Q83" s="221"/>
      <c r="S83" s="219"/>
      <c r="T83" s="220"/>
      <c r="U83" s="220"/>
      <c r="V83" s="220"/>
      <c r="W83" s="220"/>
      <c r="X83" s="220"/>
      <c r="Y83" s="221"/>
    </row>
    <row r="84" spans="2:25" ht="21" customHeight="1" x14ac:dyDescent="0.25">
      <c r="B84" s="219"/>
      <c r="C84" s="220"/>
      <c r="D84" s="220"/>
      <c r="E84" s="220"/>
      <c r="F84" s="220"/>
      <c r="G84" s="220"/>
      <c r="H84" s="221"/>
      <c r="J84" s="219"/>
      <c r="K84" s="220"/>
      <c r="L84" s="220"/>
      <c r="M84" s="220"/>
      <c r="N84" s="220"/>
      <c r="O84" s="220"/>
      <c r="P84" s="220"/>
      <c r="Q84" s="221"/>
      <c r="S84" s="219"/>
      <c r="T84" s="220"/>
      <c r="U84" s="220"/>
      <c r="V84" s="220"/>
      <c r="W84" s="220"/>
      <c r="X84" s="220"/>
      <c r="Y84" s="221"/>
    </row>
    <row r="85" spans="2:25" ht="21" customHeight="1" x14ac:dyDescent="0.25">
      <c r="B85" s="222"/>
      <c r="C85" s="223"/>
      <c r="D85" s="223"/>
      <c r="E85" s="223"/>
      <c r="F85" s="223"/>
      <c r="G85" s="223"/>
      <c r="H85" s="224"/>
      <c r="J85" s="222"/>
      <c r="K85" s="223"/>
      <c r="L85" s="223"/>
      <c r="M85" s="223"/>
      <c r="N85" s="223"/>
      <c r="O85" s="223"/>
      <c r="P85" s="223"/>
      <c r="Q85" s="224"/>
      <c r="S85" s="222"/>
      <c r="T85" s="223"/>
      <c r="U85" s="223"/>
      <c r="V85" s="223"/>
      <c r="W85" s="223"/>
      <c r="X85" s="223"/>
      <c r="Y85" s="224"/>
    </row>
    <row r="86" spans="2:25" ht="48" customHeight="1" x14ac:dyDescent="0.25">
      <c r="B86" s="225"/>
      <c r="C86" s="226"/>
      <c r="D86" s="226"/>
      <c r="E86" s="226"/>
      <c r="F86" s="226"/>
      <c r="G86" s="226"/>
      <c r="H86" s="227"/>
      <c r="J86" s="225"/>
      <c r="K86" s="226"/>
      <c r="L86" s="226"/>
      <c r="M86" s="226"/>
      <c r="N86" s="226"/>
      <c r="O86" s="226"/>
      <c r="P86" s="226"/>
      <c r="Q86" s="227"/>
      <c r="S86" s="225"/>
      <c r="T86" s="226"/>
      <c r="U86" s="226"/>
      <c r="V86" s="226"/>
      <c r="W86" s="226"/>
      <c r="X86" s="226"/>
      <c r="Y86" s="227"/>
    </row>
    <row r="87" spans="2:25" ht="48" customHeight="1" x14ac:dyDescent="0.25">
      <c r="B87" s="228"/>
      <c r="C87" s="229"/>
      <c r="D87" s="229"/>
      <c r="E87" s="229"/>
      <c r="F87" s="229"/>
      <c r="G87" s="229"/>
      <c r="H87" s="230"/>
      <c r="J87" s="228"/>
      <c r="K87" s="229"/>
      <c r="L87" s="229"/>
      <c r="M87" s="229"/>
      <c r="N87" s="229"/>
      <c r="O87" s="229"/>
      <c r="P87" s="229"/>
      <c r="Q87" s="230"/>
      <c r="S87" s="228"/>
      <c r="T87" s="229"/>
      <c r="U87" s="229"/>
      <c r="V87" s="229"/>
      <c r="W87" s="229"/>
      <c r="X87" s="229"/>
      <c r="Y87" s="230"/>
    </row>
    <row r="88" spans="2:25" ht="14.25" customHeight="1" x14ac:dyDescent="0.25"/>
    <row r="89" spans="2:25" ht="21" customHeight="1" x14ac:dyDescent="0.25">
      <c r="B89" s="216"/>
      <c r="C89" s="217"/>
      <c r="D89" s="217"/>
      <c r="E89" s="217"/>
      <c r="F89" s="217"/>
      <c r="G89" s="217"/>
      <c r="H89" s="218"/>
      <c r="J89" s="216"/>
      <c r="K89" s="217"/>
      <c r="L89" s="217"/>
      <c r="M89" s="217"/>
      <c r="N89" s="217"/>
      <c r="O89" s="217"/>
      <c r="P89" s="217"/>
      <c r="Q89" s="218"/>
      <c r="S89" s="216"/>
      <c r="T89" s="217"/>
      <c r="U89" s="217"/>
      <c r="V89" s="217"/>
      <c r="W89" s="217"/>
      <c r="X89" s="217"/>
      <c r="Y89" s="218"/>
    </row>
    <row r="90" spans="2:25" ht="21" customHeight="1" x14ac:dyDescent="0.25">
      <c r="B90" s="219"/>
      <c r="C90" s="220"/>
      <c r="D90" s="220"/>
      <c r="E90" s="220"/>
      <c r="F90" s="220"/>
      <c r="G90" s="220"/>
      <c r="H90" s="221"/>
      <c r="J90" s="219"/>
      <c r="K90" s="220"/>
      <c r="L90" s="220"/>
      <c r="M90" s="220"/>
      <c r="N90" s="220"/>
      <c r="O90" s="220"/>
      <c r="P90" s="220"/>
      <c r="Q90" s="221"/>
      <c r="S90" s="219"/>
      <c r="T90" s="220"/>
      <c r="U90" s="220"/>
      <c r="V90" s="220"/>
      <c r="W90" s="220"/>
      <c r="X90" s="220"/>
      <c r="Y90" s="221"/>
    </row>
    <row r="91" spans="2:25" ht="21" customHeight="1" x14ac:dyDescent="0.25">
      <c r="B91" s="219"/>
      <c r="C91" s="220"/>
      <c r="D91" s="220"/>
      <c r="E91" s="220"/>
      <c r="F91" s="220"/>
      <c r="G91" s="220"/>
      <c r="H91" s="221"/>
      <c r="J91" s="219"/>
      <c r="K91" s="220"/>
      <c r="L91" s="220"/>
      <c r="M91" s="220"/>
      <c r="N91" s="220"/>
      <c r="O91" s="220"/>
      <c r="P91" s="220"/>
      <c r="Q91" s="221"/>
      <c r="S91" s="219"/>
      <c r="T91" s="220"/>
      <c r="U91" s="220"/>
      <c r="V91" s="220"/>
      <c r="W91" s="220"/>
      <c r="X91" s="220"/>
      <c r="Y91" s="221"/>
    </row>
    <row r="92" spans="2:25" ht="21" customHeight="1" x14ac:dyDescent="0.25">
      <c r="B92" s="219"/>
      <c r="C92" s="220"/>
      <c r="D92" s="220"/>
      <c r="E92" s="220"/>
      <c r="F92" s="220"/>
      <c r="G92" s="220"/>
      <c r="H92" s="221"/>
      <c r="J92" s="219"/>
      <c r="K92" s="220"/>
      <c r="L92" s="220"/>
      <c r="M92" s="220"/>
      <c r="N92" s="220"/>
      <c r="O92" s="220"/>
      <c r="P92" s="220"/>
      <c r="Q92" s="221"/>
      <c r="S92" s="219"/>
      <c r="T92" s="220"/>
      <c r="U92" s="220"/>
      <c r="V92" s="220"/>
      <c r="W92" s="220"/>
      <c r="X92" s="220"/>
      <c r="Y92" s="221"/>
    </row>
    <row r="93" spans="2:25" ht="21" customHeight="1" x14ac:dyDescent="0.25">
      <c r="B93" s="219"/>
      <c r="C93" s="220"/>
      <c r="D93" s="220"/>
      <c r="E93" s="220"/>
      <c r="F93" s="220"/>
      <c r="G93" s="220"/>
      <c r="H93" s="221"/>
      <c r="J93" s="219"/>
      <c r="K93" s="220"/>
      <c r="L93" s="220"/>
      <c r="M93" s="220"/>
      <c r="N93" s="220"/>
      <c r="O93" s="220"/>
      <c r="P93" s="220"/>
      <c r="Q93" s="221"/>
      <c r="S93" s="219"/>
      <c r="T93" s="220"/>
      <c r="U93" s="220"/>
      <c r="V93" s="220"/>
      <c r="W93" s="220"/>
      <c r="X93" s="220"/>
      <c r="Y93" s="221"/>
    </row>
    <row r="94" spans="2:25" ht="21" customHeight="1" x14ac:dyDescent="0.25">
      <c r="B94" s="219"/>
      <c r="C94" s="220"/>
      <c r="D94" s="220"/>
      <c r="E94" s="220"/>
      <c r="F94" s="220"/>
      <c r="G94" s="220"/>
      <c r="H94" s="221"/>
      <c r="J94" s="219"/>
      <c r="K94" s="220"/>
      <c r="L94" s="220"/>
      <c r="M94" s="220"/>
      <c r="N94" s="220"/>
      <c r="O94" s="220"/>
      <c r="P94" s="220"/>
      <c r="Q94" s="221"/>
      <c r="S94" s="219"/>
      <c r="T94" s="220"/>
      <c r="U94" s="220"/>
      <c r="V94" s="220"/>
      <c r="W94" s="220"/>
      <c r="X94" s="220"/>
      <c r="Y94" s="221"/>
    </row>
    <row r="95" spans="2:25" ht="21" customHeight="1" x14ac:dyDescent="0.25">
      <c r="B95" s="219"/>
      <c r="C95" s="220"/>
      <c r="D95" s="220"/>
      <c r="E95" s="220"/>
      <c r="F95" s="220"/>
      <c r="G95" s="220"/>
      <c r="H95" s="221"/>
      <c r="J95" s="219"/>
      <c r="K95" s="220"/>
      <c r="L95" s="220"/>
      <c r="M95" s="220"/>
      <c r="N95" s="220"/>
      <c r="O95" s="220"/>
      <c r="P95" s="220"/>
      <c r="Q95" s="221"/>
      <c r="S95" s="219"/>
      <c r="T95" s="220"/>
      <c r="U95" s="220"/>
      <c r="V95" s="220"/>
      <c r="W95" s="220"/>
      <c r="X95" s="220"/>
      <c r="Y95" s="221"/>
    </row>
    <row r="96" spans="2:25" ht="21" customHeight="1" x14ac:dyDescent="0.25">
      <c r="B96" s="219"/>
      <c r="C96" s="220"/>
      <c r="D96" s="220"/>
      <c r="E96" s="220"/>
      <c r="F96" s="220"/>
      <c r="G96" s="220"/>
      <c r="H96" s="221"/>
      <c r="J96" s="219"/>
      <c r="K96" s="220"/>
      <c r="L96" s="220"/>
      <c r="M96" s="220"/>
      <c r="N96" s="220"/>
      <c r="O96" s="220"/>
      <c r="P96" s="220"/>
      <c r="Q96" s="221"/>
      <c r="S96" s="219"/>
      <c r="T96" s="220"/>
      <c r="U96" s="220"/>
      <c r="V96" s="220"/>
      <c r="W96" s="220"/>
      <c r="X96" s="220"/>
      <c r="Y96" s="221"/>
    </row>
    <row r="97" spans="2:25" ht="21" customHeight="1" x14ac:dyDescent="0.25">
      <c r="B97" s="219"/>
      <c r="C97" s="220"/>
      <c r="D97" s="220"/>
      <c r="E97" s="220"/>
      <c r="F97" s="220"/>
      <c r="G97" s="220"/>
      <c r="H97" s="221"/>
      <c r="J97" s="219"/>
      <c r="K97" s="220"/>
      <c r="L97" s="220"/>
      <c r="M97" s="220"/>
      <c r="N97" s="220"/>
      <c r="O97" s="220"/>
      <c r="P97" s="220"/>
      <c r="Q97" s="221"/>
      <c r="S97" s="219"/>
      <c r="T97" s="220"/>
      <c r="U97" s="220"/>
      <c r="V97" s="220"/>
      <c r="W97" s="220"/>
      <c r="X97" s="220"/>
      <c r="Y97" s="221"/>
    </row>
    <row r="98" spans="2:25" ht="21" customHeight="1" x14ac:dyDescent="0.25">
      <c r="B98" s="222"/>
      <c r="C98" s="223"/>
      <c r="D98" s="223"/>
      <c r="E98" s="223"/>
      <c r="F98" s="223"/>
      <c r="G98" s="223"/>
      <c r="H98" s="224"/>
      <c r="J98" s="222"/>
      <c r="K98" s="223"/>
      <c r="L98" s="223"/>
      <c r="M98" s="223"/>
      <c r="N98" s="223"/>
      <c r="O98" s="223"/>
      <c r="P98" s="223"/>
      <c r="Q98" s="224"/>
      <c r="S98" s="222"/>
      <c r="T98" s="223"/>
      <c r="U98" s="223"/>
      <c r="V98" s="223"/>
      <c r="W98" s="223"/>
      <c r="X98" s="223"/>
      <c r="Y98" s="224"/>
    </row>
    <row r="99" spans="2:25" ht="48" customHeight="1" x14ac:dyDescent="0.25">
      <c r="B99" s="247"/>
      <c r="C99" s="248"/>
      <c r="D99" s="248"/>
      <c r="E99" s="248"/>
      <c r="F99" s="248"/>
      <c r="G99" s="248"/>
      <c r="H99" s="249"/>
      <c r="J99" s="225"/>
      <c r="K99" s="226"/>
      <c r="L99" s="226"/>
      <c r="M99" s="226"/>
      <c r="N99" s="226"/>
      <c r="O99" s="226"/>
      <c r="P99" s="226"/>
      <c r="Q99" s="227"/>
      <c r="S99" s="247"/>
      <c r="T99" s="248"/>
      <c r="U99" s="248"/>
      <c r="V99" s="248"/>
      <c r="W99" s="248"/>
      <c r="X99" s="248"/>
      <c r="Y99" s="249"/>
    </row>
    <row r="100" spans="2:25" ht="48" customHeight="1" x14ac:dyDescent="0.25">
      <c r="B100" s="250"/>
      <c r="C100" s="251"/>
      <c r="D100" s="251"/>
      <c r="E100" s="251"/>
      <c r="F100" s="251"/>
      <c r="G100" s="251"/>
      <c r="H100" s="252"/>
      <c r="J100" s="228"/>
      <c r="K100" s="229"/>
      <c r="L100" s="229"/>
      <c r="M100" s="229"/>
      <c r="N100" s="229"/>
      <c r="O100" s="229"/>
      <c r="P100" s="229"/>
      <c r="Q100" s="230"/>
      <c r="S100" s="250"/>
      <c r="T100" s="251"/>
      <c r="U100" s="251"/>
      <c r="V100" s="251"/>
      <c r="W100" s="251"/>
      <c r="X100" s="251"/>
      <c r="Y100" s="252"/>
    </row>
    <row r="101" spans="2:25" ht="14.25" customHeight="1" x14ac:dyDescent="0.25"/>
    <row r="102" spans="2:25" ht="21" customHeight="1" x14ac:dyDescent="0.25">
      <c r="B102" s="216"/>
      <c r="C102" s="217"/>
      <c r="D102" s="217"/>
      <c r="E102" s="217"/>
      <c r="F102" s="217"/>
      <c r="G102" s="217"/>
      <c r="H102" s="218"/>
      <c r="J102" s="216"/>
      <c r="K102" s="217"/>
      <c r="L102" s="217"/>
      <c r="M102" s="217"/>
      <c r="N102" s="217"/>
      <c r="O102" s="217"/>
      <c r="P102" s="217"/>
      <c r="Q102" s="218"/>
      <c r="S102" s="216"/>
      <c r="T102" s="217"/>
      <c r="U102" s="217"/>
      <c r="V102" s="217"/>
      <c r="W102" s="217"/>
      <c r="X102" s="217"/>
      <c r="Y102" s="218"/>
    </row>
    <row r="103" spans="2:25" ht="21" customHeight="1" x14ac:dyDescent="0.25">
      <c r="B103" s="219"/>
      <c r="C103" s="220"/>
      <c r="D103" s="220"/>
      <c r="E103" s="220"/>
      <c r="F103" s="220"/>
      <c r="G103" s="220"/>
      <c r="H103" s="221"/>
      <c r="J103" s="219"/>
      <c r="K103" s="220"/>
      <c r="L103" s="220"/>
      <c r="M103" s="220"/>
      <c r="N103" s="220"/>
      <c r="O103" s="220"/>
      <c r="P103" s="220"/>
      <c r="Q103" s="221"/>
      <c r="S103" s="219"/>
      <c r="T103" s="220"/>
      <c r="U103" s="220"/>
      <c r="V103" s="220"/>
      <c r="W103" s="220"/>
      <c r="X103" s="220"/>
      <c r="Y103" s="221"/>
    </row>
    <row r="104" spans="2:25" ht="21" customHeight="1" x14ac:dyDescent="0.25">
      <c r="B104" s="219"/>
      <c r="C104" s="220"/>
      <c r="D104" s="220"/>
      <c r="E104" s="220"/>
      <c r="F104" s="220"/>
      <c r="G104" s="220"/>
      <c r="H104" s="221"/>
      <c r="J104" s="219"/>
      <c r="K104" s="220"/>
      <c r="L104" s="220"/>
      <c r="M104" s="220"/>
      <c r="N104" s="220"/>
      <c r="O104" s="220"/>
      <c r="P104" s="220"/>
      <c r="Q104" s="221"/>
      <c r="S104" s="219"/>
      <c r="T104" s="220"/>
      <c r="U104" s="220"/>
      <c r="V104" s="220"/>
      <c r="W104" s="220"/>
      <c r="X104" s="220"/>
      <c r="Y104" s="221"/>
    </row>
    <row r="105" spans="2:25" ht="21" customHeight="1" x14ac:dyDescent="0.25">
      <c r="B105" s="219"/>
      <c r="C105" s="220"/>
      <c r="D105" s="220"/>
      <c r="E105" s="220"/>
      <c r="F105" s="220"/>
      <c r="G105" s="220"/>
      <c r="H105" s="221"/>
      <c r="J105" s="219"/>
      <c r="K105" s="220"/>
      <c r="L105" s="220"/>
      <c r="M105" s="220"/>
      <c r="N105" s="220"/>
      <c r="O105" s="220"/>
      <c r="P105" s="220"/>
      <c r="Q105" s="221"/>
      <c r="S105" s="219"/>
      <c r="T105" s="220"/>
      <c r="U105" s="220"/>
      <c r="V105" s="220"/>
      <c r="W105" s="220"/>
      <c r="X105" s="220"/>
      <c r="Y105" s="221"/>
    </row>
    <row r="106" spans="2:25" ht="21" customHeight="1" x14ac:dyDescent="0.25">
      <c r="B106" s="219"/>
      <c r="C106" s="220"/>
      <c r="D106" s="220"/>
      <c r="E106" s="220"/>
      <c r="F106" s="220"/>
      <c r="G106" s="220"/>
      <c r="H106" s="221"/>
      <c r="J106" s="219"/>
      <c r="K106" s="220"/>
      <c r="L106" s="220"/>
      <c r="M106" s="220"/>
      <c r="N106" s="220"/>
      <c r="O106" s="220"/>
      <c r="P106" s="220"/>
      <c r="Q106" s="221"/>
      <c r="S106" s="219"/>
      <c r="T106" s="220"/>
      <c r="U106" s="220"/>
      <c r="V106" s="220"/>
      <c r="W106" s="220"/>
      <c r="X106" s="220"/>
      <c r="Y106" s="221"/>
    </row>
    <row r="107" spans="2:25" ht="21" customHeight="1" x14ac:dyDescent="0.25">
      <c r="B107" s="219"/>
      <c r="C107" s="220"/>
      <c r="D107" s="220"/>
      <c r="E107" s="220"/>
      <c r="F107" s="220"/>
      <c r="G107" s="220"/>
      <c r="H107" s="221"/>
      <c r="J107" s="219"/>
      <c r="K107" s="220"/>
      <c r="L107" s="220"/>
      <c r="M107" s="220"/>
      <c r="N107" s="220"/>
      <c r="O107" s="220"/>
      <c r="P107" s="220"/>
      <c r="Q107" s="221"/>
      <c r="S107" s="219"/>
      <c r="T107" s="220"/>
      <c r="U107" s="220"/>
      <c r="V107" s="220"/>
      <c r="W107" s="220"/>
      <c r="X107" s="220"/>
      <c r="Y107" s="221"/>
    </row>
    <row r="108" spans="2:25" ht="21" customHeight="1" x14ac:dyDescent="0.25">
      <c r="B108" s="219"/>
      <c r="C108" s="220"/>
      <c r="D108" s="220"/>
      <c r="E108" s="220"/>
      <c r="F108" s="220"/>
      <c r="G108" s="220"/>
      <c r="H108" s="221"/>
      <c r="J108" s="219"/>
      <c r="K108" s="220"/>
      <c r="L108" s="220"/>
      <c r="M108" s="220"/>
      <c r="N108" s="220"/>
      <c r="O108" s="220"/>
      <c r="P108" s="220"/>
      <c r="Q108" s="221"/>
      <c r="S108" s="219"/>
      <c r="T108" s="220"/>
      <c r="U108" s="220"/>
      <c r="V108" s="220"/>
      <c r="W108" s="220"/>
      <c r="X108" s="220"/>
      <c r="Y108" s="221"/>
    </row>
    <row r="109" spans="2:25" ht="21" customHeight="1" x14ac:dyDescent="0.25">
      <c r="B109" s="219"/>
      <c r="C109" s="220"/>
      <c r="D109" s="220"/>
      <c r="E109" s="220"/>
      <c r="F109" s="220"/>
      <c r="G109" s="220"/>
      <c r="H109" s="221"/>
      <c r="J109" s="219"/>
      <c r="K109" s="220"/>
      <c r="L109" s="220"/>
      <c r="M109" s="220"/>
      <c r="N109" s="220"/>
      <c r="O109" s="220"/>
      <c r="P109" s="220"/>
      <c r="Q109" s="221"/>
      <c r="S109" s="219"/>
      <c r="T109" s="220"/>
      <c r="U109" s="220"/>
      <c r="V109" s="220"/>
      <c r="W109" s="220"/>
      <c r="X109" s="220"/>
      <c r="Y109" s="221"/>
    </row>
    <row r="110" spans="2:25" ht="21" customHeight="1" x14ac:dyDescent="0.25">
      <c r="B110" s="219"/>
      <c r="C110" s="220"/>
      <c r="D110" s="220"/>
      <c r="E110" s="220"/>
      <c r="F110" s="220"/>
      <c r="G110" s="220"/>
      <c r="H110" s="221"/>
      <c r="J110" s="219"/>
      <c r="K110" s="220"/>
      <c r="L110" s="220"/>
      <c r="M110" s="220"/>
      <c r="N110" s="220"/>
      <c r="O110" s="220"/>
      <c r="P110" s="220"/>
      <c r="Q110" s="221"/>
      <c r="S110" s="219"/>
      <c r="T110" s="220"/>
      <c r="U110" s="220"/>
      <c r="V110" s="220"/>
      <c r="W110" s="220"/>
      <c r="X110" s="220"/>
      <c r="Y110" s="221"/>
    </row>
    <row r="111" spans="2:25" ht="21" customHeight="1" x14ac:dyDescent="0.25">
      <c r="B111" s="222"/>
      <c r="C111" s="223"/>
      <c r="D111" s="223"/>
      <c r="E111" s="223"/>
      <c r="F111" s="223"/>
      <c r="G111" s="223"/>
      <c r="H111" s="224"/>
      <c r="J111" s="222"/>
      <c r="K111" s="223"/>
      <c r="L111" s="223"/>
      <c r="M111" s="223"/>
      <c r="N111" s="223"/>
      <c r="O111" s="223"/>
      <c r="P111" s="223"/>
      <c r="Q111" s="224"/>
      <c r="S111" s="222"/>
      <c r="T111" s="223"/>
      <c r="U111" s="223"/>
      <c r="V111" s="223"/>
      <c r="W111" s="223"/>
      <c r="X111" s="223"/>
      <c r="Y111" s="224"/>
    </row>
    <row r="112" spans="2:25" ht="48" customHeight="1" x14ac:dyDescent="0.25">
      <c r="B112" s="247"/>
      <c r="C112" s="248"/>
      <c r="D112" s="248"/>
      <c r="E112" s="248"/>
      <c r="F112" s="248"/>
      <c r="G112" s="248"/>
      <c r="H112" s="249"/>
      <c r="J112" s="253"/>
      <c r="K112" s="254"/>
      <c r="L112" s="254"/>
      <c r="M112" s="254"/>
      <c r="N112" s="254"/>
      <c r="O112" s="254"/>
      <c r="P112" s="254"/>
      <c r="Q112" s="255"/>
      <c r="S112" s="247"/>
      <c r="T112" s="248"/>
      <c r="U112" s="248"/>
      <c r="V112" s="248"/>
      <c r="W112" s="248"/>
      <c r="X112" s="248"/>
      <c r="Y112" s="249"/>
    </row>
    <row r="113" spans="2:25" ht="48" customHeight="1" x14ac:dyDescent="0.25">
      <c r="B113" s="250"/>
      <c r="C113" s="251"/>
      <c r="D113" s="251"/>
      <c r="E113" s="251"/>
      <c r="F113" s="251"/>
      <c r="G113" s="251"/>
      <c r="H113" s="252"/>
      <c r="J113" s="256"/>
      <c r="K113" s="257"/>
      <c r="L113" s="257"/>
      <c r="M113" s="257"/>
      <c r="N113" s="257"/>
      <c r="O113" s="257"/>
      <c r="P113" s="257"/>
      <c r="Q113" s="258"/>
      <c r="S113" s="250"/>
      <c r="T113" s="251"/>
      <c r="U113" s="251"/>
      <c r="V113" s="251"/>
      <c r="W113" s="251"/>
      <c r="X113" s="251"/>
      <c r="Y113" s="252"/>
    </row>
    <row r="114" spans="2:25" ht="14.25" customHeight="1" x14ac:dyDescent="0.25"/>
    <row r="115" spans="2:25" ht="14.25" customHeight="1" x14ac:dyDescent="0.25"/>
    <row r="116" spans="2:25" ht="21" customHeight="1" x14ac:dyDescent="0.25">
      <c r="E116" s="13" t="s">
        <v>57</v>
      </c>
      <c r="F116" s="243"/>
      <c r="G116" s="243"/>
      <c r="H116" s="243"/>
      <c r="I116" s="243"/>
      <c r="J116" s="243"/>
      <c r="Q116" s="13" t="s">
        <v>58</v>
      </c>
      <c r="R116" s="243"/>
      <c r="S116" s="243"/>
      <c r="T116" s="243"/>
      <c r="U116" s="243"/>
      <c r="V116" s="243"/>
      <c r="W116" s="243"/>
    </row>
    <row r="117" spans="2:25" ht="21" customHeight="1" x14ac:dyDescent="0.25">
      <c r="E117" s="13" t="s">
        <v>59</v>
      </c>
      <c r="F117" s="244"/>
      <c r="G117" s="244"/>
      <c r="H117" s="244"/>
      <c r="I117" s="244"/>
      <c r="J117" s="244"/>
      <c r="K117" s="2" t="s">
        <v>60</v>
      </c>
      <c r="Q117" s="13" t="s">
        <v>59</v>
      </c>
      <c r="R117" s="245"/>
      <c r="S117" s="245"/>
      <c r="T117" s="245"/>
      <c r="U117" s="245"/>
      <c r="V117" s="245"/>
      <c r="W117" s="245"/>
      <c r="X117" s="2" t="s">
        <v>60</v>
      </c>
    </row>
    <row r="118" spans="2:25" ht="21" customHeight="1" x14ac:dyDescent="0.25">
      <c r="E118" s="13" t="s">
        <v>61</v>
      </c>
      <c r="F118" s="244"/>
      <c r="G118" s="244"/>
      <c r="H118" s="244"/>
      <c r="I118" s="244"/>
      <c r="J118" s="244"/>
      <c r="Q118" s="246"/>
      <c r="R118" s="246"/>
      <c r="S118" s="246"/>
      <c r="T118" s="246"/>
      <c r="U118" s="246"/>
      <c r="V118" s="246"/>
      <c r="W118" s="246"/>
      <c r="X118" s="246"/>
    </row>
    <row r="119" spans="2:25" ht="24" customHeight="1" x14ac:dyDescent="0.25">
      <c r="E119" s="13" t="s">
        <v>62</v>
      </c>
      <c r="F119" s="346"/>
      <c r="G119" s="346"/>
      <c r="H119" s="346"/>
      <c r="I119" s="346"/>
      <c r="J119" s="346"/>
      <c r="Q119" s="13" t="s">
        <v>62</v>
      </c>
      <c r="R119" s="241"/>
      <c r="S119" s="241"/>
      <c r="T119" s="241"/>
      <c r="U119" s="241"/>
      <c r="V119" s="241"/>
      <c r="W119" s="241"/>
    </row>
    <row r="120" spans="2:25" ht="24" customHeight="1" x14ac:dyDescent="0.25">
      <c r="E120" s="13" t="s">
        <v>63</v>
      </c>
      <c r="F120" s="242"/>
      <c r="G120" s="242"/>
      <c r="H120" s="242"/>
      <c r="I120" s="242"/>
      <c r="J120" s="242"/>
    </row>
    <row r="121" spans="2:25" ht="24" customHeight="1" x14ac:dyDescent="0.25"/>
  </sheetData>
  <protectedRanges>
    <protectedRange sqref="V13 X24 B38:Z42 B44:Z48 B50:Z54 B59:Z64 B68 B76 B86 J76 J86 S76 S86 B89 B99 J89 J99 S89 S99 B102 B112 J102 J112 S102 S112 R116:R117 Q118 R119 F116:F120 K24:S25 K27:S32 M7 H8" name="ช่วง1"/>
  </protectedRanges>
  <mergeCells count="231">
    <mergeCell ref="A2:Z2"/>
    <mergeCell ref="M7:P7"/>
    <mergeCell ref="K26:M26"/>
    <mergeCell ref="F119:J119"/>
    <mergeCell ref="R119:W119"/>
    <mergeCell ref="F120:J120"/>
    <mergeCell ref="F116:J116"/>
    <mergeCell ref="R116:W116"/>
    <mergeCell ref="F117:J117"/>
    <mergeCell ref="R117:W117"/>
    <mergeCell ref="F118:J118"/>
    <mergeCell ref="Q118:X118"/>
    <mergeCell ref="B102:H111"/>
    <mergeCell ref="J102:Q111"/>
    <mergeCell ref="S102:Y111"/>
    <mergeCell ref="B112:H113"/>
    <mergeCell ref="J112:Q113"/>
    <mergeCell ref="S112:Y113"/>
    <mergeCell ref="B89:H98"/>
    <mergeCell ref="J89:Q98"/>
    <mergeCell ref="S89:Y98"/>
    <mergeCell ref="B99:H100"/>
    <mergeCell ref="J99:Q100"/>
    <mergeCell ref="S99:Y100"/>
    <mergeCell ref="B76:H85"/>
    <mergeCell ref="J76:Q85"/>
    <mergeCell ref="S76:Y85"/>
    <mergeCell ref="B86:H87"/>
    <mergeCell ref="J86:Q87"/>
    <mergeCell ref="S86:Y87"/>
    <mergeCell ref="B64:G64"/>
    <mergeCell ref="H64:P64"/>
    <mergeCell ref="Q64:X64"/>
    <mergeCell ref="Y64:Z64"/>
    <mergeCell ref="B68:Y72"/>
    <mergeCell ref="B62:G62"/>
    <mergeCell ref="H62:P62"/>
    <mergeCell ref="Q62:X62"/>
    <mergeCell ref="Y62:Z62"/>
    <mergeCell ref="B60:G60"/>
    <mergeCell ref="H60:P60"/>
    <mergeCell ref="Q60:X60"/>
    <mergeCell ref="Y60:Z60"/>
    <mergeCell ref="B61:G61"/>
    <mergeCell ref="H61:P61"/>
    <mergeCell ref="Q61:X61"/>
    <mergeCell ref="Y61:Z61"/>
    <mergeCell ref="B58:G58"/>
    <mergeCell ref="H58:P58"/>
    <mergeCell ref="Q58:X58"/>
    <mergeCell ref="Y58:Z58"/>
    <mergeCell ref="B59:G59"/>
    <mergeCell ref="H59:P59"/>
    <mergeCell ref="Q59:X59"/>
    <mergeCell ref="Y59:Z59"/>
    <mergeCell ref="B53:L53"/>
    <mergeCell ref="M53:X53"/>
    <mergeCell ref="Y53:Z53"/>
    <mergeCell ref="B54:L54"/>
    <mergeCell ref="M54:X54"/>
    <mergeCell ref="Y54:Z54"/>
    <mergeCell ref="B51:L51"/>
    <mergeCell ref="M51:X51"/>
    <mergeCell ref="Y51:Z51"/>
    <mergeCell ref="B52:L52"/>
    <mergeCell ref="M52:X52"/>
    <mergeCell ref="Y52:Z52"/>
    <mergeCell ref="B48:L48"/>
    <mergeCell ref="M48:X48"/>
    <mergeCell ref="Y48:Z48"/>
    <mergeCell ref="A49:Z49"/>
    <mergeCell ref="B50:L50"/>
    <mergeCell ref="M50:X50"/>
    <mergeCell ref="Y50:Z50"/>
    <mergeCell ref="B46:L46"/>
    <mergeCell ref="M46:X46"/>
    <mergeCell ref="Y46:Z46"/>
    <mergeCell ref="B47:L47"/>
    <mergeCell ref="M47:X47"/>
    <mergeCell ref="Y47:Z47"/>
    <mergeCell ref="A43:Z43"/>
    <mergeCell ref="B44:L44"/>
    <mergeCell ref="M44:X44"/>
    <mergeCell ref="Y44:Z44"/>
    <mergeCell ref="B45:L45"/>
    <mergeCell ref="M45:X45"/>
    <mergeCell ref="Y45:Z45"/>
    <mergeCell ref="B41:L41"/>
    <mergeCell ref="M41:X41"/>
    <mergeCell ref="Y41:Z41"/>
    <mergeCell ref="B42:L42"/>
    <mergeCell ref="Y42:Z42"/>
    <mergeCell ref="X33:Z33"/>
    <mergeCell ref="A34:Z34"/>
    <mergeCell ref="B36:L36"/>
    <mergeCell ref="M36:X36"/>
    <mergeCell ref="Y36:Z36"/>
    <mergeCell ref="A37:Z37"/>
    <mergeCell ref="B38:L38"/>
    <mergeCell ref="M38:X38"/>
    <mergeCell ref="Y38:Z38"/>
    <mergeCell ref="B39:L39"/>
    <mergeCell ref="M39:X39"/>
    <mergeCell ref="Y39:Z39"/>
    <mergeCell ref="B40:L40"/>
    <mergeCell ref="M40:X40"/>
    <mergeCell ref="Y40:Z40"/>
    <mergeCell ref="M42:X42"/>
    <mergeCell ref="H30:J30"/>
    <mergeCell ref="K30:M30"/>
    <mergeCell ref="N30:P30"/>
    <mergeCell ref="Q30:S30"/>
    <mergeCell ref="T30:U30"/>
    <mergeCell ref="T32:U32"/>
    <mergeCell ref="V32:W32"/>
    <mergeCell ref="A33:S33"/>
    <mergeCell ref="T33:U33"/>
    <mergeCell ref="V33:W33"/>
    <mergeCell ref="B32:G32"/>
    <mergeCell ref="H32:J32"/>
    <mergeCell ref="K32:M32"/>
    <mergeCell ref="N32:P32"/>
    <mergeCell ref="Q32:S32"/>
    <mergeCell ref="X24:Z32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7:M27"/>
    <mergeCell ref="N26:P26"/>
    <mergeCell ref="Q26:S26"/>
    <mergeCell ref="T26:U26"/>
    <mergeCell ref="V26:W26"/>
    <mergeCell ref="B30:G30"/>
    <mergeCell ref="V30:W30"/>
    <mergeCell ref="B31:G31"/>
    <mergeCell ref="H31:J31"/>
    <mergeCell ref="K31:M31"/>
    <mergeCell ref="N31:P31"/>
    <mergeCell ref="Q31:S31"/>
    <mergeCell ref="T31:U31"/>
    <mergeCell ref="V31:W31"/>
    <mergeCell ref="A19:Z19"/>
    <mergeCell ref="B22:G22"/>
    <mergeCell ref="H22:J22"/>
    <mergeCell ref="K22:M22"/>
    <mergeCell ref="N22:P22"/>
    <mergeCell ref="Q22:S22"/>
    <mergeCell ref="T22:U22"/>
    <mergeCell ref="V22:W22"/>
    <mergeCell ref="X22:Z22"/>
    <mergeCell ref="A18:P18"/>
    <mergeCell ref="Q18:R18"/>
    <mergeCell ref="S18:U18"/>
    <mergeCell ref="V18:X18"/>
    <mergeCell ref="Y18:Z18"/>
    <mergeCell ref="B16:J16"/>
    <mergeCell ref="K16:M16"/>
    <mergeCell ref="N16:P16"/>
    <mergeCell ref="Q16:R16"/>
    <mergeCell ref="B17:J17"/>
    <mergeCell ref="K17:M17"/>
    <mergeCell ref="N17:P17"/>
    <mergeCell ref="Q17:R17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S13:U17"/>
    <mergeCell ref="V13:X17"/>
    <mergeCell ref="Y13:Z17"/>
    <mergeCell ref="B14:J14"/>
    <mergeCell ref="K14:M14"/>
    <mergeCell ref="N14:P14"/>
    <mergeCell ref="Q14:R14"/>
    <mergeCell ref="B15:J15"/>
    <mergeCell ref="K15:M15"/>
    <mergeCell ref="N15:P15"/>
    <mergeCell ref="Q15:R15"/>
    <mergeCell ref="B63:G63"/>
    <mergeCell ref="H63:P63"/>
    <mergeCell ref="Q63:X63"/>
    <mergeCell ref="Y63:Z63"/>
    <mergeCell ref="A1:Z1"/>
    <mergeCell ref="A3:Z3"/>
    <mergeCell ref="A4:Z4"/>
    <mergeCell ref="A10:A11"/>
    <mergeCell ref="A23:Z23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B29:G29"/>
    <mergeCell ref="H29:J29"/>
    <mergeCell ref="K29:M29"/>
    <mergeCell ref="N29:P29"/>
    <mergeCell ref="Q29:S29"/>
    <mergeCell ref="T29:U29"/>
    <mergeCell ref="V29:W29"/>
    <mergeCell ref="B27:G27"/>
    <mergeCell ref="H27:J27"/>
    <mergeCell ref="N27:P27"/>
    <mergeCell ref="Q27:S27"/>
    <mergeCell ref="T27:U27"/>
    <mergeCell ref="V27:W27"/>
    <mergeCell ref="B28:G28"/>
    <mergeCell ref="H28:J28"/>
    <mergeCell ref="K28:M28"/>
    <mergeCell ref="N28:P28"/>
    <mergeCell ref="Q28:S28"/>
    <mergeCell ref="T28:U28"/>
    <mergeCell ref="V28:W28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4:Z48 Y50:Z54 Y38:Y42 Z38:Z41 Y59:Y64 Z59:Z62 Z64" xr:uid="{53524020-F482-4665-8DAC-4EF835A8C4C5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59A9733F-4BA9-48BE-9537-8A60D95A063B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4:S24 N27:N32 L31:M32 R31:S32 O31:P32 Q27:Q32 K27:K32" xr:uid="{533D6665-56AD-47B5-9015-A9961575FF09}">
      <formula1>0</formula1>
    </dataValidation>
    <dataValidation type="decimal" operator="greaterThanOrEqual" allowBlank="1" showInputMessage="1" showErrorMessage="1" error="กรุณากรอกข้อมูลเป็นตัวเลข" sqref="K25:S25" xr:uid="{ED104B7E-9DAA-48B7-9856-F7E3501432B1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rowBreaks count="4" manualBreakCount="4">
    <brk id="34" max="16383" man="1"/>
    <brk id="55" max="16383" man="1"/>
    <brk id="73" max="16383" man="1"/>
    <brk id="100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698953C3-AAFA-4D65-8C33-EB31C465EFE0}">
          <x14:formula1>
            <xm:f>LIST!$G$2:$G$10</xm:f>
          </x14:formula1>
          <xm:sqref>B59:B64 C59:G62 C64:G64</xm:sqref>
        </x14:dataValidation>
        <x14:dataValidation type="list" allowBlank="1" showInputMessage="1" showErrorMessage="1" error="กรุณาเลือกข้อมูลตามที่กำหนดให้" xr:uid="{590D2617-A32D-43E9-A00F-F4A1CA2F8DA7}">
          <x14:formula1>
            <xm:f>LIST!$A$2:$A$6</xm:f>
          </x14:formula1>
          <xm:sqref>B38:L42</xm:sqref>
        </x14:dataValidation>
        <x14:dataValidation type="list" allowBlank="1" showInputMessage="1" showErrorMessage="1" error="กรุณาเลือกข้อมูลตามที่กำหนดให้" xr:uid="{D8F13DFE-FE32-4D55-AF9B-24F382AE2153}">
          <x14:formula1>
            <xm:f>LIST!$C$2:$C$10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71764C70-EB7D-4C83-86F9-21F29A5EAD40}">
          <x14:formula1>
            <xm:f>LIST!$E$2:$E$9</xm:f>
          </x14:formula1>
          <xm:sqref>B50:L54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7">
    <tabColor rgb="FFFFC000"/>
  </sheetPr>
  <dimension ref="A1:Z121"/>
  <sheetViews>
    <sheetView view="pageBreakPreview" topLeftCell="F14" zoomScale="80" zoomScaleNormal="85" zoomScaleSheetLayoutView="80" workbookViewId="0">
      <selection activeCell="U8" sqref="U8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78" t="s">
        <v>102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</row>
    <row r="2" spans="1:26" ht="21" customHeight="1" x14ac:dyDescent="0.25">
      <c r="A2" s="78" t="s">
        <v>103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</row>
    <row r="3" spans="1:26" ht="21" customHeight="1" x14ac:dyDescent="0.25">
      <c r="A3" s="78" t="s">
        <v>24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</row>
    <row r="4" spans="1:26" ht="21" customHeight="1" x14ac:dyDescent="0.25">
      <c r="A4" s="78" t="s">
        <v>1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</row>
    <row r="5" spans="1:26" ht="10.15" customHeight="1" x14ac:dyDescent="0.25"/>
    <row r="6" spans="1:26" ht="21" customHeight="1" x14ac:dyDescent="0.25">
      <c r="A6" s="4" t="s">
        <v>2</v>
      </c>
    </row>
    <row r="7" spans="1:26" ht="21" customHeight="1" x14ac:dyDescent="0.25">
      <c r="A7" s="5" t="s">
        <v>104</v>
      </c>
      <c r="L7" s="6"/>
      <c r="M7" s="113"/>
      <c r="N7" s="114"/>
      <c r="O7" s="114"/>
      <c r="P7" s="115"/>
    </row>
    <row r="8" spans="1:26" ht="21" customHeight="1" x14ac:dyDescent="0.25">
      <c r="A8" s="5" t="s">
        <v>41</v>
      </c>
      <c r="G8" s="6"/>
      <c r="H8" s="113"/>
      <c r="I8" s="114"/>
      <c r="J8" s="115"/>
    </row>
    <row r="9" spans="1:26" ht="10.15" customHeight="1" x14ac:dyDescent="0.25"/>
    <row r="10" spans="1:26" s="4" customFormat="1" ht="30" customHeight="1" x14ac:dyDescent="0.25">
      <c r="A10" s="79" t="s">
        <v>7</v>
      </c>
      <c r="B10" s="116" t="s">
        <v>32</v>
      </c>
      <c r="C10" s="117"/>
      <c r="D10" s="117"/>
      <c r="E10" s="117"/>
      <c r="F10" s="117"/>
      <c r="G10" s="117"/>
      <c r="H10" s="117"/>
      <c r="I10" s="117"/>
      <c r="J10" s="118"/>
      <c r="K10" s="122" t="s">
        <v>33</v>
      </c>
      <c r="L10" s="123"/>
      <c r="M10" s="123"/>
      <c r="N10" s="123"/>
      <c r="O10" s="123"/>
      <c r="P10" s="123"/>
      <c r="Q10" s="123"/>
      <c r="R10" s="124"/>
      <c r="S10" s="122" t="s">
        <v>6</v>
      </c>
      <c r="T10" s="123"/>
      <c r="U10" s="123"/>
      <c r="V10" s="123"/>
      <c r="W10" s="123"/>
      <c r="X10" s="123"/>
      <c r="Y10" s="123"/>
      <c r="Z10" s="124"/>
    </row>
    <row r="11" spans="1:26" s="4" customFormat="1" ht="30" customHeight="1" x14ac:dyDescent="0.25">
      <c r="A11" s="80"/>
      <c r="B11" s="119"/>
      <c r="C11" s="120"/>
      <c r="D11" s="120"/>
      <c r="E11" s="120"/>
      <c r="F11" s="120"/>
      <c r="G11" s="120"/>
      <c r="H11" s="120"/>
      <c r="I11" s="120"/>
      <c r="J11" s="121"/>
      <c r="K11" s="122" t="s">
        <v>3</v>
      </c>
      <c r="L11" s="123"/>
      <c r="M11" s="124"/>
      <c r="N11" s="122" t="s">
        <v>4</v>
      </c>
      <c r="O11" s="123"/>
      <c r="P11" s="124"/>
      <c r="Q11" s="122" t="s">
        <v>5</v>
      </c>
      <c r="R11" s="124"/>
      <c r="S11" s="122" t="s">
        <v>3</v>
      </c>
      <c r="T11" s="123"/>
      <c r="U11" s="124"/>
      <c r="V11" s="122" t="s">
        <v>4</v>
      </c>
      <c r="W11" s="123"/>
      <c r="X11" s="124"/>
      <c r="Y11" s="122" t="s">
        <v>5</v>
      </c>
      <c r="Z11" s="124"/>
    </row>
    <row r="12" spans="1:26" ht="24" customHeight="1" x14ac:dyDescent="0.25">
      <c r="A12" s="81" t="s">
        <v>42</v>
      </c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3"/>
    </row>
    <row r="13" spans="1:26" ht="24" customHeight="1" x14ac:dyDescent="0.25">
      <c r="A13" s="16">
        <v>1</v>
      </c>
      <c r="B13" s="293" t="s">
        <v>35</v>
      </c>
      <c r="C13" s="294"/>
      <c r="D13" s="294"/>
      <c r="E13" s="294"/>
      <c r="F13" s="294"/>
      <c r="G13" s="294"/>
      <c r="H13" s="294"/>
      <c r="I13" s="294"/>
      <c r="J13" s="295"/>
      <c r="K13" s="87">
        <v>8</v>
      </c>
      <c r="L13" s="88"/>
      <c r="M13" s="89"/>
      <c r="N13" s="90">
        <f>Q25</f>
        <v>0</v>
      </c>
      <c r="O13" s="91"/>
      <c r="P13" s="92"/>
      <c r="Q13" s="93">
        <f>V24/T24*100</f>
        <v>0</v>
      </c>
      <c r="R13" s="94"/>
      <c r="S13" s="95">
        <v>7212800</v>
      </c>
      <c r="T13" s="96"/>
      <c r="U13" s="97"/>
      <c r="V13" s="104"/>
      <c r="W13" s="105"/>
      <c r="X13" s="106"/>
      <c r="Y13" s="133">
        <f>V13/S13*100</f>
        <v>0</v>
      </c>
      <c r="Z13" s="134"/>
    </row>
    <row r="14" spans="1:26" ht="24" customHeight="1" x14ac:dyDescent="0.25">
      <c r="A14" s="16">
        <v>2</v>
      </c>
      <c r="B14" s="293" t="s">
        <v>36</v>
      </c>
      <c r="C14" s="294"/>
      <c r="D14" s="294"/>
      <c r="E14" s="294"/>
      <c r="F14" s="294"/>
      <c r="G14" s="294"/>
      <c r="H14" s="294"/>
      <c r="I14" s="294"/>
      <c r="J14" s="295"/>
      <c r="K14" s="139">
        <v>946527.74</v>
      </c>
      <c r="L14" s="140"/>
      <c r="M14" s="141"/>
      <c r="N14" s="93">
        <f>Q26</f>
        <v>0</v>
      </c>
      <c r="O14" s="299"/>
      <c r="P14" s="94"/>
      <c r="Q14" s="93">
        <f>V26/T26*100</f>
        <v>0</v>
      </c>
      <c r="R14" s="94"/>
      <c r="S14" s="98"/>
      <c r="T14" s="99"/>
      <c r="U14" s="100"/>
      <c r="V14" s="107"/>
      <c r="W14" s="108"/>
      <c r="X14" s="109"/>
      <c r="Y14" s="135"/>
      <c r="Z14" s="136"/>
    </row>
    <row r="15" spans="1:26" ht="24" customHeight="1" x14ac:dyDescent="0.25">
      <c r="A15" s="16">
        <v>3</v>
      </c>
      <c r="B15" s="293" t="s">
        <v>37</v>
      </c>
      <c r="C15" s="294"/>
      <c r="D15" s="294"/>
      <c r="E15" s="294"/>
      <c r="F15" s="294"/>
      <c r="G15" s="294"/>
      <c r="H15" s="294"/>
      <c r="I15" s="294"/>
      <c r="J15" s="295"/>
      <c r="K15" s="145">
        <v>8</v>
      </c>
      <c r="L15" s="146"/>
      <c r="M15" s="147"/>
      <c r="N15" s="90">
        <f>Q28</f>
        <v>0</v>
      </c>
      <c r="O15" s="91"/>
      <c r="P15" s="92"/>
      <c r="Q15" s="93">
        <f>V27/T27*100</f>
        <v>0</v>
      </c>
      <c r="R15" s="94"/>
      <c r="S15" s="98"/>
      <c r="T15" s="99"/>
      <c r="U15" s="100"/>
      <c r="V15" s="107"/>
      <c r="W15" s="108"/>
      <c r="X15" s="109"/>
      <c r="Y15" s="135"/>
      <c r="Z15" s="136"/>
    </row>
    <row r="16" spans="1:26" ht="24" customHeight="1" x14ac:dyDescent="0.25">
      <c r="A16" s="16">
        <v>4</v>
      </c>
      <c r="B16" s="293" t="s">
        <v>38</v>
      </c>
      <c r="C16" s="294"/>
      <c r="D16" s="294"/>
      <c r="E16" s="294"/>
      <c r="F16" s="294"/>
      <c r="G16" s="294"/>
      <c r="H16" s="294"/>
      <c r="I16" s="294"/>
      <c r="J16" s="295"/>
      <c r="K16" s="145">
        <v>8</v>
      </c>
      <c r="L16" s="146"/>
      <c r="M16" s="147"/>
      <c r="N16" s="90">
        <f>Q30</f>
        <v>0</v>
      </c>
      <c r="O16" s="91"/>
      <c r="P16" s="92"/>
      <c r="Q16" s="93">
        <f>V29/T29*100</f>
        <v>0</v>
      </c>
      <c r="R16" s="94"/>
      <c r="S16" s="98"/>
      <c r="T16" s="99"/>
      <c r="U16" s="100"/>
      <c r="V16" s="107"/>
      <c r="W16" s="108"/>
      <c r="X16" s="109"/>
      <c r="Y16" s="135"/>
      <c r="Z16" s="136"/>
    </row>
    <row r="17" spans="1:26" s="7" customFormat="1" ht="48" customHeight="1" x14ac:dyDescent="0.25">
      <c r="A17" s="17">
        <v>5</v>
      </c>
      <c r="B17" s="296" t="s">
        <v>43</v>
      </c>
      <c r="C17" s="297"/>
      <c r="D17" s="297"/>
      <c r="E17" s="297"/>
      <c r="F17" s="297"/>
      <c r="G17" s="297"/>
      <c r="H17" s="297"/>
      <c r="I17" s="297"/>
      <c r="J17" s="298"/>
      <c r="K17" s="148">
        <v>8</v>
      </c>
      <c r="L17" s="149"/>
      <c r="M17" s="150"/>
      <c r="N17" s="90">
        <f>Q32</f>
        <v>0</v>
      </c>
      <c r="O17" s="91"/>
      <c r="P17" s="92"/>
      <c r="Q17" s="93">
        <f>V31/T31*100</f>
        <v>0</v>
      </c>
      <c r="R17" s="94"/>
      <c r="S17" s="101"/>
      <c r="T17" s="102"/>
      <c r="U17" s="103"/>
      <c r="V17" s="110"/>
      <c r="W17" s="111"/>
      <c r="X17" s="112"/>
      <c r="Y17" s="137"/>
      <c r="Z17" s="138"/>
    </row>
    <row r="18" spans="1:26" s="4" customFormat="1" ht="24" customHeight="1" x14ac:dyDescent="0.25">
      <c r="A18" s="125" t="s">
        <v>44</v>
      </c>
      <c r="B18" s="126"/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7"/>
      <c r="Q18" s="128">
        <f>V33</f>
        <v>0</v>
      </c>
      <c r="R18" s="129"/>
      <c r="S18" s="130">
        <f>SUM(S13)</f>
        <v>7212800</v>
      </c>
      <c r="T18" s="131"/>
      <c r="U18" s="132"/>
      <c r="V18" s="130">
        <f>SUM(V13)</f>
        <v>0</v>
      </c>
      <c r="W18" s="131"/>
      <c r="X18" s="132"/>
      <c r="Y18" s="151">
        <f>SUM(Y13)</f>
        <v>0</v>
      </c>
      <c r="Z18" s="152"/>
    </row>
    <row r="19" spans="1:26" ht="9.9499999999999993" customHeight="1" x14ac:dyDescent="0.25">
      <c r="A19" s="153"/>
      <c r="B19" s="153"/>
      <c r="C19" s="153"/>
      <c r="D19" s="153"/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</row>
    <row r="20" spans="1:26" ht="24" customHeight="1" x14ac:dyDescent="0.25">
      <c r="A20" s="8" t="s">
        <v>8</v>
      </c>
      <c r="H20" s="9"/>
      <c r="I20" s="10"/>
      <c r="J20" s="10"/>
      <c r="K20" s="10"/>
      <c r="L20" s="10"/>
      <c r="M20" s="10"/>
    </row>
    <row r="21" spans="1:26" ht="9.9499999999999993" customHeight="1" x14ac:dyDescent="0.25">
      <c r="A21" s="2"/>
      <c r="H21" s="11"/>
      <c r="I21" s="11"/>
      <c r="J21" s="11"/>
      <c r="K21" s="11"/>
      <c r="L21" s="11"/>
      <c r="M21" s="11"/>
    </row>
    <row r="22" spans="1:26" ht="72" customHeight="1" x14ac:dyDescent="0.25">
      <c r="A22" s="14" t="s">
        <v>7</v>
      </c>
      <c r="B22" s="122" t="s">
        <v>39</v>
      </c>
      <c r="C22" s="123"/>
      <c r="D22" s="123"/>
      <c r="E22" s="123"/>
      <c r="F22" s="123"/>
      <c r="G22" s="124"/>
      <c r="H22" s="122" t="s">
        <v>45</v>
      </c>
      <c r="I22" s="123"/>
      <c r="J22" s="124"/>
      <c r="K22" s="122" t="s">
        <v>40</v>
      </c>
      <c r="L22" s="123"/>
      <c r="M22" s="124"/>
      <c r="N22" s="122" t="s">
        <v>46</v>
      </c>
      <c r="O22" s="123"/>
      <c r="P22" s="124"/>
      <c r="Q22" s="122" t="s">
        <v>47</v>
      </c>
      <c r="R22" s="123"/>
      <c r="S22" s="124"/>
      <c r="T22" s="122" t="s">
        <v>48</v>
      </c>
      <c r="U22" s="124"/>
      <c r="V22" s="154" t="s">
        <v>9</v>
      </c>
      <c r="W22" s="155"/>
      <c r="X22" s="122" t="s">
        <v>10</v>
      </c>
      <c r="Y22" s="123"/>
      <c r="Z22" s="124"/>
    </row>
    <row r="23" spans="1:26" ht="24" customHeight="1" x14ac:dyDescent="0.25">
      <c r="A23" s="156" t="s">
        <v>42</v>
      </c>
      <c r="B23" s="157"/>
      <c r="C23" s="157"/>
      <c r="D23" s="157"/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8"/>
    </row>
    <row r="24" spans="1:26" s="44" customFormat="1" ht="24" customHeight="1" x14ac:dyDescent="0.25">
      <c r="A24" s="28">
        <v>1</v>
      </c>
      <c r="B24" s="290" t="s">
        <v>35</v>
      </c>
      <c r="C24" s="291"/>
      <c r="D24" s="291"/>
      <c r="E24" s="291"/>
      <c r="F24" s="291"/>
      <c r="G24" s="292"/>
      <c r="H24" s="324">
        <v>8</v>
      </c>
      <c r="I24" s="325"/>
      <c r="J24" s="326"/>
      <c r="K24" s="265">
        <f>K25</f>
        <v>0</v>
      </c>
      <c r="L24" s="266"/>
      <c r="M24" s="267"/>
      <c r="N24" s="265">
        <f>N25</f>
        <v>0</v>
      </c>
      <c r="O24" s="266"/>
      <c r="P24" s="267"/>
      <c r="Q24" s="265">
        <f>Q25</f>
        <v>0</v>
      </c>
      <c r="R24" s="266"/>
      <c r="S24" s="268"/>
      <c r="T24" s="269">
        <v>10</v>
      </c>
      <c r="U24" s="270"/>
      <c r="V24" s="271">
        <f>SUM(V25)</f>
        <v>0</v>
      </c>
      <c r="W24" s="272"/>
      <c r="X24" s="165"/>
      <c r="Y24" s="153"/>
      <c r="Z24" s="166"/>
    </row>
    <row r="25" spans="1:26" s="34" customFormat="1" ht="24" customHeight="1" x14ac:dyDescent="0.25">
      <c r="A25" s="42">
        <v>1.1000000000000001</v>
      </c>
      <c r="B25" s="300" t="s">
        <v>93</v>
      </c>
      <c r="C25" s="301"/>
      <c r="D25" s="301"/>
      <c r="E25" s="301"/>
      <c r="F25" s="301"/>
      <c r="G25" s="302"/>
      <c r="H25" s="303">
        <v>8</v>
      </c>
      <c r="I25" s="304"/>
      <c r="J25" s="305"/>
      <c r="K25" s="306"/>
      <c r="L25" s="307"/>
      <c r="M25" s="308"/>
      <c r="N25" s="306"/>
      <c r="O25" s="307"/>
      <c r="P25" s="308"/>
      <c r="Q25" s="306"/>
      <c r="R25" s="307"/>
      <c r="S25" s="309"/>
      <c r="T25" s="310">
        <v>10</v>
      </c>
      <c r="U25" s="311"/>
      <c r="V25" s="312">
        <f>(T25*((K25*0)+(N25*50)+(Q25*100)))/(H25*100)</f>
        <v>0</v>
      </c>
      <c r="W25" s="313"/>
      <c r="X25" s="167"/>
      <c r="Y25" s="168"/>
      <c r="Z25" s="169"/>
    </row>
    <row r="26" spans="1:26" s="40" customFormat="1" ht="24" customHeight="1" x14ac:dyDescent="0.25">
      <c r="A26" s="39">
        <v>2</v>
      </c>
      <c r="B26" s="314" t="s">
        <v>36</v>
      </c>
      <c r="C26" s="315"/>
      <c r="D26" s="315"/>
      <c r="E26" s="315"/>
      <c r="F26" s="315"/>
      <c r="G26" s="316"/>
      <c r="H26" s="317">
        <v>946527.74</v>
      </c>
      <c r="I26" s="318"/>
      <c r="J26" s="319"/>
      <c r="K26" s="317"/>
      <c r="L26" s="318"/>
      <c r="M26" s="319"/>
      <c r="N26" s="317"/>
      <c r="O26" s="318"/>
      <c r="P26" s="319"/>
      <c r="Q26" s="317"/>
      <c r="R26" s="318"/>
      <c r="S26" s="319"/>
      <c r="T26" s="320">
        <v>40</v>
      </c>
      <c r="U26" s="321"/>
      <c r="V26" s="322">
        <f>(T26*((K26*0)+(N26*50)+(Q26*100)))/(H26*100)</f>
        <v>0</v>
      </c>
      <c r="W26" s="323"/>
      <c r="X26" s="167"/>
      <c r="Y26" s="168"/>
      <c r="Z26" s="169"/>
    </row>
    <row r="27" spans="1:26" s="36" customFormat="1" ht="24" customHeight="1" x14ac:dyDescent="0.25">
      <c r="A27" s="28">
        <v>3</v>
      </c>
      <c r="B27" s="273" t="s">
        <v>37</v>
      </c>
      <c r="C27" s="274"/>
      <c r="D27" s="274"/>
      <c r="E27" s="274"/>
      <c r="F27" s="274"/>
      <c r="G27" s="275"/>
      <c r="H27" s="262">
        <v>8</v>
      </c>
      <c r="I27" s="263"/>
      <c r="J27" s="264"/>
      <c r="K27" s="265">
        <f>K28</f>
        <v>0</v>
      </c>
      <c r="L27" s="266"/>
      <c r="M27" s="267"/>
      <c r="N27" s="265">
        <f>N28</f>
        <v>0</v>
      </c>
      <c r="O27" s="266"/>
      <c r="P27" s="267"/>
      <c r="Q27" s="265">
        <f>Q28</f>
        <v>0</v>
      </c>
      <c r="R27" s="266"/>
      <c r="S27" s="268"/>
      <c r="T27" s="269">
        <v>20</v>
      </c>
      <c r="U27" s="270"/>
      <c r="V27" s="271">
        <f>SUM(V28)</f>
        <v>0</v>
      </c>
      <c r="W27" s="272"/>
      <c r="X27" s="167"/>
      <c r="Y27" s="168"/>
      <c r="Z27" s="169"/>
    </row>
    <row r="28" spans="1:26" s="32" customFormat="1" ht="48" customHeight="1" x14ac:dyDescent="0.25">
      <c r="A28" s="31">
        <v>3.1</v>
      </c>
      <c r="B28" s="276" t="s">
        <v>101</v>
      </c>
      <c r="C28" s="277"/>
      <c r="D28" s="277"/>
      <c r="E28" s="277"/>
      <c r="F28" s="277"/>
      <c r="G28" s="278"/>
      <c r="H28" s="279">
        <v>8</v>
      </c>
      <c r="I28" s="280"/>
      <c r="J28" s="281"/>
      <c r="K28" s="282"/>
      <c r="L28" s="283"/>
      <c r="M28" s="284"/>
      <c r="N28" s="282"/>
      <c r="O28" s="283"/>
      <c r="P28" s="284"/>
      <c r="Q28" s="282"/>
      <c r="R28" s="283"/>
      <c r="S28" s="285"/>
      <c r="T28" s="286">
        <v>20</v>
      </c>
      <c r="U28" s="287"/>
      <c r="V28" s="288">
        <f>(T28*((K28*0)+(N28*50)+(Q28*100)))/(H28*100)</f>
        <v>0</v>
      </c>
      <c r="W28" s="289"/>
      <c r="X28" s="167"/>
      <c r="Y28" s="168"/>
      <c r="Z28" s="169"/>
    </row>
    <row r="29" spans="1:26" s="27" customFormat="1" ht="48" customHeight="1" x14ac:dyDescent="0.25">
      <c r="A29" s="28">
        <v>4</v>
      </c>
      <c r="B29" s="273" t="s">
        <v>38</v>
      </c>
      <c r="C29" s="274"/>
      <c r="D29" s="274"/>
      <c r="E29" s="274"/>
      <c r="F29" s="274"/>
      <c r="G29" s="275"/>
      <c r="H29" s="262">
        <v>8</v>
      </c>
      <c r="I29" s="263"/>
      <c r="J29" s="264"/>
      <c r="K29" s="265">
        <f>K30</f>
        <v>0</v>
      </c>
      <c r="L29" s="266"/>
      <c r="M29" s="267"/>
      <c r="N29" s="265">
        <f>N30</f>
        <v>0</v>
      </c>
      <c r="O29" s="266"/>
      <c r="P29" s="267"/>
      <c r="Q29" s="265">
        <f>Q30</f>
        <v>0</v>
      </c>
      <c r="R29" s="266"/>
      <c r="S29" s="268"/>
      <c r="T29" s="269">
        <v>15</v>
      </c>
      <c r="U29" s="270"/>
      <c r="V29" s="271">
        <f>SUM(V30)</f>
        <v>0</v>
      </c>
      <c r="W29" s="272"/>
      <c r="X29" s="167"/>
      <c r="Y29" s="168"/>
      <c r="Z29" s="169"/>
    </row>
    <row r="30" spans="1:26" ht="48" customHeight="1" x14ac:dyDescent="0.25">
      <c r="A30" s="16">
        <v>4.0999999999999996</v>
      </c>
      <c r="B30" s="84" t="s">
        <v>94</v>
      </c>
      <c r="C30" s="85"/>
      <c r="D30" s="85"/>
      <c r="E30" s="85"/>
      <c r="F30" s="85"/>
      <c r="G30" s="86"/>
      <c r="H30" s="191">
        <v>8</v>
      </c>
      <c r="I30" s="192"/>
      <c r="J30" s="193"/>
      <c r="K30" s="330"/>
      <c r="L30" s="331"/>
      <c r="M30" s="332"/>
      <c r="N30" s="330"/>
      <c r="O30" s="331"/>
      <c r="P30" s="332"/>
      <c r="Q30" s="330"/>
      <c r="R30" s="331"/>
      <c r="S30" s="333"/>
      <c r="T30" s="194">
        <v>15</v>
      </c>
      <c r="U30" s="195"/>
      <c r="V30" s="185">
        <f>(T30*((K30*0)+(N30*50)+(Q30*100)))/(H30*100)</f>
        <v>0</v>
      </c>
      <c r="W30" s="186"/>
      <c r="X30" s="167"/>
      <c r="Y30" s="168"/>
      <c r="Z30" s="169"/>
    </row>
    <row r="31" spans="1:26" s="44" customFormat="1" ht="48" customHeight="1" x14ac:dyDescent="0.25">
      <c r="A31" s="28">
        <v>5</v>
      </c>
      <c r="B31" s="327" t="s">
        <v>100</v>
      </c>
      <c r="C31" s="328"/>
      <c r="D31" s="328"/>
      <c r="E31" s="328"/>
      <c r="F31" s="328"/>
      <c r="G31" s="329"/>
      <c r="H31" s="262">
        <v>8</v>
      </c>
      <c r="I31" s="263"/>
      <c r="J31" s="264"/>
      <c r="K31" s="265">
        <f>K32</f>
        <v>0</v>
      </c>
      <c r="L31" s="266"/>
      <c r="M31" s="267"/>
      <c r="N31" s="265">
        <f>N32</f>
        <v>0</v>
      </c>
      <c r="O31" s="266"/>
      <c r="P31" s="267"/>
      <c r="Q31" s="265">
        <f>Q32</f>
        <v>0</v>
      </c>
      <c r="R31" s="266"/>
      <c r="S31" s="268"/>
      <c r="T31" s="269">
        <v>15</v>
      </c>
      <c r="U31" s="270"/>
      <c r="V31" s="271">
        <f>SUM(V32)</f>
        <v>0</v>
      </c>
      <c r="W31" s="272"/>
      <c r="X31" s="167"/>
      <c r="Y31" s="168"/>
      <c r="Z31" s="169"/>
    </row>
    <row r="32" spans="1:26" s="26" customFormat="1" ht="48" customHeight="1" x14ac:dyDescent="0.25">
      <c r="A32" s="25">
        <v>5.0999999999999996</v>
      </c>
      <c r="B32" s="336" t="s">
        <v>95</v>
      </c>
      <c r="C32" s="337"/>
      <c r="D32" s="337"/>
      <c r="E32" s="337"/>
      <c r="F32" s="337"/>
      <c r="G32" s="338"/>
      <c r="H32" s="339">
        <v>8</v>
      </c>
      <c r="I32" s="340"/>
      <c r="J32" s="341"/>
      <c r="K32" s="342"/>
      <c r="L32" s="343"/>
      <c r="M32" s="344"/>
      <c r="N32" s="342"/>
      <c r="O32" s="343"/>
      <c r="P32" s="344"/>
      <c r="Q32" s="342"/>
      <c r="R32" s="343"/>
      <c r="S32" s="345"/>
      <c r="T32" s="334">
        <v>15</v>
      </c>
      <c r="U32" s="335"/>
      <c r="V32" s="312">
        <f>(T32*((K32*0)+(N32*50)+(Q32*100)))/(H32*100)</f>
        <v>0</v>
      </c>
      <c r="W32" s="313"/>
      <c r="X32" s="170"/>
      <c r="Y32" s="171"/>
      <c r="Z32" s="172"/>
    </row>
    <row r="33" spans="1:26" ht="24" customHeight="1" x14ac:dyDescent="0.25">
      <c r="A33" s="125" t="s">
        <v>11</v>
      </c>
      <c r="B33" s="126"/>
      <c r="C33" s="126"/>
      <c r="D33" s="126"/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27"/>
      <c r="T33" s="211">
        <f>SUM(T24,T26,T27,T29,T31)</f>
        <v>100</v>
      </c>
      <c r="U33" s="212"/>
      <c r="V33" s="128">
        <f>SUM(V24,V26:W27,V29,V31)</f>
        <v>0</v>
      </c>
      <c r="W33" s="129"/>
      <c r="X33" s="213"/>
      <c r="Y33" s="214"/>
      <c r="Z33" s="215"/>
    </row>
    <row r="34" spans="1:26" ht="9.9499999999999993" customHeight="1" x14ac:dyDescent="0.25">
      <c r="A34" s="153"/>
      <c r="B34" s="153"/>
      <c r="C34" s="153"/>
      <c r="D34" s="153"/>
      <c r="E34" s="153"/>
      <c r="F34" s="153"/>
      <c r="G34" s="153"/>
      <c r="H34" s="153"/>
      <c r="I34" s="153"/>
      <c r="J34" s="153"/>
      <c r="K34" s="153"/>
      <c r="L34" s="153"/>
      <c r="M34" s="153"/>
      <c r="N34" s="153"/>
      <c r="O34" s="153"/>
      <c r="P34" s="153"/>
      <c r="Q34" s="153"/>
      <c r="R34" s="153"/>
      <c r="S34" s="153"/>
      <c r="T34" s="153"/>
      <c r="U34" s="153"/>
      <c r="V34" s="153"/>
      <c r="W34" s="153"/>
      <c r="X34" s="153"/>
      <c r="Y34" s="153"/>
      <c r="Z34" s="153"/>
    </row>
    <row r="35" spans="1:26" ht="24" customHeight="1" x14ac:dyDescent="0.25">
      <c r="A35" s="1" t="s">
        <v>96</v>
      </c>
    </row>
    <row r="36" spans="1:26" ht="60" customHeight="1" x14ac:dyDescent="0.25">
      <c r="A36" s="14" t="s">
        <v>7</v>
      </c>
      <c r="B36" s="122" t="s">
        <v>49</v>
      </c>
      <c r="C36" s="123"/>
      <c r="D36" s="123"/>
      <c r="E36" s="123"/>
      <c r="F36" s="123"/>
      <c r="G36" s="123"/>
      <c r="H36" s="123"/>
      <c r="I36" s="123"/>
      <c r="J36" s="123"/>
      <c r="K36" s="123"/>
      <c r="L36" s="124"/>
      <c r="M36" s="122" t="s">
        <v>50</v>
      </c>
      <c r="N36" s="123"/>
      <c r="O36" s="123"/>
      <c r="P36" s="123"/>
      <c r="Q36" s="123"/>
      <c r="R36" s="123"/>
      <c r="S36" s="123"/>
      <c r="T36" s="123"/>
      <c r="U36" s="123"/>
      <c r="V36" s="123"/>
      <c r="W36" s="123"/>
      <c r="X36" s="124"/>
      <c r="Y36" s="154" t="s">
        <v>51</v>
      </c>
      <c r="Z36" s="155"/>
    </row>
    <row r="37" spans="1:26" ht="24" customHeight="1" x14ac:dyDescent="0.25">
      <c r="A37" s="208" t="s">
        <v>52</v>
      </c>
      <c r="B37" s="209"/>
      <c r="C37" s="209"/>
      <c r="D37" s="209"/>
      <c r="E37" s="209"/>
      <c r="F37" s="209"/>
      <c r="G37" s="209"/>
      <c r="H37" s="209"/>
      <c r="I37" s="209"/>
      <c r="J37" s="209"/>
      <c r="K37" s="209"/>
      <c r="L37" s="209"/>
      <c r="M37" s="209"/>
      <c r="N37" s="209"/>
      <c r="O37" s="209"/>
      <c r="P37" s="209"/>
      <c r="Q37" s="209"/>
      <c r="R37" s="209"/>
      <c r="S37" s="209"/>
      <c r="T37" s="209"/>
      <c r="U37" s="209"/>
      <c r="V37" s="209"/>
      <c r="W37" s="209"/>
      <c r="X37" s="209"/>
      <c r="Y37" s="209"/>
      <c r="Z37" s="210"/>
    </row>
    <row r="38" spans="1:26" ht="48" customHeight="1" x14ac:dyDescent="0.25">
      <c r="A38" s="15" t="str">
        <f>IF(B38&lt;&gt;"","2.1.1","")</f>
        <v/>
      </c>
      <c r="B38" s="73"/>
      <c r="C38" s="74"/>
      <c r="D38" s="74"/>
      <c r="E38" s="74"/>
      <c r="F38" s="74"/>
      <c r="G38" s="74"/>
      <c r="H38" s="74"/>
      <c r="I38" s="74"/>
      <c r="J38" s="74"/>
      <c r="K38" s="74"/>
      <c r="L38" s="75"/>
      <c r="M38" s="73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5"/>
      <c r="Y38" s="76"/>
      <c r="Z38" s="77"/>
    </row>
    <row r="39" spans="1:26" ht="48" customHeight="1" x14ac:dyDescent="0.25">
      <c r="A39" s="15" t="str">
        <f>IF(B39&lt;&gt;"","2.1.2","")</f>
        <v/>
      </c>
      <c r="B39" s="73"/>
      <c r="C39" s="74"/>
      <c r="D39" s="74"/>
      <c r="E39" s="74"/>
      <c r="F39" s="74"/>
      <c r="G39" s="74"/>
      <c r="H39" s="74"/>
      <c r="I39" s="74"/>
      <c r="J39" s="74"/>
      <c r="K39" s="74"/>
      <c r="L39" s="75"/>
      <c r="M39" s="73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5"/>
      <c r="Y39" s="76"/>
      <c r="Z39" s="77"/>
    </row>
    <row r="40" spans="1:26" ht="48" customHeight="1" x14ac:dyDescent="0.25">
      <c r="A40" s="15" t="str">
        <f>IF(B40&lt;&gt;"","2.1.3","")</f>
        <v/>
      </c>
      <c r="B40" s="73"/>
      <c r="C40" s="74"/>
      <c r="D40" s="74"/>
      <c r="E40" s="74"/>
      <c r="F40" s="74"/>
      <c r="G40" s="74"/>
      <c r="H40" s="74"/>
      <c r="I40" s="74"/>
      <c r="J40" s="74"/>
      <c r="K40" s="74"/>
      <c r="L40" s="75"/>
      <c r="M40" s="73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5"/>
      <c r="Y40" s="76"/>
      <c r="Z40" s="77"/>
    </row>
    <row r="41" spans="1:26" ht="48" customHeight="1" x14ac:dyDescent="0.25">
      <c r="A41" s="15" t="str">
        <f>IF(B41&lt;&gt;"","2.1.4","")</f>
        <v/>
      </c>
      <c r="B41" s="73"/>
      <c r="C41" s="74"/>
      <c r="D41" s="74"/>
      <c r="E41" s="74"/>
      <c r="F41" s="74"/>
      <c r="G41" s="74"/>
      <c r="H41" s="74"/>
      <c r="I41" s="74"/>
      <c r="J41" s="74"/>
      <c r="K41" s="74"/>
      <c r="L41" s="75"/>
      <c r="M41" s="73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5"/>
      <c r="Y41" s="76"/>
      <c r="Z41" s="77"/>
    </row>
    <row r="42" spans="1:26" ht="48" customHeight="1" x14ac:dyDescent="0.25">
      <c r="A42" s="15" t="str">
        <f>IF(B42&lt;&gt;"","2.1.5","")</f>
        <v/>
      </c>
      <c r="B42" s="73"/>
      <c r="C42" s="74"/>
      <c r="D42" s="74"/>
      <c r="E42" s="74"/>
      <c r="F42" s="74"/>
      <c r="G42" s="74"/>
      <c r="H42" s="74"/>
      <c r="I42" s="74"/>
      <c r="J42" s="74"/>
      <c r="K42" s="74"/>
      <c r="L42" s="75"/>
      <c r="M42" s="73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5"/>
      <c r="Y42" s="76"/>
      <c r="Z42" s="77"/>
    </row>
    <row r="43" spans="1:26" ht="24" customHeight="1" x14ac:dyDescent="0.25">
      <c r="A43" s="208" t="s">
        <v>53</v>
      </c>
      <c r="B43" s="209"/>
      <c r="C43" s="209"/>
      <c r="D43" s="209"/>
      <c r="E43" s="209"/>
      <c r="F43" s="209"/>
      <c r="G43" s="209"/>
      <c r="H43" s="209"/>
      <c r="I43" s="209"/>
      <c r="J43" s="209"/>
      <c r="K43" s="209"/>
      <c r="L43" s="209"/>
      <c r="M43" s="209"/>
      <c r="N43" s="209"/>
      <c r="O43" s="209"/>
      <c r="P43" s="209"/>
      <c r="Q43" s="209"/>
      <c r="R43" s="209"/>
      <c r="S43" s="209"/>
      <c r="T43" s="209"/>
      <c r="U43" s="209"/>
      <c r="V43" s="209"/>
      <c r="W43" s="209"/>
      <c r="X43" s="209"/>
      <c r="Y43" s="209"/>
      <c r="Z43" s="210"/>
    </row>
    <row r="44" spans="1:26" ht="48" customHeight="1" x14ac:dyDescent="0.25">
      <c r="A44" s="15" t="str">
        <f>IF(B44&lt;&gt;"","2.2.1","")</f>
        <v/>
      </c>
      <c r="B44" s="73"/>
      <c r="C44" s="74"/>
      <c r="D44" s="74"/>
      <c r="E44" s="74"/>
      <c r="F44" s="74"/>
      <c r="G44" s="74"/>
      <c r="H44" s="74"/>
      <c r="I44" s="74"/>
      <c r="J44" s="74"/>
      <c r="K44" s="74"/>
      <c r="L44" s="75"/>
      <c r="M44" s="73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5"/>
      <c r="Y44" s="76"/>
      <c r="Z44" s="77"/>
    </row>
    <row r="45" spans="1:26" ht="48" customHeight="1" x14ac:dyDescent="0.25">
      <c r="A45" s="15" t="str">
        <f>IF(B45&lt;&gt;"","2.2.2","")</f>
        <v/>
      </c>
      <c r="B45" s="73"/>
      <c r="C45" s="74"/>
      <c r="D45" s="74"/>
      <c r="E45" s="74"/>
      <c r="F45" s="74"/>
      <c r="G45" s="74"/>
      <c r="H45" s="74"/>
      <c r="I45" s="74"/>
      <c r="J45" s="74"/>
      <c r="K45" s="74"/>
      <c r="L45" s="75"/>
      <c r="M45" s="73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5"/>
      <c r="Y45" s="76"/>
      <c r="Z45" s="77"/>
    </row>
    <row r="46" spans="1:26" ht="48" customHeight="1" x14ac:dyDescent="0.25">
      <c r="A46" s="15" t="str">
        <f>IF(B46&lt;&gt;"","2.2.3","")</f>
        <v/>
      </c>
      <c r="B46" s="73"/>
      <c r="C46" s="74"/>
      <c r="D46" s="74"/>
      <c r="E46" s="74"/>
      <c r="F46" s="74"/>
      <c r="G46" s="74"/>
      <c r="H46" s="74"/>
      <c r="I46" s="74"/>
      <c r="J46" s="74"/>
      <c r="K46" s="74"/>
      <c r="L46" s="75"/>
      <c r="M46" s="73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5"/>
      <c r="Y46" s="76"/>
      <c r="Z46" s="77"/>
    </row>
    <row r="47" spans="1:26" ht="48" customHeight="1" x14ac:dyDescent="0.25">
      <c r="A47" s="15" t="str">
        <f>IF(B47&lt;&gt;"","2.2.4","")</f>
        <v/>
      </c>
      <c r="B47" s="73"/>
      <c r="C47" s="74"/>
      <c r="D47" s="74"/>
      <c r="E47" s="74"/>
      <c r="F47" s="74"/>
      <c r="G47" s="74"/>
      <c r="H47" s="74"/>
      <c r="I47" s="74"/>
      <c r="J47" s="74"/>
      <c r="K47" s="74"/>
      <c r="L47" s="75"/>
      <c r="M47" s="73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5"/>
      <c r="Y47" s="76"/>
      <c r="Z47" s="77"/>
    </row>
    <row r="48" spans="1:26" ht="48" customHeight="1" x14ac:dyDescent="0.25">
      <c r="A48" s="15" t="str">
        <f>IF(B48&lt;&gt;"","2.2.5","")</f>
        <v/>
      </c>
      <c r="B48" s="73"/>
      <c r="C48" s="74"/>
      <c r="D48" s="74"/>
      <c r="E48" s="74"/>
      <c r="F48" s="74"/>
      <c r="G48" s="74"/>
      <c r="H48" s="74"/>
      <c r="I48" s="74"/>
      <c r="J48" s="74"/>
      <c r="K48" s="74"/>
      <c r="L48" s="75"/>
      <c r="M48" s="73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5"/>
      <c r="Y48" s="76"/>
      <c r="Z48" s="77"/>
    </row>
    <row r="49" spans="1:26" ht="24" customHeight="1" x14ac:dyDescent="0.25">
      <c r="A49" s="208" t="s">
        <v>54</v>
      </c>
      <c r="B49" s="209"/>
      <c r="C49" s="209"/>
      <c r="D49" s="209"/>
      <c r="E49" s="209"/>
      <c r="F49" s="209"/>
      <c r="G49" s="209"/>
      <c r="H49" s="209"/>
      <c r="I49" s="209"/>
      <c r="J49" s="209"/>
      <c r="K49" s="209"/>
      <c r="L49" s="209"/>
      <c r="M49" s="209"/>
      <c r="N49" s="209"/>
      <c r="O49" s="209"/>
      <c r="P49" s="209"/>
      <c r="Q49" s="209"/>
      <c r="R49" s="209"/>
      <c r="S49" s="209"/>
      <c r="T49" s="209"/>
      <c r="U49" s="209"/>
      <c r="V49" s="209"/>
      <c r="W49" s="209"/>
      <c r="X49" s="209"/>
      <c r="Y49" s="209"/>
      <c r="Z49" s="210"/>
    </row>
    <row r="50" spans="1:26" ht="48" customHeight="1" x14ac:dyDescent="0.25">
      <c r="A50" s="15" t="str">
        <f>IF(B50&lt;&gt;"","2.3.1","")</f>
        <v/>
      </c>
      <c r="B50" s="73"/>
      <c r="C50" s="74"/>
      <c r="D50" s="74"/>
      <c r="E50" s="74"/>
      <c r="F50" s="74"/>
      <c r="G50" s="74"/>
      <c r="H50" s="74"/>
      <c r="I50" s="74"/>
      <c r="J50" s="74"/>
      <c r="K50" s="74"/>
      <c r="L50" s="75"/>
      <c r="M50" s="73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5"/>
      <c r="Y50" s="76"/>
      <c r="Z50" s="77"/>
    </row>
    <row r="51" spans="1:26" ht="48" customHeight="1" x14ac:dyDescent="0.25">
      <c r="A51" s="15" t="str">
        <f>IF(B51&lt;&gt;"","2.3.2","")</f>
        <v/>
      </c>
      <c r="B51" s="73"/>
      <c r="C51" s="74"/>
      <c r="D51" s="74"/>
      <c r="E51" s="74"/>
      <c r="F51" s="74"/>
      <c r="G51" s="74"/>
      <c r="H51" s="74"/>
      <c r="I51" s="74"/>
      <c r="J51" s="74"/>
      <c r="K51" s="74"/>
      <c r="L51" s="75"/>
      <c r="M51" s="73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5"/>
      <c r="Y51" s="76"/>
      <c r="Z51" s="77"/>
    </row>
    <row r="52" spans="1:26" ht="48" customHeight="1" x14ac:dyDescent="0.25">
      <c r="A52" s="15" t="str">
        <f>IF(B52&lt;&gt;"","2.3.3","")</f>
        <v/>
      </c>
      <c r="B52" s="73"/>
      <c r="C52" s="74"/>
      <c r="D52" s="74"/>
      <c r="E52" s="74"/>
      <c r="F52" s="74"/>
      <c r="G52" s="74"/>
      <c r="H52" s="74"/>
      <c r="I52" s="74"/>
      <c r="J52" s="74"/>
      <c r="K52" s="74"/>
      <c r="L52" s="75"/>
      <c r="M52" s="73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5"/>
      <c r="Y52" s="76"/>
      <c r="Z52" s="77"/>
    </row>
    <row r="53" spans="1:26" ht="48" customHeight="1" x14ac:dyDescent="0.25">
      <c r="A53" s="15" t="str">
        <f>IF(B53&lt;&gt;"","2.3.4","")</f>
        <v/>
      </c>
      <c r="B53" s="73"/>
      <c r="C53" s="74"/>
      <c r="D53" s="74"/>
      <c r="E53" s="74"/>
      <c r="F53" s="74"/>
      <c r="G53" s="74"/>
      <c r="H53" s="74"/>
      <c r="I53" s="74"/>
      <c r="J53" s="74"/>
      <c r="K53" s="74"/>
      <c r="L53" s="75"/>
      <c r="M53" s="73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5"/>
      <c r="Y53" s="76"/>
      <c r="Z53" s="77"/>
    </row>
    <row r="54" spans="1:26" ht="48" customHeight="1" x14ac:dyDescent="0.25">
      <c r="A54" s="15" t="str">
        <f>IF(B54&lt;&gt;"","2.3.5","")</f>
        <v/>
      </c>
      <c r="B54" s="73"/>
      <c r="C54" s="74"/>
      <c r="D54" s="74"/>
      <c r="E54" s="74"/>
      <c r="F54" s="74"/>
      <c r="G54" s="74"/>
      <c r="H54" s="74"/>
      <c r="I54" s="74"/>
      <c r="J54" s="74"/>
      <c r="K54" s="74"/>
      <c r="L54" s="75"/>
      <c r="M54" s="73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5"/>
      <c r="Y54" s="76"/>
      <c r="Z54" s="77"/>
    </row>
    <row r="55" spans="1:26" ht="15.75" customHeight="1" x14ac:dyDescent="0.25"/>
    <row r="56" spans="1:26" ht="24" customHeight="1" x14ac:dyDescent="0.25">
      <c r="A56" s="2" t="s">
        <v>97</v>
      </c>
    </row>
    <row r="57" spans="1:26" ht="9.9499999999999993" customHeight="1" x14ac:dyDescent="0.25"/>
    <row r="58" spans="1:26" ht="60" customHeight="1" x14ac:dyDescent="0.25">
      <c r="A58" s="14" t="s">
        <v>7</v>
      </c>
      <c r="B58" s="122" t="s">
        <v>55</v>
      </c>
      <c r="C58" s="123"/>
      <c r="D58" s="123"/>
      <c r="E58" s="123"/>
      <c r="F58" s="123"/>
      <c r="G58" s="124"/>
      <c r="H58" s="122" t="s">
        <v>50</v>
      </c>
      <c r="I58" s="123"/>
      <c r="J58" s="123"/>
      <c r="K58" s="123"/>
      <c r="L58" s="123"/>
      <c r="M58" s="123"/>
      <c r="N58" s="123"/>
      <c r="O58" s="123"/>
      <c r="P58" s="124"/>
      <c r="Q58" s="122" t="s">
        <v>56</v>
      </c>
      <c r="R58" s="123"/>
      <c r="S58" s="123"/>
      <c r="T58" s="123"/>
      <c r="U58" s="123"/>
      <c r="V58" s="123"/>
      <c r="W58" s="123"/>
      <c r="X58" s="124"/>
      <c r="Y58" s="154" t="s">
        <v>51</v>
      </c>
      <c r="Z58" s="155"/>
    </row>
    <row r="59" spans="1:26" ht="72" customHeight="1" x14ac:dyDescent="0.25">
      <c r="A59" s="15" t="str">
        <f>IF(B59&lt;&gt;"","3.1","")</f>
        <v/>
      </c>
      <c r="B59" s="73"/>
      <c r="C59" s="74"/>
      <c r="D59" s="74"/>
      <c r="E59" s="74"/>
      <c r="F59" s="74"/>
      <c r="G59" s="75"/>
      <c r="H59" s="73"/>
      <c r="I59" s="74"/>
      <c r="J59" s="74"/>
      <c r="K59" s="74"/>
      <c r="L59" s="74"/>
      <c r="M59" s="74"/>
      <c r="N59" s="74"/>
      <c r="O59" s="74"/>
      <c r="P59" s="75"/>
      <c r="Q59" s="73"/>
      <c r="R59" s="74"/>
      <c r="S59" s="74"/>
      <c r="T59" s="74"/>
      <c r="U59" s="74"/>
      <c r="V59" s="74"/>
      <c r="W59" s="74"/>
      <c r="X59" s="75"/>
      <c r="Y59" s="76"/>
      <c r="Z59" s="77"/>
    </row>
    <row r="60" spans="1:26" ht="72" customHeight="1" x14ac:dyDescent="0.25">
      <c r="A60" s="15" t="str">
        <f>IF(B60&lt;&gt;"","3.2","")</f>
        <v/>
      </c>
      <c r="B60" s="73"/>
      <c r="C60" s="74"/>
      <c r="D60" s="74"/>
      <c r="E60" s="74"/>
      <c r="F60" s="74"/>
      <c r="G60" s="75"/>
      <c r="H60" s="73"/>
      <c r="I60" s="74"/>
      <c r="J60" s="74"/>
      <c r="K60" s="74"/>
      <c r="L60" s="74"/>
      <c r="M60" s="74"/>
      <c r="N60" s="74"/>
      <c r="O60" s="74"/>
      <c r="P60" s="75"/>
      <c r="Q60" s="73"/>
      <c r="R60" s="74"/>
      <c r="S60" s="74"/>
      <c r="T60" s="74"/>
      <c r="U60" s="74"/>
      <c r="V60" s="74"/>
      <c r="W60" s="74"/>
      <c r="X60" s="75"/>
      <c r="Y60" s="76"/>
      <c r="Z60" s="77"/>
    </row>
    <row r="61" spans="1:26" ht="72" customHeight="1" x14ac:dyDescent="0.25">
      <c r="A61" s="15" t="str">
        <f>IF(B61&lt;&gt;"","3.3","")</f>
        <v/>
      </c>
      <c r="B61" s="73"/>
      <c r="C61" s="74"/>
      <c r="D61" s="74"/>
      <c r="E61" s="74"/>
      <c r="F61" s="74"/>
      <c r="G61" s="75"/>
      <c r="H61" s="73"/>
      <c r="I61" s="74"/>
      <c r="J61" s="74"/>
      <c r="K61" s="74"/>
      <c r="L61" s="74"/>
      <c r="M61" s="74"/>
      <c r="N61" s="74"/>
      <c r="O61" s="74"/>
      <c r="P61" s="75"/>
      <c r="Q61" s="73"/>
      <c r="R61" s="74"/>
      <c r="S61" s="74"/>
      <c r="T61" s="74"/>
      <c r="U61" s="74"/>
      <c r="V61" s="74"/>
      <c r="W61" s="74"/>
      <c r="X61" s="75"/>
      <c r="Y61" s="76"/>
      <c r="Z61" s="77"/>
    </row>
    <row r="62" spans="1:26" ht="72" customHeight="1" x14ac:dyDescent="0.25">
      <c r="A62" s="15" t="str">
        <f>IF(B62&lt;&gt;"","3.4","")</f>
        <v/>
      </c>
      <c r="B62" s="73"/>
      <c r="C62" s="74"/>
      <c r="D62" s="74"/>
      <c r="E62" s="74"/>
      <c r="F62" s="74"/>
      <c r="G62" s="75"/>
      <c r="H62" s="73"/>
      <c r="I62" s="74"/>
      <c r="J62" s="74"/>
      <c r="K62" s="74"/>
      <c r="L62" s="74"/>
      <c r="M62" s="74"/>
      <c r="N62" s="74"/>
      <c r="O62" s="74"/>
      <c r="P62" s="75"/>
      <c r="Q62" s="73"/>
      <c r="R62" s="74"/>
      <c r="S62" s="74"/>
      <c r="T62" s="74"/>
      <c r="U62" s="74"/>
      <c r="V62" s="74"/>
      <c r="W62" s="74"/>
      <c r="X62" s="75"/>
      <c r="Y62" s="76"/>
      <c r="Z62" s="77"/>
    </row>
    <row r="63" spans="1:26" ht="72" customHeight="1" x14ac:dyDescent="0.25">
      <c r="A63" s="15" t="str">
        <f>IF(B63&lt;&gt;"","3.5","")</f>
        <v/>
      </c>
      <c r="B63" s="73"/>
      <c r="C63" s="74"/>
      <c r="D63" s="74"/>
      <c r="E63" s="74"/>
      <c r="F63" s="74"/>
      <c r="G63" s="75"/>
      <c r="H63" s="73"/>
      <c r="I63" s="74"/>
      <c r="J63" s="74"/>
      <c r="K63" s="74"/>
      <c r="L63" s="74"/>
      <c r="M63" s="74"/>
      <c r="N63" s="74"/>
      <c r="O63" s="74"/>
      <c r="P63" s="75"/>
      <c r="Q63" s="73"/>
      <c r="R63" s="74"/>
      <c r="S63" s="74"/>
      <c r="T63" s="74"/>
      <c r="U63" s="74"/>
      <c r="V63" s="74"/>
      <c r="W63" s="74"/>
      <c r="X63" s="75"/>
      <c r="Y63" s="76"/>
      <c r="Z63" s="77"/>
    </row>
    <row r="64" spans="1:26" ht="72" customHeight="1" x14ac:dyDescent="0.25">
      <c r="A64" s="15" t="str">
        <f>IF(B64&lt;&gt;"","3.6","")</f>
        <v/>
      </c>
      <c r="B64" s="73"/>
      <c r="C64" s="74"/>
      <c r="D64" s="74"/>
      <c r="E64" s="74"/>
      <c r="F64" s="74"/>
      <c r="G64" s="75"/>
      <c r="H64" s="73"/>
      <c r="I64" s="74"/>
      <c r="J64" s="74"/>
      <c r="K64" s="74"/>
      <c r="L64" s="74"/>
      <c r="M64" s="74"/>
      <c r="N64" s="74"/>
      <c r="O64" s="74"/>
      <c r="P64" s="75"/>
      <c r="Q64" s="73"/>
      <c r="R64" s="74"/>
      <c r="S64" s="74"/>
      <c r="T64" s="74"/>
      <c r="U64" s="74"/>
      <c r="V64" s="74"/>
      <c r="W64" s="74"/>
      <c r="X64" s="75"/>
      <c r="Y64" s="76"/>
      <c r="Z64" s="77"/>
    </row>
    <row r="65" spans="1:26" s="12" customFormat="1" ht="9.9499999999999993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.75" customHeight="1" x14ac:dyDescent="0.25">
      <c r="A66" s="2" t="s">
        <v>98</v>
      </c>
    </row>
    <row r="67" spans="1:26" ht="9.9499999999999993" customHeight="1" x14ac:dyDescent="0.25">
      <c r="A67" s="2"/>
    </row>
    <row r="68" spans="1:26" ht="48" customHeight="1" x14ac:dyDescent="0.25">
      <c r="B68" s="231"/>
      <c r="C68" s="232"/>
      <c r="D68" s="232"/>
      <c r="E68" s="232"/>
      <c r="F68" s="232"/>
      <c r="G68" s="232"/>
      <c r="H68" s="232"/>
      <c r="I68" s="232"/>
      <c r="J68" s="232"/>
      <c r="K68" s="232"/>
      <c r="L68" s="232"/>
      <c r="M68" s="232"/>
      <c r="N68" s="232"/>
      <c r="O68" s="232"/>
      <c r="P68" s="232"/>
      <c r="Q68" s="232"/>
      <c r="R68" s="232"/>
      <c r="S68" s="232"/>
      <c r="T68" s="232"/>
      <c r="U68" s="232"/>
      <c r="V68" s="232"/>
      <c r="W68" s="232"/>
      <c r="X68" s="232"/>
      <c r="Y68" s="233"/>
    </row>
    <row r="69" spans="1:26" ht="48" customHeight="1" x14ac:dyDescent="0.25">
      <c r="B69" s="234"/>
      <c r="C69" s="235"/>
      <c r="D69" s="235"/>
      <c r="E69" s="235"/>
      <c r="F69" s="235"/>
      <c r="G69" s="235"/>
      <c r="H69" s="235"/>
      <c r="I69" s="235"/>
      <c r="J69" s="235"/>
      <c r="K69" s="235"/>
      <c r="L69" s="235"/>
      <c r="M69" s="235"/>
      <c r="N69" s="235"/>
      <c r="O69" s="235"/>
      <c r="P69" s="235"/>
      <c r="Q69" s="235"/>
      <c r="R69" s="235"/>
      <c r="S69" s="235"/>
      <c r="T69" s="235"/>
      <c r="U69" s="235"/>
      <c r="V69" s="235"/>
      <c r="W69" s="235"/>
      <c r="X69" s="235"/>
      <c r="Y69" s="236"/>
    </row>
    <row r="70" spans="1:26" ht="48" customHeight="1" x14ac:dyDescent="0.25">
      <c r="B70" s="234"/>
      <c r="C70" s="235"/>
      <c r="D70" s="235"/>
      <c r="E70" s="235"/>
      <c r="F70" s="235"/>
      <c r="G70" s="235"/>
      <c r="H70" s="235"/>
      <c r="I70" s="235"/>
      <c r="J70" s="235"/>
      <c r="K70" s="235"/>
      <c r="L70" s="235"/>
      <c r="M70" s="235"/>
      <c r="N70" s="235"/>
      <c r="O70" s="235"/>
      <c r="P70" s="235"/>
      <c r="Q70" s="235"/>
      <c r="R70" s="235"/>
      <c r="S70" s="235"/>
      <c r="T70" s="235"/>
      <c r="U70" s="235"/>
      <c r="V70" s="235"/>
      <c r="W70" s="235"/>
      <c r="X70" s="235"/>
      <c r="Y70" s="236"/>
    </row>
    <row r="71" spans="1:26" ht="48" customHeight="1" x14ac:dyDescent="0.25">
      <c r="B71" s="234"/>
      <c r="C71" s="235"/>
      <c r="D71" s="235"/>
      <c r="E71" s="235"/>
      <c r="F71" s="235"/>
      <c r="G71" s="235"/>
      <c r="H71" s="235"/>
      <c r="I71" s="235"/>
      <c r="J71" s="235"/>
      <c r="K71" s="235"/>
      <c r="L71" s="235"/>
      <c r="M71" s="235"/>
      <c r="N71" s="235"/>
      <c r="O71" s="235"/>
      <c r="P71" s="235"/>
      <c r="Q71" s="235"/>
      <c r="R71" s="235"/>
      <c r="S71" s="235"/>
      <c r="T71" s="235"/>
      <c r="U71" s="235"/>
      <c r="V71" s="235"/>
      <c r="W71" s="235"/>
      <c r="X71" s="235"/>
      <c r="Y71" s="236"/>
    </row>
    <row r="72" spans="1:26" ht="48" customHeight="1" x14ac:dyDescent="0.25">
      <c r="B72" s="237"/>
      <c r="C72" s="238"/>
      <c r="D72" s="238"/>
      <c r="E72" s="238"/>
      <c r="F72" s="238"/>
      <c r="G72" s="238"/>
      <c r="H72" s="238"/>
      <c r="I72" s="238"/>
      <c r="J72" s="238"/>
      <c r="K72" s="238"/>
      <c r="L72" s="238"/>
      <c r="M72" s="238"/>
      <c r="N72" s="238"/>
      <c r="O72" s="238"/>
      <c r="P72" s="238"/>
      <c r="Q72" s="238"/>
      <c r="R72" s="238"/>
      <c r="S72" s="238"/>
      <c r="T72" s="238"/>
      <c r="U72" s="238"/>
      <c r="V72" s="238"/>
      <c r="W72" s="238"/>
      <c r="X72" s="238"/>
      <c r="Y72" s="239"/>
    </row>
    <row r="73" spans="1:26" ht="21" customHeight="1" x14ac:dyDescent="0.25">
      <c r="A73" s="2"/>
    </row>
    <row r="74" spans="1:26" ht="21" customHeight="1" x14ac:dyDescent="0.25">
      <c r="A74" s="2" t="s">
        <v>99</v>
      </c>
    </row>
    <row r="75" spans="1:26" ht="14.25" customHeight="1" x14ac:dyDescent="0.25"/>
    <row r="76" spans="1:26" ht="21" customHeight="1" x14ac:dyDescent="0.25">
      <c r="B76" s="216"/>
      <c r="C76" s="217"/>
      <c r="D76" s="217"/>
      <c r="E76" s="217"/>
      <c r="F76" s="217"/>
      <c r="G76" s="217"/>
      <c r="H76" s="218"/>
      <c r="J76" s="216"/>
      <c r="K76" s="217"/>
      <c r="L76" s="217"/>
      <c r="M76" s="217"/>
      <c r="N76" s="217"/>
      <c r="O76" s="217"/>
      <c r="P76" s="217"/>
      <c r="Q76" s="218"/>
      <c r="S76" s="216"/>
      <c r="T76" s="217"/>
      <c r="U76" s="217"/>
      <c r="V76" s="217"/>
      <c r="W76" s="217"/>
      <c r="X76" s="217"/>
      <c r="Y76" s="218"/>
    </row>
    <row r="77" spans="1:26" ht="10.15" customHeight="1" x14ac:dyDescent="0.25">
      <c r="B77" s="219"/>
      <c r="C77" s="220"/>
      <c r="D77" s="220"/>
      <c r="E77" s="220"/>
      <c r="F77" s="220"/>
      <c r="G77" s="220"/>
      <c r="H77" s="221"/>
      <c r="J77" s="219"/>
      <c r="K77" s="220"/>
      <c r="L77" s="220"/>
      <c r="M77" s="220"/>
      <c r="N77" s="220"/>
      <c r="O77" s="220"/>
      <c r="P77" s="220"/>
      <c r="Q77" s="221"/>
      <c r="S77" s="219"/>
      <c r="T77" s="220"/>
      <c r="U77" s="220"/>
      <c r="V77" s="220"/>
      <c r="W77" s="220"/>
      <c r="X77" s="220"/>
      <c r="Y77" s="221"/>
    </row>
    <row r="78" spans="1:26" ht="10.15" customHeight="1" x14ac:dyDescent="0.25">
      <c r="B78" s="219"/>
      <c r="C78" s="220"/>
      <c r="D78" s="220"/>
      <c r="E78" s="220"/>
      <c r="F78" s="220"/>
      <c r="G78" s="220"/>
      <c r="H78" s="221"/>
      <c r="J78" s="219"/>
      <c r="K78" s="220"/>
      <c r="L78" s="220"/>
      <c r="M78" s="220"/>
      <c r="N78" s="220"/>
      <c r="O78" s="220"/>
      <c r="P78" s="220"/>
      <c r="Q78" s="221"/>
      <c r="S78" s="219"/>
      <c r="T78" s="220"/>
      <c r="U78" s="220"/>
      <c r="V78" s="220"/>
      <c r="W78" s="220"/>
      <c r="X78" s="220"/>
      <c r="Y78" s="221"/>
    </row>
    <row r="79" spans="1:26" ht="21" customHeight="1" x14ac:dyDescent="0.25">
      <c r="B79" s="219"/>
      <c r="C79" s="220"/>
      <c r="D79" s="220"/>
      <c r="E79" s="220"/>
      <c r="F79" s="220"/>
      <c r="G79" s="220"/>
      <c r="H79" s="221"/>
      <c r="J79" s="219"/>
      <c r="K79" s="220"/>
      <c r="L79" s="220"/>
      <c r="M79" s="220"/>
      <c r="N79" s="220"/>
      <c r="O79" s="220"/>
      <c r="P79" s="220"/>
      <c r="Q79" s="221"/>
      <c r="S79" s="219"/>
      <c r="T79" s="220"/>
      <c r="U79" s="220"/>
      <c r="V79" s="220"/>
      <c r="W79" s="220"/>
      <c r="X79" s="220"/>
      <c r="Y79" s="221"/>
    </row>
    <row r="80" spans="1:26" ht="35.25" customHeight="1" x14ac:dyDescent="0.25">
      <c r="B80" s="219"/>
      <c r="C80" s="220"/>
      <c r="D80" s="220"/>
      <c r="E80" s="220"/>
      <c r="F80" s="220"/>
      <c r="G80" s="220"/>
      <c r="H80" s="221"/>
      <c r="J80" s="219"/>
      <c r="K80" s="220"/>
      <c r="L80" s="220"/>
      <c r="M80" s="220"/>
      <c r="N80" s="220"/>
      <c r="O80" s="220"/>
      <c r="P80" s="220"/>
      <c r="Q80" s="221"/>
      <c r="S80" s="219"/>
      <c r="T80" s="220"/>
      <c r="U80" s="220"/>
      <c r="V80" s="220"/>
      <c r="W80" s="220"/>
      <c r="X80" s="220"/>
      <c r="Y80" s="221"/>
    </row>
    <row r="81" spans="2:25" ht="21" customHeight="1" x14ac:dyDescent="0.25">
      <c r="B81" s="219"/>
      <c r="C81" s="220"/>
      <c r="D81" s="220"/>
      <c r="E81" s="220"/>
      <c r="F81" s="220"/>
      <c r="G81" s="220"/>
      <c r="H81" s="221"/>
      <c r="J81" s="219"/>
      <c r="K81" s="220"/>
      <c r="L81" s="220"/>
      <c r="M81" s="220"/>
      <c r="N81" s="220"/>
      <c r="O81" s="220"/>
      <c r="P81" s="220"/>
      <c r="Q81" s="221"/>
      <c r="S81" s="219"/>
      <c r="T81" s="220"/>
      <c r="U81" s="220"/>
      <c r="V81" s="220"/>
      <c r="W81" s="220"/>
      <c r="X81" s="220"/>
      <c r="Y81" s="221"/>
    </row>
    <row r="82" spans="2:25" ht="21" customHeight="1" x14ac:dyDescent="0.25">
      <c r="B82" s="219"/>
      <c r="C82" s="220"/>
      <c r="D82" s="220"/>
      <c r="E82" s="220"/>
      <c r="F82" s="220"/>
      <c r="G82" s="220"/>
      <c r="H82" s="221"/>
      <c r="J82" s="219"/>
      <c r="K82" s="220"/>
      <c r="L82" s="220"/>
      <c r="M82" s="220"/>
      <c r="N82" s="220"/>
      <c r="O82" s="220"/>
      <c r="P82" s="220"/>
      <c r="Q82" s="221"/>
      <c r="S82" s="219"/>
      <c r="T82" s="220"/>
      <c r="U82" s="220"/>
      <c r="V82" s="220"/>
      <c r="W82" s="220"/>
      <c r="X82" s="220"/>
      <c r="Y82" s="221"/>
    </row>
    <row r="83" spans="2:25" ht="21" customHeight="1" x14ac:dyDescent="0.25">
      <c r="B83" s="219"/>
      <c r="C83" s="220"/>
      <c r="D83" s="220"/>
      <c r="E83" s="220"/>
      <c r="F83" s="220"/>
      <c r="G83" s="220"/>
      <c r="H83" s="221"/>
      <c r="J83" s="219"/>
      <c r="K83" s="220"/>
      <c r="L83" s="220"/>
      <c r="M83" s="220"/>
      <c r="N83" s="220"/>
      <c r="O83" s="220"/>
      <c r="P83" s="220"/>
      <c r="Q83" s="221"/>
      <c r="S83" s="219"/>
      <c r="T83" s="220"/>
      <c r="U83" s="220"/>
      <c r="V83" s="220"/>
      <c r="W83" s="220"/>
      <c r="X83" s="220"/>
      <c r="Y83" s="221"/>
    </row>
    <row r="84" spans="2:25" ht="21" customHeight="1" x14ac:dyDescent="0.25">
      <c r="B84" s="219"/>
      <c r="C84" s="220"/>
      <c r="D84" s="220"/>
      <c r="E84" s="220"/>
      <c r="F84" s="220"/>
      <c r="G84" s="220"/>
      <c r="H84" s="221"/>
      <c r="J84" s="219"/>
      <c r="K84" s="220"/>
      <c r="L84" s="220"/>
      <c r="M84" s="220"/>
      <c r="N84" s="220"/>
      <c r="O84" s="220"/>
      <c r="P84" s="220"/>
      <c r="Q84" s="221"/>
      <c r="S84" s="219"/>
      <c r="T84" s="220"/>
      <c r="U84" s="220"/>
      <c r="V84" s="220"/>
      <c r="W84" s="220"/>
      <c r="X84" s="220"/>
      <c r="Y84" s="221"/>
    </row>
    <row r="85" spans="2:25" ht="21" customHeight="1" x14ac:dyDescent="0.25">
      <c r="B85" s="222"/>
      <c r="C85" s="223"/>
      <c r="D85" s="223"/>
      <c r="E85" s="223"/>
      <c r="F85" s="223"/>
      <c r="G85" s="223"/>
      <c r="H85" s="224"/>
      <c r="J85" s="222"/>
      <c r="K85" s="223"/>
      <c r="L85" s="223"/>
      <c r="M85" s="223"/>
      <c r="N85" s="223"/>
      <c r="O85" s="223"/>
      <c r="P85" s="223"/>
      <c r="Q85" s="224"/>
      <c r="S85" s="222"/>
      <c r="T85" s="223"/>
      <c r="U85" s="223"/>
      <c r="V85" s="223"/>
      <c r="W85" s="223"/>
      <c r="X85" s="223"/>
      <c r="Y85" s="224"/>
    </row>
    <row r="86" spans="2:25" ht="48" customHeight="1" x14ac:dyDescent="0.25">
      <c r="B86" s="225"/>
      <c r="C86" s="226"/>
      <c r="D86" s="226"/>
      <c r="E86" s="226"/>
      <c r="F86" s="226"/>
      <c r="G86" s="226"/>
      <c r="H86" s="227"/>
      <c r="J86" s="225"/>
      <c r="K86" s="226"/>
      <c r="L86" s="226"/>
      <c r="M86" s="226"/>
      <c r="N86" s="226"/>
      <c r="O86" s="226"/>
      <c r="P86" s="226"/>
      <c r="Q86" s="227"/>
      <c r="S86" s="225"/>
      <c r="T86" s="226"/>
      <c r="U86" s="226"/>
      <c r="V86" s="226"/>
      <c r="W86" s="226"/>
      <c r="X86" s="226"/>
      <c r="Y86" s="227"/>
    </row>
    <row r="87" spans="2:25" ht="48" customHeight="1" x14ac:dyDescent="0.25">
      <c r="B87" s="228"/>
      <c r="C87" s="229"/>
      <c r="D87" s="229"/>
      <c r="E87" s="229"/>
      <c r="F87" s="229"/>
      <c r="G87" s="229"/>
      <c r="H87" s="230"/>
      <c r="J87" s="228"/>
      <c r="K87" s="229"/>
      <c r="L87" s="229"/>
      <c r="M87" s="229"/>
      <c r="N87" s="229"/>
      <c r="O87" s="229"/>
      <c r="P87" s="229"/>
      <c r="Q87" s="230"/>
      <c r="S87" s="228"/>
      <c r="T87" s="229"/>
      <c r="U87" s="229"/>
      <c r="V87" s="229"/>
      <c r="W87" s="229"/>
      <c r="X87" s="229"/>
      <c r="Y87" s="230"/>
    </row>
    <row r="88" spans="2:25" ht="14.25" customHeight="1" x14ac:dyDescent="0.25"/>
    <row r="89" spans="2:25" ht="21" customHeight="1" x14ac:dyDescent="0.25">
      <c r="B89" s="216"/>
      <c r="C89" s="217"/>
      <c r="D89" s="217"/>
      <c r="E89" s="217"/>
      <c r="F89" s="217"/>
      <c r="G89" s="217"/>
      <c r="H89" s="218"/>
      <c r="J89" s="216"/>
      <c r="K89" s="217"/>
      <c r="L89" s="217"/>
      <c r="M89" s="217"/>
      <c r="N89" s="217"/>
      <c r="O89" s="217"/>
      <c r="P89" s="217"/>
      <c r="Q89" s="218"/>
      <c r="S89" s="216"/>
      <c r="T89" s="217"/>
      <c r="U89" s="217"/>
      <c r="V89" s="217"/>
      <c r="W89" s="217"/>
      <c r="X89" s="217"/>
      <c r="Y89" s="218"/>
    </row>
    <row r="90" spans="2:25" ht="21" customHeight="1" x14ac:dyDescent="0.25">
      <c r="B90" s="219"/>
      <c r="C90" s="220"/>
      <c r="D90" s="220"/>
      <c r="E90" s="220"/>
      <c r="F90" s="220"/>
      <c r="G90" s="220"/>
      <c r="H90" s="221"/>
      <c r="J90" s="219"/>
      <c r="K90" s="220"/>
      <c r="L90" s="220"/>
      <c r="M90" s="220"/>
      <c r="N90" s="220"/>
      <c r="O90" s="220"/>
      <c r="P90" s="220"/>
      <c r="Q90" s="221"/>
      <c r="S90" s="219"/>
      <c r="T90" s="220"/>
      <c r="U90" s="220"/>
      <c r="V90" s="220"/>
      <c r="W90" s="220"/>
      <c r="X90" s="220"/>
      <c r="Y90" s="221"/>
    </row>
    <row r="91" spans="2:25" ht="21" customHeight="1" x14ac:dyDescent="0.25">
      <c r="B91" s="219"/>
      <c r="C91" s="220"/>
      <c r="D91" s="220"/>
      <c r="E91" s="220"/>
      <c r="F91" s="220"/>
      <c r="G91" s="220"/>
      <c r="H91" s="221"/>
      <c r="J91" s="219"/>
      <c r="K91" s="220"/>
      <c r="L91" s="220"/>
      <c r="M91" s="220"/>
      <c r="N91" s="220"/>
      <c r="O91" s="220"/>
      <c r="P91" s="220"/>
      <c r="Q91" s="221"/>
      <c r="S91" s="219"/>
      <c r="T91" s="220"/>
      <c r="U91" s="220"/>
      <c r="V91" s="220"/>
      <c r="W91" s="220"/>
      <c r="X91" s="220"/>
      <c r="Y91" s="221"/>
    </row>
    <row r="92" spans="2:25" ht="21" customHeight="1" x14ac:dyDescent="0.25">
      <c r="B92" s="219"/>
      <c r="C92" s="220"/>
      <c r="D92" s="220"/>
      <c r="E92" s="220"/>
      <c r="F92" s="220"/>
      <c r="G92" s="220"/>
      <c r="H92" s="221"/>
      <c r="J92" s="219"/>
      <c r="K92" s="220"/>
      <c r="L92" s="220"/>
      <c r="M92" s="220"/>
      <c r="N92" s="220"/>
      <c r="O92" s="220"/>
      <c r="P92" s="220"/>
      <c r="Q92" s="221"/>
      <c r="S92" s="219"/>
      <c r="T92" s="220"/>
      <c r="U92" s="220"/>
      <c r="V92" s="220"/>
      <c r="W92" s="220"/>
      <c r="X92" s="220"/>
      <c r="Y92" s="221"/>
    </row>
    <row r="93" spans="2:25" ht="21" customHeight="1" x14ac:dyDescent="0.25">
      <c r="B93" s="219"/>
      <c r="C93" s="220"/>
      <c r="D93" s="220"/>
      <c r="E93" s="220"/>
      <c r="F93" s="220"/>
      <c r="G93" s="220"/>
      <c r="H93" s="221"/>
      <c r="J93" s="219"/>
      <c r="K93" s="220"/>
      <c r="L93" s="220"/>
      <c r="M93" s="220"/>
      <c r="N93" s="220"/>
      <c r="O93" s="220"/>
      <c r="P93" s="220"/>
      <c r="Q93" s="221"/>
      <c r="S93" s="219"/>
      <c r="T93" s="220"/>
      <c r="U93" s="220"/>
      <c r="V93" s="220"/>
      <c r="W93" s="220"/>
      <c r="X93" s="220"/>
      <c r="Y93" s="221"/>
    </row>
    <row r="94" spans="2:25" ht="21" customHeight="1" x14ac:dyDescent="0.25">
      <c r="B94" s="219"/>
      <c r="C94" s="220"/>
      <c r="D94" s="220"/>
      <c r="E94" s="220"/>
      <c r="F94" s="220"/>
      <c r="G94" s="220"/>
      <c r="H94" s="221"/>
      <c r="J94" s="219"/>
      <c r="K94" s="220"/>
      <c r="L94" s="220"/>
      <c r="M94" s="220"/>
      <c r="N94" s="220"/>
      <c r="O94" s="220"/>
      <c r="P94" s="220"/>
      <c r="Q94" s="221"/>
      <c r="S94" s="219"/>
      <c r="T94" s="220"/>
      <c r="U94" s="220"/>
      <c r="V94" s="220"/>
      <c r="W94" s="220"/>
      <c r="X94" s="220"/>
      <c r="Y94" s="221"/>
    </row>
    <row r="95" spans="2:25" ht="21" customHeight="1" x14ac:dyDescent="0.25">
      <c r="B95" s="219"/>
      <c r="C95" s="220"/>
      <c r="D95" s="220"/>
      <c r="E95" s="220"/>
      <c r="F95" s="220"/>
      <c r="G95" s="220"/>
      <c r="H95" s="221"/>
      <c r="J95" s="219"/>
      <c r="K95" s="220"/>
      <c r="L95" s="220"/>
      <c r="M95" s="220"/>
      <c r="N95" s="220"/>
      <c r="O95" s="220"/>
      <c r="P95" s="220"/>
      <c r="Q95" s="221"/>
      <c r="S95" s="219"/>
      <c r="T95" s="220"/>
      <c r="U95" s="220"/>
      <c r="V95" s="220"/>
      <c r="W95" s="220"/>
      <c r="X95" s="220"/>
      <c r="Y95" s="221"/>
    </row>
    <row r="96" spans="2:25" ht="21" customHeight="1" x14ac:dyDescent="0.25">
      <c r="B96" s="219"/>
      <c r="C96" s="220"/>
      <c r="D96" s="220"/>
      <c r="E96" s="220"/>
      <c r="F96" s="220"/>
      <c r="G96" s="220"/>
      <c r="H96" s="221"/>
      <c r="J96" s="219"/>
      <c r="K96" s="220"/>
      <c r="L96" s="220"/>
      <c r="M96" s="220"/>
      <c r="N96" s="220"/>
      <c r="O96" s="220"/>
      <c r="P96" s="220"/>
      <c r="Q96" s="221"/>
      <c r="S96" s="219"/>
      <c r="T96" s="220"/>
      <c r="U96" s="220"/>
      <c r="V96" s="220"/>
      <c r="W96" s="220"/>
      <c r="X96" s="220"/>
      <c r="Y96" s="221"/>
    </row>
    <row r="97" spans="2:25" ht="21" customHeight="1" x14ac:dyDescent="0.25">
      <c r="B97" s="219"/>
      <c r="C97" s="220"/>
      <c r="D97" s="220"/>
      <c r="E97" s="220"/>
      <c r="F97" s="220"/>
      <c r="G97" s="220"/>
      <c r="H97" s="221"/>
      <c r="J97" s="219"/>
      <c r="K97" s="220"/>
      <c r="L97" s="220"/>
      <c r="M97" s="220"/>
      <c r="N97" s="220"/>
      <c r="O97" s="220"/>
      <c r="P97" s="220"/>
      <c r="Q97" s="221"/>
      <c r="S97" s="219"/>
      <c r="T97" s="220"/>
      <c r="U97" s="220"/>
      <c r="V97" s="220"/>
      <c r="W97" s="220"/>
      <c r="X97" s="220"/>
      <c r="Y97" s="221"/>
    </row>
    <row r="98" spans="2:25" ht="21" customHeight="1" x14ac:dyDescent="0.25">
      <c r="B98" s="222"/>
      <c r="C98" s="223"/>
      <c r="D98" s="223"/>
      <c r="E98" s="223"/>
      <c r="F98" s="223"/>
      <c r="G98" s="223"/>
      <c r="H98" s="224"/>
      <c r="J98" s="222"/>
      <c r="K98" s="223"/>
      <c r="L98" s="223"/>
      <c r="M98" s="223"/>
      <c r="N98" s="223"/>
      <c r="O98" s="223"/>
      <c r="P98" s="223"/>
      <c r="Q98" s="224"/>
      <c r="S98" s="222"/>
      <c r="T98" s="223"/>
      <c r="U98" s="223"/>
      <c r="V98" s="223"/>
      <c r="W98" s="223"/>
      <c r="X98" s="223"/>
      <c r="Y98" s="224"/>
    </row>
    <row r="99" spans="2:25" ht="48" customHeight="1" x14ac:dyDescent="0.25">
      <c r="B99" s="247"/>
      <c r="C99" s="248"/>
      <c r="D99" s="248"/>
      <c r="E99" s="248"/>
      <c r="F99" s="248"/>
      <c r="G99" s="248"/>
      <c r="H99" s="249"/>
      <c r="J99" s="225"/>
      <c r="K99" s="226"/>
      <c r="L99" s="226"/>
      <c r="M99" s="226"/>
      <c r="N99" s="226"/>
      <c r="O99" s="226"/>
      <c r="P99" s="226"/>
      <c r="Q99" s="227"/>
      <c r="S99" s="247"/>
      <c r="T99" s="248"/>
      <c r="U99" s="248"/>
      <c r="V99" s="248"/>
      <c r="W99" s="248"/>
      <c r="X99" s="248"/>
      <c r="Y99" s="249"/>
    </row>
    <row r="100" spans="2:25" ht="48" customHeight="1" x14ac:dyDescent="0.25">
      <c r="B100" s="250"/>
      <c r="C100" s="251"/>
      <c r="D100" s="251"/>
      <c r="E100" s="251"/>
      <c r="F100" s="251"/>
      <c r="G100" s="251"/>
      <c r="H100" s="252"/>
      <c r="J100" s="228"/>
      <c r="K100" s="229"/>
      <c r="L100" s="229"/>
      <c r="M100" s="229"/>
      <c r="N100" s="229"/>
      <c r="O100" s="229"/>
      <c r="P100" s="229"/>
      <c r="Q100" s="230"/>
      <c r="S100" s="250"/>
      <c r="T100" s="251"/>
      <c r="U100" s="251"/>
      <c r="V100" s="251"/>
      <c r="W100" s="251"/>
      <c r="X100" s="251"/>
      <c r="Y100" s="252"/>
    </row>
    <row r="101" spans="2:25" ht="14.25" customHeight="1" x14ac:dyDescent="0.25"/>
    <row r="102" spans="2:25" ht="21" customHeight="1" x14ac:dyDescent="0.25">
      <c r="B102" s="216"/>
      <c r="C102" s="217"/>
      <c r="D102" s="217"/>
      <c r="E102" s="217"/>
      <c r="F102" s="217"/>
      <c r="G102" s="217"/>
      <c r="H102" s="218"/>
      <c r="J102" s="216"/>
      <c r="K102" s="217"/>
      <c r="L102" s="217"/>
      <c r="M102" s="217"/>
      <c r="N102" s="217"/>
      <c r="O102" s="217"/>
      <c r="P102" s="217"/>
      <c r="Q102" s="218"/>
      <c r="S102" s="216"/>
      <c r="T102" s="217"/>
      <c r="U102" s="217"/>
      <c r="V102" s="217"/>
      <c r="W102" s="217"/>
      <c r="X102" s="217"/>
      <c r="Y102" s="218"/>
    </row>
    <row r="103" spans="2:25" ht="21" customHeight="1" x14ac:dyDescent="0.25">
      <c r="B103" s="219"/>
      <c r="C103" s="220"/>
      <c r="D103" s="220"/>
      <c r="E103" s="220"/>
      <c r="F103" s="220"/>
      <c r="G103" s="220"/>
      <c r="H103" s="221"/>
      <c r="J103" s="219"/>
      <c r="K103" s="220"/>
      <c r="L103" s="220"/>
      <c r="M103" s="220"/>
      <c r="N103" s="220"/>
      <c r="O103" s="220"/>
      <c r="P103" s="220"/>
      <c r="Q103" s="221"/>
      <c r="S103" s="219"/>
      <c r="T103" s="220"/>
      <c r="U103" s="220"/>
      <c r="V103" s="220"/>
      <c r="W103" s="220"/>
      <c r="X103" s="220"/>
      <c r="Y103" s="221"/>
    </row>
    <row r="104" spans="2:25" ht="21" customHeight="1" x14ac:dyDescent="0.25">
      <c r="B104" s="219"/>
      <c r="C104" s="220"/>
      <c r="D104" s="220"/>
      <c r="E104" s="220"/>
      <c r="F104" s="220"/>
      <c r="G104" s="220"/>
      <c r="H104" s="221"/>
      <c r="J104" s="219"/>
      <c r="K104" s="220"/>
      <c r="L104" s="220"/>
      <c r="M104" s="220"/>
      <c r="N104" s="220"/>
      <c r="O104" s="220"/>
      <c r="P104" s="220"/>
      <c r="Q104" s="221"/>
      <c r="S104" s="219"/>
      <c r="T104" s="220"/>
      <c r="U104" s="220"/>
      <c r="V104" s="220"/>
      <c r="W104" s="220"/>
      <c r="X104" s="220"/>
      <c r="Y104" s="221"/>
    </row>
    <row r="105" spans="2:25" ht="21" customHeight="1" x14ac:dyDescent="0.25">
      <c r="B105" s="219"/>
      <c r="C105" s="220"/>
      <c r="D105" s="220"/>
      <c r="E105" s="220"/>
      <c r="F105" s="220"/>
      <c r="G105" s="220"/>
      <c r="H105" s="221"/>
      <c r="J105" s="219"/>
      <c r="K105" s="220"/>
      <c r="L105" s="220"/>
      <c r="M105" s="220"/>
      <c r="N105" s="220"/>
      <c r="O105" s="220"/>
      <c r="P105" s="220"/>
      <c r="Q105" s="221"/>
      <c r="S105" s="219"/>
      <c r="T105" s="220"/>
      <c r="U105" s="220"/>
      <c r="V105" s="220"/>
      <c r="W105" s="220"/>
      <c r="X105" s="220"/>
      <c r="Y105" s="221"/>
    </row>
    <row r="106" spans="2:25" ht="21" customHeight="1" x14ac:dyDescent="0.25">
      <c r="B106" s="219"/>
      <c r="C106" s="220"/>
      <c r="D106" s="220"/>
      <c r="E106" s="220"/>
      <c r="F106" s="220"/>
      <c r="G106" s="220"/>
      <c r="H106" s="221"/>
      <c r="J106" s="219"/>
      <c r="K106" s="220"/>
      <c r="L106" s="220"/>
      <c r="M106" s="220"/>
      <c r="N106" s="220"/>
      <c r="O106" s="220"/>
      <c r="P106" s="220"/>
      <c r="Q106" s="221"/>
      <c r="S106" s="219"/>
      <c r="T106" s="220"/>
      <c r="U106" s="220"/>
      <c r="V106" s="220"/>
      <c r="W106" s="220"/>
      <c r="X106" s="220"/>
      <c r="Y106" s="221"/>
    </row>
    <row r="107" spans="2:25" ht="21" customHeight="1" x14ac:dyDescent="0.25">
      <c r="B107" s="219"/>
      <c r="C107" s="220"/>
      <c r="D107" s="220"/>
      <c r="E107" s="220"/>
      <c r="F107" s="220"/>
      <c r="G107" s="220"/>
      <c r="H107" s="221"/>
      <c r="J107" s="219"/>
      <c r="K107" s="220"/>
      <c r="L107" s="220"/>
      <c r="M107" s="220"/>
      <c r="N107" s="220"/>
      <c r="O107" s="220"/>
      <c r="P107" s="220"/>
      <c r="Q107" s="221"/>
      <c r="S107" s="219"/>
      <c r="T107" s="220"/>
      <c r="U107" s="220"/>
      <c r="V107" s="220"/>
      <c r="W107" s="220"/>
      <c r="X107" s="220"/>
      <c r="Y107" s="221"/>
    </row>
    <row r="108" spans="2:25" ht="21" customHeight="1" x14ac:dyDescent="0.25">
      <c r="B108" s="219"/>
      <c r="C108" s="220"/>
      <c r="D108" s="220"/>
      <c r="E108" s="220"/>
      <c r="F108" s="220"/>
      <c r="G108" s="220"/>
      <c r="H108" s="221"/>
      <c r="J108" s="219"/>
      <c r="K108" s="220"/>
      <c r="L108" s="220"/>
      <c r="M108" s="220"/>
      <c r="N108" s="220"/>
      <c r="O108" s="220"/>
      <c r="P108" s="220"/>
      <c r="Q108" s="221"/>
      <c r="S108" s="219"/>
      <c r="T108" s="220"/>
      <c r="U108" s="220"/>
      <c r="V108" s="220"/>
      <c r="W108" s="220"/>
      <c r="X108" s="220"/>
      <c r="Y108" s="221"/>
    </row>
    <row r="109" spans="2:25" ht="21" customHeight="1" x14ac:dyDescent="0.25">
      <c r="B109" s="219"/>
      <c r="C109" s="220"/>
      <c r="D109" s="220"/>
      <c r="E109" s="220"/>
      <c r="F109" s="220"/>
      <c r="G109" s="220"/>
      <c r="H109" s="221"/>
      <c r="J109" s="219"/>
      <c r="K109" s="220"/>
      <c r="L109" s="220"/>
      <c r="M109" s="220"/>
      <c r="N109" s="220"/>
      <c r="O109" s="220"/>
      <c r="P109" s="220"/>
      <c r="Q109" s="221"/>
      <c r="S109" s="219"/>
      <c r="T109" s="220"/>
      <c r="U109" s="220"/>
      <c r="V109" s="220"/>
      <c r="W109" s="220"/>
      <c r="X109" s="220"/>
      <c r="Y109" s="221"/>
    </row>
    <row r="110" spans="2:25" ht="21" customHeight="1" x14ac:dyDescent="0.25">
      <c r="B110" s="219"/>
      <c r="C110" s="220"/>
      <c r="D110" s="220"/>
      <c r="E110" s="220"/>
      <c r="F110" s="220"/>
      <c r="G110" s="220"/>
      <c r="H110" s="221"/>
      <c r="J110" s="219"/>
      <c r="K110" s="220"/>
      <c r="L110" s="220"/>
      <c r="M110" s="220"/>
      <c r="N110" s="220"/>
      <c r="O110" s="220"/>
      <c r="P110" s="220"/>
      <c r="Q110" s="221"/>
      <c r="S110" s="219"/>
      <c r="T110" s="220"/>
      <c r="U110" s="220"/>
      <c r="V110" s="220"/>
      <c r="W110" s="220"/>
      <c r="X110" s="220"/>
      <c r="Y110" s="221"/>
    </row>
    <row r="111" spans="2:25" ht="21" customHeight="1" x14ac:dyDescent="0.25">
      <c r="B111" s="222"/>
      <c r="C111" s="223"/>
      <c r="D111" s="223"/>
      <c r="E111" s="223"/>
      <c r="F111" s="223"/>
      <c r="G111" s="223"/>
      <c r="H111" s="224"/>
      <c r="J111" s="222"/>
      <c r="K111" s="223"/>
      <c r="L111" s="223"/>
      <c r="M111" s="223"/>
      <c r="N111" s="223"/>
      <c r="O111" s="223"/>
      <c r="P111" s="223"/>
      <c r="Q111" s="224"/>
      <c r="S111" s="222"/>
      <c r="T111" s="223"/>
      <c r="U111" s="223"/>
      <c r="V111" s="223"/>
      <c r="W111" s="223"/>
      <c r="X111" s="223"/>
      <c r="Y111" s="224"/>
    </row>
    <row r="112" spans="2:25" ht="48" customHeight="1" x14ac:dyDescent="0.25">
      <c r="B112" s="247"/>
      <c r="C112" s="248"/>
      <c r="D112" s="248"/>
      <c r="E112" s="248"/>
      <c r="F112" s="248"/>
      <c r="G112" s="248"/>
      <c r="H112" s="249"/>
      <c r="J112" s="253"/>
      <c r="K112" s="254"/>
      <c r="L112" s="254"/>
      <c r="M112" s="254"/>
      <c r="N112" s="254"/>
      <c r="O112" s="254"/>
      <c r="P112" s="254"/>
      <c r="Q112" s="255"/>
      <c r="S112" s="247"/>
      <c r="T112" s="248"/>
      <c r="U112" s="248"/>
      <c r="V112" s="248"/>
      <c r="W112" s="248"/>
      <c r="X112" s="248"/>
      <c r="Y112" s="249"/>
    </row>
    <row r="113" spans="2:25" ht="48" customHeight="1" x14ac:dyDescent="0.25">
      <c r="B113" s="250"/>
      <c r="C113" s="251"/>
      <c r="D113" s="251"/>
      <c r="E113" s="251"/>
      <c r="F113" s="251"/>
      <c r="G113" s="251"/>
      <c r="H113" s="252"/>
      <c r="J113" s="256"/>
      <c r="K113" s="257"/>
      <c r="L113" s="257"/>
      <c r="M113" s="257"/>
      <c r="N113" s="257"/>
      <c r="O113" s="257"/>
      <c r="P113" s="257"/>
      <c r="Q113" s="258"/>
      <c r="S113" s="250"/>
      <c r="T113" s="251"/>
      <c r="U113" s="251"/>
      <c r="V113" s="251"/>
      <c r="W113" s="251"/>
      <c r="X113" s="251"/>
      <c r="Y113" s="252"/>
    </row>
    <row r="114" spans="2:25" ht="14.25" customHeight="1" x14ac:dyDescent="0.25"/>
    <row r="115" spans="2:25" ht="14.25" customHeight="1" x14ac:dyDescent="0.25"/>
    <row r="116" spans="2:25" ht="21" customHeight="1" x14ac:dyDescent="0.25">
      <c r="E116" s="13" t="s">
        <v>57</v>
      </c>
      <c r="F116" s="243"/>
      <c r="G116" s="243"/>
      <c r="H116" s="243"/>
      <c r="I116" s="243"/>
      <c r="J116" s="243"/>
      <c r="Q116" s="13" t="s">
        <v>58</v>
      </c>
      <c r="R116" s="243"/>
      <c r="S116" s="243"/>
      <c r="T116" s="243"/>
      <c r="U116" s="243"/>
      <c r="V116" s="243"/>
      <c r="W116" s="243"/>
    </row>
    <row r="117" spans="2:25" ht="21" customHeight="1" x14ac:dyDescent="0.25">
      <c r="E117" s="13" t="s">
        <v>59</v>
      </c>
      <c r="F117" s="244"/>
      <c r="G117" s="244"/>
      <c r="H117" s="244"/>
      <c r="I117" s="244"/>
      <c r="J117" s="244"/>
      <c r="K117" s="2" t="s">
        <v>60</v>
      </c>
      <c r="Q117" s="13" t="s">
        <v>59</v>
      </c>
      <c r="R117" s="245"/>
      <c r="S117" s="245"/>
      <c r="T117" s="245"/>
      <c r="U117" s="245"/>
      <c r="V117" s="245"/>
      <c r="W117" s="245"/>
      <c r="X117" s="2" t="s">
        <v>60</v>
      </c>
    </row>
    <row r="118" spans="2:25" ht="21" customHeight="1" x14ac:dyDescent="0.25">
      <c r="E118" s="13" t="s">
        <v>61</v>
      </c>
      <c r="F118" s="244"/>
      <c r="G118" s="244"/>
      <c r="H118" s="244"/>
      <c r="I118" s="244"/>
      <c r="J118" s="244"/>
      <c r="Q118" s="246"/>
      <c r="R118" s="246"/>
      <c r="S118" s="246"/>
      <c r="T118" s="246"/>
      <c r="U118" s="246"/>
      <c r="V118" s="246"/>
      <c r="W118" s="246"/>
      <c r="X118" s="246"/>
    </row>
    <row r="119" spans="2:25" ht="24" customHeight="1" x14ac:dyDescent="0.25">
      <c r="E119" s="13" t="s">
        <v>62</v>
      </c>
      <c r="F119" s="346"/>
      <c r="G119" s="346"/>
      <c r="H119" s="346"/>
      <c r="I119" s="346"/>
      <c r="J119" s="346"/>
      <c r="Q119" s="13" t="s">
        <v>62</v>
      </c>
      <c r="R119" s="241"/>
      <c r="S119" s="241"/>
      <c r="T119" s="241"/>
      <c r="U119" s="241"/>
      <c r="V119" s="241"/>
      <c r="W119" s="241"/>
    </row>
    <row r="120" spans="2:25" ht="24" customHeight="1" x14ac:dyDescent="0.25">
      <c r="E120" s="13" t="s">
        <v>63</v>
      </c>
      <c r="F120" s="242"/>
      <c r="G120" s="242"/>
      <c r="H120" s="242"/>
      <c r="I120" s="242"/>
      <c r="J120" s="242"/>
    </row>
    <row r="121" spans="2:25" ht="24" customHeight="1" x14ac:dyDescent="0.25"/>
  </sheetData>
  <protectedRanges>
    <protectedRange sqref="V13 X24 B38:Z42 B44:Z48 B50:Z54 B59:Z64 B68 B76 B86 J76 J86 S76 S86 B89 B99 J89 J99 S89 S99 B102 B112 J102 J112 S102 S112 R116:R117 Q118 R119 F116:F120 K24:S25 K27:S32 M7 H8" name="ช่วง1"/>
  </protectedRanges>
  <mergeCells count="231">
    <mergeCell ref="A2:Z2"/>
    <mergeCell ref="M7:P7"/>
    <mergeCell ref="K26:M26"/>
    <mergeCell ref="F119:J119"/>
    <mergeCell ref="R119:W119"/>
    <mergeCell ref="F120:J120"/>
    <mergeCell ref="F116:J116"/>
    <mergeCell ref="R116:W116"/>
    <mergeCell ref="F117:J117"/>
    <mergeCell ref="R117:W117"/>
    <mergeCell ref="F118:J118"/>
    <mergeCell ref="Q118:X118"/>
    <mergeCell ref="B102:H111"/>
    <mergeCell ref="J102:Q111"/>
    <mergeCell ref="S102:Y111"/>
    <mergeCell ref="B112:H113"/>
    <mergeCell ref="J112:Q113"/>
    <mergeCell ref="S112:Y113"/>
    <mergeCell ref="B89:H98"/>
    <mergeCell ref="J89:Q98"/>
    <mergeCell ref="S89:Y98"/>
    <mergeCell ref="B99:H100"/>
    <mergeCell ref="J99:Q100"/>
    <mergeCell ref="S99:Y100"/>
    <mergeCell ref="B76:H85"/>
    <mergeCell ref="J76:Q85"/>
    <mergeCell ref="S76:Y85"/>
    <mergeCell ref="B86:H87"/>
    <mergeCell ref="J86:Q87"/>
    <mergeCell ref="S86:Y87"/>
    <mergeCell ref="B64:G64"/>
    <mergeCell ref="H64:P64"/>
    <mergeCell ref="Q64:X64"/>
    <mergeCell ref="Y64:Z64"/>
    <mergeCell ref="B68:Y72"/>
    <mergeCell ref="B62:G62"/>
    <mergeCell ref="H62:P62"/>
    <mergeCell ref="Q62:X62"/>
    <mergeCell ref="Y62:Z62"/>
    <mergeCell ref="B60:G60"/>
    <mergeCell ref="H60:P60"/>
    <mergeCell ref="Q60:X60"/>
    <mergeCell ref="Y60:Z60"/>
    <mergeCell ref="B61:G61"/>
    <mergeCell ref="H61:P61"/>
    <mergeCell ref="Q61:X61"/>
    <mergeCell ref="Y61:Z61"/>
    <mergeCell ref="B58:G58"/>
    <mergeCell ref="H58:P58"/>
    <mergeCell ref="Q58:X58"/>
    <mergeCell ref="Y58:Z58"/>
    <mergeCell ref="B59:G59"/>
    <mergeCell ref="H59:P59"/>
    <mergeCell ref="Q59:X59"/>
    <mergeCell ref="Y59:Z59"/>
    <mergeCell ref="B53:L53"/>
    <mergeCell ref="M53:X53"/>
    <mergeCell ref="Y53:Z53"/>
    <mergeCell ref="B54:L54"/>
    <mergeCell ref="M54:X54"/>
    <mergeCell ref="Y54:Z54"/>
    <mergeCell ref="B51:L51"/>
    <mergeCell ref="M51:X51"/>
    <mergeCell ref="Y51:Z51"/>
    <mergeCell ref="B52:L52"/>
    <mergeCell ref="M52:X52"/>
    <mergeCell ref="Y52:Z52"/>
    <mergeCell ref="B48:L48"/>
    <mergeCell ref="M48:X48"/>
    <mergeCell ref="Y48:Z48"/>
    <mergeCell ref="A49:Z49"/>
    <mergeCell ref="B50:L50"/>
    <mergeCell ref="M50:X50"/>
    <mergeCell ref="Y50:Z50"/>
    <mergeCell ref="B46:L46"/>
    <mergeCell ref="M46:X46"/>
    <mergeCell ref="Y46:Z46"/>
    <mergeCell ref="B47:L47"/>
    <mergeCell ref="M47:X47"/>
    <mergeCell ref="Y47:Z47"/>
    <mergeCell ref="A43:Z43"/>
    <mergeCell ref="B44:L44"/>
    <mergeCell ref="M44:X44"/>
    <mergeCell ref="Y44:Z44"/>
    <mergeCell ref="B45:L45"/>
    <mergeCell ref="M45:X45"/>
    <mergeCell ref="Y45:Z45"/>
    <mergeCell ref="B41:L41"/>
    <mergeCell ref="M41:X41"/>
    <mergeCell ref="Y41:Z41"/>
    <mergeCell ref="B42:L42"/>
    <mergeCell ref="Y42:Z42"/>
    <mergeCell ref="X33:Z33"/>
    <mergeCell ref="A34:Z34"/>
    <mergeCell ref="B36:L36"/>
    <mergeCell ref="M36:X36"/>
    <mergeCell ref="Y36:Z36"/>
    <mergeCell ref="A37:Z37"/>
    <mergeCell ref="B38:L38"/>
    <mergeCell ref="M38:X38"/>
    <mergeCell ref="Y38:Z38"/>
    <mergeCell ref="B39:L39"/>
    <mergeCell ref="M39:X39"/>
    <mergeCell ref="Y39:Z39"/>
    <mergeCell ref="B40:L40"/>
    <mergeCell ref="M40:X40"/>
    <mergeCell ref="Y40:Z40"/>
    <mergeCell ref="M42:X42"/>
    <mergeCell ref="H30:J30"/>
    <mergeCell ref="K30:M30"/>
    <mergeCell ref="N30:P30"/>
    <mergeCell ref="Q30:S30"/>
    <mergeCell ref="T30:U30"/>
    <mergeCell ref="T32:U32"/>
    <mergeCell ref="V32:W32"/>
    <mergeCell ref="A33:S33"/>
    <mergeCell ref="T33:U33"/>
    <mergeCell ref="V33:W33"/>
    <mergeCell ref="B32:G32"/>
    <mergeCell ref="H32:J32"/>
    <mergeCell ref="K32:M32"/>
    <mergeCell ref="N32:P32"/>
    <mergeCell ref="Q32:S32"/>
    <mergeCell ref="X24:Z32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7:M27"/>
    <mergeCell ref="N26:P26"/>
    <mergeCell ref="Q26:S26"/>
    <mergeCell ref="T26:U26"/>
    <mergeCell ref="V26:W26"/>
    <mergeCell ref="B30:G30"/>
    <mergeCell ref="V30:W30"/>
    <mergeCell ref="B31:G31"/>
    <mergeCell ref="H31:J31"/>
    <mergeCell ref="K31:M31"/>
    <mergeCell ref="N31:P31"/>
    <mergeCell ref="Q31:S31"/>
    <mergeCell ref="T31:U31"/>
    <mergeCell ref="V31:W31"/>
    <mergeCell ref="A19:Z19"/>
    <mergeCell ref="B22:G22"/>
    <mergeCell ref="H22:J22"/>
    <mergeCell ref="K22:M22"/>
    <mergeCell ref="N22:P22"/>
    <mergeCell ref="Q22:S22"/>
    <mergeCell ref="T22:U22"/>
    <mergeCell ref="V22:W22"/>
    <mergeCell ref="X22:Z22"/>
    <mergeCell ref="A18:P18"/>
    <mergeCell ref="Q18:R18"/>
    <mergeCell ref="S18:U18"/>
    <mergeCell ref="V18:X18"/>
    <mergeCell ref="Y18:Z18"/>
    <mergeCell ref="B16:J16"/>
    <mergeCell ref="K16:M16"/>
    <mergeCell ref="N16:P16"/>
    <mergeCell ref="Q16:R16"/>
    <mergeCell ref="B17:J17"/>
    <mergeCell ref="K17:M17"/>
    <mergeCell ref="N17:P17"/>
    <mergeCell ref="Q17:R17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S13:U17"/>
    <mergeCell ref="V13:X17"/>
    <mergeCell ref="Y13:Z17"/>
    <mergeCell ref="B14:J14"/>
    <mergeCell ref="K14:M14"/>
    <mergeCell ref="N14:P14"/>
    <mergeCell ref="Q14:R14"/>
    <mergeCell ref="B15:J15"/>
    <mergeCell ref="K15:M15"/>
    <mergeCell ref="N15:P15"/>
    <mergeCell ref="Q15:R15"/>
    <mergeCell ref="B63:G63"/>
    <mergeCell ref="H63:P63"/>
    <mergeCell ref="Q63:X63"/>
    <mergeCell ref="Y63:Z63"/>
    <mergeCell ref="A1:Z1"/>
    <mergeCell ref="A3:Z3"/>
    <mergeCell ref="A4:Z4"/>
    <mergeCell ref="A10:A11"/>
    <mergeCell ref="A23:Z23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B29:G29"/>
    <mergeCell ref="H29:J29"/>
    <mergeCell ref="K29:M29"/>
    <mergeCell ref="N29:P29"/>
    <mergeCell ref="Q29:S29"/>
    <mergeCell ref="T29:U29"/>
    <mergeCell ref="V29:W29"/>
    <mergeCell ref="B27:G27"/>
    <mergeCell ref="H27:J27"/>
    <mergeCell ref="N27:P27"/>
    <mergeCell ref="Q27:S27"/>
    <mergeCell ref="T27:U27"/>
    <mergeCell ref="V27:W27"/>
    <mergeCell ref="B28:G28"/>
    <mergeCell ref="H28:J28"/>
    <mergeCell ref="K28:M28"/>
    <mergeCell ref="N28:P28"/>
    <mergeCell ref="Q28:S28"/>
    <mergeCell ref="T28:U28"/>
    <mergeCell ref="V28:W28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4:Z48 Y50:Z54 Y38:Y42 Z38:Z41 Y59:Y64 Z59:Z62 Z64" xr:uid="{274876D5-1DBB-4F1D-921D-7025CF20BBBC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02C5974E-1112-4366-BA6D-443E9D025E05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4:S24 N27:N32 L31:M32 R31:S32 O31:P32 Q27:Q32 K27:K32" xr:uid="{F6E41B3C-5C5B-4D68-B817-E15F43128328}">
      <formula1>0</formula1>
    </dataValidation>
    <dataValidation type="decimal" operator="greaterThanOrEqual" allowBlank="1" showInputMessage="1" showErrorMessage="1" error="กรุณากรอกข้อมูลเป็นตัวเลข" sqref="K25:S25" xr:uid="{6C7561A7-8681-4FDA-9D6A-FE6349342023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rowBreaks count="4" manualBreakCount="4">
    <brk id="34" max="16383" man="1"/>
    <brk id="55" max="16383" man="1"/>
    <brk id="73" max="16383" man="1"/>
    <brk id="100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BC7BFA5E-0713-46AE-82F6-EE285EFEC60C}">
          <x14:formula1>
            <xm:f>LIST!$G$2:$G$10</xm:f>
          </x14:formula1>
          <xm:sqref>B59:B64 C59:G62 C64:G64</xm:sqref>
        </x14:dataValidation>
        <x14:dataValidation type="list" allowBlank="1" showInputMessage="1" showErrorMessage="1" error="กรุณาเลือกข้อมูลตามที่กำหนดให้" xr:uid="{88F3D94A-6EB9-4A64-B184-4E3CA6CA9B52}">
          <x14:formula1>
            <xm:f>LIST!$A$2:$A$6</xm:f>
          </x14:formula1>
          <xm:sqref>B38:L42</xm:sqref>
        </x14:dataValidation>
        <x14:dataValidation type="list" allowBlank="1" showInputMessage="1" showErrorMessage="1" error="กรุณาเลือกข้อมูลตามที่กำหนดให้" xr:uid="{D01869EB-7C59-49DB-9153-0F4F2CFE7611}">
          <x14:formula1>
            <xm:f>LIST!$C$2:$C$10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F99B0EFF-FC1F-42CE-B9B8-DAD00FE039F3}">
          <x14:formula1>
            <xm:f>LIST!$E$2:$E$9</xm:f>
          </x14:formula1>
          <xm:sqref>B50:L54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8">
    <tabColor rgb="FFFFC000"/>
  </sheetPr>
  <dimension ref="A1:Z121"/>
  <sheetViews>
    <sheetView view="pageBreakPreview" zoomScale="90" zoomScaleNormal="85" zoomScaleSheetLayoutView="90" workbookViewId="0">
      <selection activeCell="F119" sqref="F119:J119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78" t="s">
        <v>102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</row>
    <row r="2" spans="1:26" ht="21" customHeight="1" x14ac:dyDescent="0.25">
      <c r="A2" s="78" t="s">
        <v>103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</row>
    <row r="3" spans="1:26" ht="21" customHeight="1" x14ac:dyDescent="0.25">
      <c r="A3" s="78" t="s">
        <v>25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</row>
    <row r="4" spans="1:26" ht="21" customHeight="1" x14ac:dyDescent="0.25">
      <c r="A4" s="78" t="s">
        <v>1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</row>
    <row r="5" spans="1:26" ht="10.15" customHeight="1" x14ac:dyDescent="0.25"/>
    <row r="6" spans="1:26" ht="21" customHeight="1" x14ac:dyDescent="0.25">
      <c r="A6" s="4" t="s">
        <v>2</v>
      </c>
    </row>
    <row r="7" spans="1:26" ht="21" customHeight="1" x14ac:dyDescent="0.25">
      <c r="A7" s="5" t="s">
        <v>104</v>
      </c>
      <c r="L7" s="6"/>
      <c r="M7" s="113"/>
      <c r="N7" s="114"/>
      <c r="O7" s="114"/>
      <c r="P7" s="115"/>
    </row>
    <row r="8" spans="1:26" ht="21" customHeight="1" x14ac:dyDescent="0.25">
      <c r="A8" s="5" t="s">
        <v>41</v>
      </c>
      <c r="G8" s="6"/>
      <c r="H8" s="113"/>
      <c r="I8" s="114"/>
      <c r="J8" s="115"/>
    </row>
    <row r="9" spans="1:26" ht="10.15" customHeight="1" x14ac:dyDescent="0.25"/>
    <row r="10" spans="1:26" s="4" customFormat="1" ht="30" customHeight="1" x14ac:dyDescent="0.25">
      <c r="A10" s="79" t="s">
        <v>7</v>
      </c>
      <c r="B10" s="116" t="s">
        <v>32</v>
      </c>
      <c r="C10" s="117"/>
      <c r="D10" s="117"/>
      <c r="E10" s="117"/>
      <c r="F10" s="117"/>
      <c r="G10" s="117"/>
      <c r="H10" s="117"/>
      <c r="I10" s="117"/>
      <c r="J10" s="118"/>
      <c r="K10" s="122" t="s">
        <v>33</v>
      </c>
      <c r="L10" s="123"/>
      <c r="M10" s="123"/>
      <c r="N10" s="123"/>
      <c r="O10" s="123"/>
      <c r="P10" s="123"/>
      <c r="Q10" s="123"/>
      <c r="R10" s="124"/>
      <c r="S10" s="122" t="s">
        <v>6</v>
      </c>
      <c r="T10" s="123"/>
      <c r="U10" s="123"/>
      <c r="V10" s="123"/>
      <c r="W10" s="123"/>
      <c r="X10" s="123"/>
      <c r="Y10" s="123"/>
      <c r="Z10" s="124"/>
    </row>
    <row r="11" spans="1:26" s="4" customFormat="1" ht="30" customHeight="1" x14ac:dyDescent="0.25">
      <c r="A11" s="80"/>
      <c r="B11" s="119"/>
      <c r="C11" s="120"/>
      <c r="D11" s="120"/>
      <c r="E11" s="120"/>
      <c r="F11" s="120"/>
      <c r="G11" s="120"/>
      <c r="H11" s="120"/>
      <c r="I11" s="120"/>
      <c r="J11" s="121"/>
      <c r="K11" s="122" t="s">
        <v>3</v>
      </c>
      <c r="L11" s="123"/>
      <c r="M11" s="124"/>
      <c r="N11" s="122" t="s">
        <v>4</v>
      </c>
      <c r="O11" s="123"/>
      <c r="P11" s="124"/>
      <c r="Q11" s="122" t="s">
        <v>5</v>
      </c>
      <c r="R11" s="124"/>
      <c r="S11" s="122" t="s">
        <v>3</v>
      </c>
      <c r="T11" s="123"/>
      <c r="U11" s="124"/>
      <c r="V11" s="122" t="s">
        <v>4</v>
      </c>
      <c r="W11" s="123"/>
      <c r="X11" s="124"/>
      <c r="Y11" s="122" t="s">
        <v>5</v>
      </c>
      <c r="Z11" s="124"/>
    </row>
    <row r="12" spans="1:26" ht="24" customHeight="1" x14ac:dyDescent="0.25">
      <c r="A12" s="81" t="s">
        <v>42</v>
      </c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3"/>
    </row>
    <row r="13" spans="1:26" ht="24" customHeight="1" x14ac:dyDescent="0.25">
      <c r="A13" s="16">
        <v>1</v>
      </c>
      <c r="B13" s="293" t="s">
        <v>35</v>
      </c>
      <c r="C13" s="294"/>
      <c r="D13" s="294"/>
      <c r="E13" s="294"/>
      <c r="F13" s="294"/>
      <c r="G13" s="294"/>
      <c r="H13" s="294"/>
      <c r="I13" s="294"/>
      <c r="J13" s="295"/>
      <c r="K13" s="87">
        <v>12</v>
      </c>
      <c r="L13" s="88"/>
      <c r="M13" s="89"/>
      <c r="N13" s="90">
        <f>Q25</f>
        <v>0</v>
      </c>
      <c r="O13" s="91"/>
      <c r="P13" s="92"/>
      <c r="Q13" s="93">
        <f>V24/T24*100</f>
        <v>0</v>
      </c>
      <c r="R13" s="94"/>
      <c r="S13" s="95">
        <v>13343380</v>
      </c>
      <c r="T13" s="96"/>
      <c r="U13" s="97"/>
      <c r="V13" s="104"/>
      <c r="W13" s="105"/>
      <c r="X13" s="106"/>
      <c r="Y13" s="133">
        <f>V13/S13*100</f>
        <v>0</v>
      </c>
      <c r="Z13" s="134"/>
    </row>
    <row r="14" spans="1:26" ht="24" customHeight="1" x14ac:dyDescent="0.25">
      <c r="A14" s="16">
        <v>2</v>
      </c>
      <c r="B14" s="293" t="s">
        <v>36</v>
      </c>
      <c r="C14" s="294"/>
      <c r="D14" s="294"/>
      <c r="E14" s="294"/>
      <c r="F14" s="294"/>
      <c r="G14" s="294"/>
      <c r="H14" s="294"/>
      <c r="I14" s="294"/>
      <c r="J14" s="295"/>
      <c r="K14" s="139">
        <v>1239403.07</v>
      </c>
      <c r="L14" s="140"/>
      <c r="M14" s="141"/>
      <c r="N14" s="93">
        <f>Q26</f>
        <v>0</v>
      </c>
      <c r="O14" s="299"/>
      <c r="P14" s="94"/>
      <c r="Q14" s="93">
        <f>V26/T26*100</f>
        <v>0</v>
      </c>
      <c r="R14" s="94"/>
      <c r="S14" s="98"/>
      <c r="T14" s="99"/>
      <c r="U14" s="100"/>
      <c r="V14" s="107"/>
      <c r="W14" s="108"/>
      <c r="X14" s="109"/>
      <c r="Y14" s="135"/>
      <c r="Z14" s="136"/>
    </row>
    <row r="15" spans="1:26" ht="24" customHeight="1" x14ac:dyDescent="0.25">
      <c r="A15" s="16">
        <v>3</v>
      </c>
      <c r="B15" s="293" t="s">
        <v>37</v>
      </c>
      <c r="C15" s="294"/>
      <c r="D15" s="294"/>
      <c r="E15" s="294"/>
      <c r="F15" s="294"/>
      <c r="G15" s="294"/>
      <c r="H15" s="294"/>
      <c r="I15" s="294"/>
      <c r="J15" s="295"/>
      <c r="K15" s="145">
        <v>12</v>
      </c>
      <c r="L15" s="146"/>
      <c r="M15" s="147"/>
      <c r="N15" s="90">
        <f>Q28</f>
        <v>0</v>
      </c>
      <c r="O15" s="91"/>
      <c r="P15" s="92"/>
      <c r="Q15" s="93">
        <f>V27/T27*100</f>
        <v>0</v>
      </c>
      <c r="R15" s="94"/>
      <c r="S15" s="98"/>
      <c r="T15" s="99"/>
      <c r="U15" s="100"/>
      <c r="V15" s="107"/>
      <c r="W15" s="108"/>
      <c r="X15" s="109"/>
      <c r="Y15" s="135"/>
      <c r="Z15" s="136"/>
    </row>
    <row r="16" spans="1:26" ht="24" customHeight="1" x14ac:dyDescent="0.25">
      <c r="A16" s="16">
        <v>4</v>
      </c>
      <c r="B16" s="293" t="s">
        <v>38</v>
      </c>
      <c r="C16" s="294"/>
      <c r="D16" s="294"/>
      <c r="E16" s="294"/>
      <c r="F16" s="294"/>
      <c r="G16" s="294"/>
      <c r="H16" s="294"/>
      <c r="I16" s="294"/>
      <c r="J16" s="295"/>
      <c r="K16" s="145">
        <v>12</v>
      </c>
      <c r="L16" s="146"/>
      <c r="M16" s="147"/>
      <c r="N16" s="90">
        <f>Q30</f>
        <v>0</v>
      </c>
      <c r="O16" s="91"/>
      <c r="P16" s="92"/>
      <c r="Q16" s="93">
        <f>V29/T29*100</f>
        <v>0</v>
      </c>
      <c r="R16" s="94"/>
      <c r="S16" s="98"/>
      <c r="T16" s="99"/>
      <c r="U16" s="100"/>
      <c r="V16" s="107"/>
      <c r="W16" s="108"/>
      <c r="X16" s="109"/>
      <c r="Y16" s="135"/>
      <c r="Z16" s="136"/>
    </row>
    <row r="17" spans="1:26" s="7" customFormat="1" ht="48" customHeight="1" x14ac:dyDescent="0.25">
      <c r="A17" s="17">
        <v>5</v>
      </c>
      <c r="B17" s="296" t="s">
        <v>43</v>
      </c>
      <c r="C17" s="297"/>
      <c r="D17" s="297"/>
      <c r="E17" s="297"/>
      <c r="F17" s="297"/>
      <c r="G17" s="297"/>
      <c r="H17" s="297"/>
      <c r="I17" s="297"/>
      <c r="J17" s="298"/>
      <c r="K17" s="148">
        <v>12</v>
      </c>
      <c r="L17" s="149"/>
      <c r="M17" s="150"/>
      <c r="N17" s="90">
        <f>Q32</f>
        <v>0</v>
      </c>
      <c r="O17" s="91"/>
      <c r="P17" s="92"/>
      <c r="Q17" s="93">
        <f>V31/T31*100</f>
        <v>0</v>
      </c>
      <c r="R17" s="94"/>
      <c r="S17" s="101"/>
      <c r="T17" s="102"/>
      <c r="U17" s="103"/>
      <c r="V17" s="110"/>
      <c r="W17" s="111"/>
      <c r="X17" s="112"/>
      <c r="Y17" s="137"/>
      <c r="Z17" s="138"/>
    </row>
    <row r="18" spans="1:26" s="4" customFormat="1" ht="24" customHeight="1" x14ac:dyDescent="0.25">
      <c r="A18" s="125" t="s">
        <v>44</v>
      </c>
      <c r="B18" s="126"/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7"/>
      <c r="Q18" s="128">
        <f>V33</f>
        <v>0</v>
      </c>
      <c r="R18" s="129"/>
      <c r="S18" s="130">
        <f>SUM(S13)</f>
        <v>13343380</v>
      </c>
      <c r="T18" s="131"/>
      <c r="U18" s="132"/>
      <c r="V18" s="130">
        <f>SUM(V13)</f>
        <v>0</v>
      </c>
      <c r="W18" s="131"/>
      <c r="X18" s="132"/>
      <c r="Y18" s="151">
        <f>SUM(Y13)</f>
        <v>0</v>
      </c>
      <c r="Z18" s="152"/>
    </row>
    <row r="19" spans="1:26" ht="9.9499999999999993" customHeight="1" x14ac:dyDescent="0.25">
      <c r="A19" s="153"/>
      <c r="B19" s="153"/>
      <c r="C19" s="153"/>
      <c r="D19" s="153"/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</row>
    <row r="20" spans="1:26" ht="24" customHeight="1" x14ac:dyDescent="0.25">
      <c r="A20" s="8" t="s">
        <v>8</v>
      </c>
      <c r="H20" s="9"/>
      <c r="I20" s="10"/>
      <c r="J20" s="10"/>
      <c r="K20" s="10"/>
      <c r="L20" s="10"/>
      <c r="M20" s="10"/>
    </row>
    <row r="21" spans="1:26" ht="9.9499999999999993" customHeight="1" x14ac:dyDescent="0.25">
      <c r="A21" s="2"/>
      <c r="H21" s="11"/>
      <c r="I21" s="11"/>
      <c r="J21" s="11"/>
      <c r="K21" s="11"/>
      <c r="L21" s="11"/>
      <c r="M21" s="11"/>
    </row>
    <row r="22" spans="1:26" ht="72" customHeight="1" x14ac:dyDescent="0.25">
      <c r="A22" s="14" t="s">
        <v>7</v>
      </c>
      <c r="B22" s="122" t="s">
        <v>39</v>
      </c>
      <c r="C22" s="123"/>
      <c r="D22" s="123"/>
      <c r="E22" s="123"/>
      <c r="F22" s="123"/>
      <c r="G22" s="124"/>
      <c r="H22" s="122" t="s">
        <v>45</v>
      </c>
      <c r="I22" s="123"/>
      <c r="J22" s="124"/>
      <c r="K22" s="122" t="s">
        <v>40</v>
      </c>
      <c r="L22" s="123"/>
      <c r="M22" s="124"/>
      <c r="N22" s="122" t="s">
        <v>46</v>
      </c>
      <c r="O22" s="123"/>
      <c r="P22" s="124"/>
      <c r="Q22" s="122" t="s">
        <v>47</v>
      </c>
      <c r="R22" s="123"/>
      <c r="S22" s="124"/>
      <c r="T22" s="122" t="s">
        <v>48</v>
      </c>
      <c r="U22" s="124"/>
      <c r="V22" s="154" t="s">
        <v>9</v>
      </c>
      <c r="W22" s="155"/>
      <c r="X22" s="122" t="s">
        <v>10</v>
      </c>
      <c r="Y22" s="123"/>
      <c r="Z22" s="124"/>
    </row>
    <row r="23" spans="1:26" ht="24" customHeight="1" x14ac:dyDescent="0.25">
      <c r="A23" s="156" t="s">
        <v>42</v>
      </c>
      <c r="B23" s="157"/>
      <c r="C23" s="157"/>
      <c r="D23" s="157"/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8"/>
    </row>
    <row r="24" spans="1:26" s="44" customFormat="1" ht="24" customHeight="1" x14ac:dyDescent="0.25">
      <c r="A24" s="28">
        <v>1</v>
      </c>
      <c r="B24" s="290" t="s">
        <v>35</v>
      </c>
      <c r="C24" s="291"/>
      <c r="D24" s="291"/>
      <c r="E24" s="291"/>
      <c r="F24" s="291"/>
      <c r="G24" s="292"/>
      <c r="H24" s="324">
        <v>12</v>
      </c>
      <c r="I24" s="325"/>
      <c r="J24" s="326"/>
      <c r="K24" s="265">
        <f>K25</f>
        <v>0</v>
      </c>
      <c r="L24" s="266"/>
      <c r="M24" s="267"/>
      <c r="N24" s="265">
        <f>N25</f>
        <v>0</v>
      </c>
      <c r="O24" s="266"/>
      <c r="P24" s="267"/>
      <c r="Q24" s="265">
        <f>Q25</f>
        <v>0</v>
      </c>
      <c r="R24" s="266"/>
      <c r="S24" s="268"/>
      <c r="T24" s="269">
        <v>10</v>
      </c>
      <c r="U24" s="270"/>
      <c r="V24" s="271">
        <f>SUM(V25)</f>
        <v>0</v>
      </c>
      <c r="W24" s="272"/>
      <c r="X24" s="165"/>
      <c r="Y24" s="153"/>
      <c r="Z24" s="166"/>
    </row>
    <row r="25" spans="1:26" s="34" customFormat="1" ht="24" customHeight="1" x14ac:dyDescent="0.25">
      <c r="A25" s="42">
        <v>1.1000000000000001</v>
      </c>
      <c r="B25" s="300" t="s">
        <v>93</v>
      </c>
      <c r="C25" s="301"/>
      <c r="D25" s="301"/>
      <c r="E25" s="301"/>
      <c r="F25" s="301"/>
      <c r="G25" s="302"/>
      <c r="H25" s="303">
        <v>12</v>
      </c>
      <c r="I25" s="304"/>
      <c r="J25" s="305"/>
      <c r="K25" s="306"/>
      <c r="L25" s="307"/>
      <c r="M25" s="308"/>
      <c r="N25" s="306"/>
      <c r="O25" s="307"/>
      <c r="P25" s="308"/>
      <c r="Q25" s="306"/>
      <c r="R25" s="307"/>
      <c r="S25" s="309"/>
      <c r="T25" s="310">
        <v>10</v>
      </c>
      <c r="U25" s="311"/>
      <c r="V25" s="312">
        <f>(T25*((K25*0)+(N25*50)+(Q25*100)))/(H25*100)</f>
        <v>0</v>
      </c>
      <c r="W25" s="313"/>
      <c r="X25" s="167"/>
      <c r="Y25" s="168"/>
      <c r="Z25" s="169"/>
    </row>
    <row r="26" spans="1:26" s="40" customFormat="1" ht="24" customHeight="1" x14ac:dyDescent="0.25">
      <c r="A26" s="39">
        <v>2</v>
      </c>
      <c r="B26" s="314" t="s">
        <v>36</v>
      </c>
      <c r="C26" s="315"/>
      <c r="D26" s="315"/>
      <c r="E26" s="315"/>
      <c r="F26" s="315"/>
      <c r="G26" s="316"/>
      <c r="H26" s="317">
        <v>1239403.07</v>
      </c>
      <c r="I26" s="318"/>
      <c r="J26" s="319"/>
      <c r="K26" s="317"/>
      <c r="L26" s="318"/>
      <c r="M26" s="319"/>
      <c r="N26" s="317"/>
      <c r="O26" s="318"/>
      <c r="P26" s="319"/>
      <c r="Q26" s="317"/>
      <c r="R26" s="318"/>
      <c r="S26" s="319"/>
      <c r="T26" s="320">
        <v>40</v>
      </c>
      <c r="U26" s="321"/>
      <c r="V26" s="322">
        <f>(T26*((K26*0)+(N26*50)+(Q26*100)))/(H26*100)</f>
        <v>0</v>
      </c>
      <c r="W26" s="323"/>
      <c r="X26" s="167"/>
      <c r="Y26" s="168"/>
      <c r="Z26" s="169"/>
    </row>
    <row r="27" spans="1:26" s="36" customFormat="1" ht="24" customHeight="1" x14ac:dyDescent="0.25">
      <c r="A27" s="28">
        <v>3</v>
      </c>
      <c r="B27" s="273" t="s">
        <v>37</v>
      </c>
      <c r="C27" s="274"/>
      <c r="D27" s="274"/>
      <c r="E27" s="274"/>
      <c r="F27" s="274"/>
      <c r="G27" s="275"/>
      <c r="H27" s="262">
        <v>12</v>
      </c>
      <c r="I27" s="263"/>
      <c r="J27" s="264"/>
      <c r="K27" s="265">
        <f>K28</f>
        <v>0</v>
      </c>
      <c r="L27" s="266"/>
      <c r="M27" s="267"/>
      <c r="N27" s="265">
        <f>N28</f>
        <v>0</v>
      </c>
      <c r="O27" s="266"/>
      <c r="P27" s="267"/>
      <c r="Q27" s="265">
        <f>Q28</f>
        <v>0</v>
      </c>
      <c r="R27" s="266"/>
      <c r="S27" s="268"/>
      <c r="T27" s="269">
        <v>20</v>
      </c>
      <c r="U27" s="270"/>
      <c r="V27" s="271">
        <f>SUM(V28)</f>
        <v>0</v>
      </c>
      <c r="W27" s="272"/>
      <c r="X27" s="167"/>
      <c r="Y27" s="168"/>
      <c r="Z27" s="169"/>
    </row>
    <row r="28" spans="1:26" s="32" customFormat="1" ht="48" customHeight="1" x14ac:dyDescent="0.25">
      <c r="A28" s="31">
        <v>3.1</v>
      </c>
      <c r="B28" s="276" t="s">
        <v>101</v>
      </c>
      <c r="C28" s="277"/>
      <c r="D28" s="277"/>
      <c r="E28" s="277"/>
      <c r="F28" s="277"/>
      <c r="G28" s="278"/>
      <c r="H28" s="279">
        <v>12</v>
      </c>
      <c r="I28" s="280"/>
      <c r="J28" s="281"/>
      <c r="K28" s="282"/>
      <c r="L28" s="283"/>
      <c r="M28" s="284"/>
      <c r="N28" s="282"/>
      <c r="O28" s="283"/>
      <c r="P28" s="284"/>
      <c r="Q28" s="282"/>
      <c r="R28" s="283"/>
      <c r="S28" s="285"/>
      <c r="T28" s="286">
        <v>20</v>
      </c>
      <c r="U28" s="287"/>
      <c r="V28" s="288">
        <f>(T28*((K28*0)+(N28*50)+(Q28*100)))/(H28*100)</f>
        <v>0</v>
      </c>
      <c r="W28" s="289"/>
      <c r="X28" s="167"/>
      <c r="Y28" s="168"/>
      <c r="Z28" s="169"/>
    </row>
    <row r="29" spans="1:26" s="27" customFormat="1" ht="48" customHeight="1" x14ac:dyDescent="0.25">
      <c r="A29" s="28">
        <v>4</v>
      </c>
      <c r="B29" s="259" t="s">
        <v>38</v>
      </c>
      <c r="C29" s="260"/>
      <c r="D29" s="260"/>
      <c r="E29" s="260"/>
      <c r="F29" s="260"/>
      <c r="G29" s="261"/>
      <c r="H29" s="262">
        <v>12</v>
      </c>
      <c r="I29" s="263"/>
      <c r="J29" s="264"/>
      <c r="K29" s="265">
        <f>K30</f>
        <v>0</v>
      </c>
      <c r="L29" s="266"/>
      <c r="M29" s="267"/>
      <c r="N29" s="265">
        <f>N30</f>
        <v>0</v>
      </c>
      <c r="O29" s="266"/>
      <c r="P29" s="267"/>
      <c r="Q29" s="265">
        <f>Q30</f>
        <v>0</v>
      </c>
      <c r="R29" s="266"/>
      <c r="S29" s="268"/>
      <c r="T29" s="269">
        <v>15</v>
      </c>
      <c r="U29" s="270"/>
      <c r="V29" s="271">
        <f>SUM(V30)</f>
        <v>0</v>
      </c>
      <c r="W29" s="272"/>
      <c r="X29" s="167"/>
      <c r="Y29" s="168"/>
      <c r="Z29" s="169"/>
    </row>
    <row r="30" spans="1:26" ht="48" customHeight="1" x14ac:dyDescent="0.25">
      <c r="A30" s="16">
        <v>4.0999999999999996</v>
      </c>
      <c r="B30" s="84" t="s">
        <v>94</v>
      </c>
      <c r="C30" s="85"/>
      <c r="D30" s="85"/>
      <c r="E30" s="85"/>
      <c r="F30" s="85"/>
      <c r="G30" s="86"/>
      <c r="H30" s="191">
        <v>12</v>
      </c>
      <c r="I30" s="192"/>
      <c r="J30" s="193"/>
      <c r="K30" s="330"/>
      <c r="L30" s="331"/>
      <c r="M30" s="332"/>
      <c r="N30" s="330"/>
      <c r="O30" s="331"/>
      <c r="P30" s="332"/>
      <c r="Q30" s="330"/>
      <c r="R30" s="331"/>
      <c r="S30" s="333"/>
      <c r="T30" s="194">
        <v>15</v>
      </c>
      <c r="U30" s="195"/>
      <c r="V30" s="185">
        <f>(T30*((K30*0)+(N30*50)+(Q30*100)))/(H30*100)</f>
        <v>0</v>
      </c>
      <c r="W30" s="186"/>
      <c r="X30" s="167"/>
      <c r="Y30" s="168"/>
      <c r="Z30" s="169"/>
    </row>
    <row r="31" spans="1:26" s="44" customFormat="1" ht="48" customHeight="1" x14ac:dyDescent="0.25">
      <c r="A31" s="28">
        <v>5</v>
      </c>
      <c r="B31" s="327" t="s">
        <v>100</v>
      </c>
      <c r="C31" s="328"/>
      <c r="D31" s="328"/>
      <c r="E31" s="328"/>
      <c r="F31" s="328"/>
      <c r="G31" s="329"/>
      <c r="H31" s="262">
        <v>12</v>
      </c>
      <c r="I31" s="263"/>
      <c r="J31" s="264"/>
      <c r="K31" s="265">
        <f>K32</f>
        <v>0</v>
      </c>
      <c r="L31" s="266"/>
      <c r="M31" s="267"/>
      <c r="N31" s="265">
        <f>N32</f>
        <v>0</v>
      </c>
      <c r="O31" s="266"/>
      <c r="P31" s="267"/>
      <c r="Q31" s="265">
        <f>Q32</f>
        <v>0</v>
      </c>
      <c r="R31" s="266"/>
      <c r="S31" s="268"/>
      <c r="T31" s="269">
        <v>15</v>
      </c>
      <c r="U31" s="270"/>
      <c r="V31" s="271">
        <f>SUM(V32)</f>
        <v>0</v>
      </c>
      <c r="W31" s="272"/>
      <c r="X31" s="167"/>
      <c r="Y31" s="168"/>
      <c r="Z31" s="169"/>
    </row>
    <row r="32" spans="1:26" s="26" customFormat="1" ht="48" customHeight="1" x14ac:dyDescent="0.25">
      <c r="A32" s="25">
        <v>5.0999999999999996</v>
      </c>
      <c r="B32" s="336" t="s">
        <v>95</v>
      </c>
      <c r="C32" s="337"/>
      <c r="D32" s="337"/>
      <c r="E32" s="337"/>
      <c r="F32" s="337"/>
      <c r="G32" s="338"/>
      <c r="H32" s="339">
        <v>12</v>
      </c>
      <c r="I32" s="340"/>
      <c r="J32" s="341"/>
      <c r="K32" s="342"/>
      <c r="L32" s="343"/>
      <c r="M32" s="344"/>
      <c r="N32" s="342"/>
      <c r="O32" s="343"/>
      <c r="P32" s="344"/>
      <c r="Q32" s="342"/>
      <c r="R32" s="343"/>
      <c r="S32" s="345"/>
      <c r="T32" s="334">
        <v>15</v>
      </c>
      <c r="U32" s="335"/>
      <c r="V32" s="312">
        <f>(T32*((K32*0)+(N32*50)+(Q32*100)))/(H32*100)</f>
        <v>0</v>
      </c>
      <c r="W32" s="313"/>
      <c r="X32" s="170"/>
      <c r="Y32" s="171"/>
      <c r="Z32" s="172"/>
    </row>
    <row r="33" spans="1:26" ht="24" customHeight="1" x14ac:dyDescent="0.25">
      <c r="A33" s="125" t="s">
        <v>11</v>
      </c>
      <c r="B33" s="126"/>
      <c r="C33" s="126"/>
      <c r="D33" s="126"/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27"/>
      <c r="T33" s="211">
        <f>SUM(T24,T26,T27,T29,T31)</f>
        <v>100</v>
      </c>
      <c r="U33" s="212"/>
      <c r="V33" s="128">
        <f>SUM(V24,V26:W27,V29,V31)</f>
        <v>0</v>
      </c>
      <c r="W33" s="129"/>
      <c r="X33" s="213"/>
      <c r="Y33" s="214"/>
      <c r="Z33" s="215"/>
    </row>
    <row r="34" spans="1:26" ht="9.9499999999999993" customHeight="1" x14ac:dyDescent="0.25">
      <c r="A34" s="153"/>
      <c r="B34" s="153"/>
      <c r="C34" s="153"/>
      <c r="D34" s="153"/>
      <c r="E34" s="153"/>
      <c r="F34" s="153"/>
      <c r="G34" s="153"/>
      <c r="H34" s="153"/>
      <c r="I34" s="153"/>
      <c r="J34" s="153"/>
      <c r="K34" s="153"/>
      <c r="L34" s="153"/>
      <c r="M34" s="153"/>
      <c r="N34" s="153"/>
      <c r="O34" s="153"/>
      <c r="P34" s="153"/>
      <c r="Q34" s="153"/>
      <c r="R34" s="153"/>
      <c r="S34" s="153"/>
      <c r="T34" s="153"/>
      <c r="U34" s="153"/>
      <c r="V34" s="153"/>
      <c r="W34" s="153"/>
      <c r="X34" s="153"/>
      <c r="Y34" s="153"/>
      <c r="Z34" s="153"/>
    </row>
    <row r="35" spans="1:26" ht="24" customHeight="1" x14ac:dyDescent="0.25">
      <c r="A35" s="1" t="s">
        <v>96</v>
      </c>
    </row>
    <row r="36" spans="1:26" ht="60" customHeight="1" x14ac:dyDescent="0.25">
      <c r="A36" s="14" t="s">
        <v>7</v>
      </c>
      <c r="B36" s="122" t="s">
        <v>49</v>
      </c>
      <c r="C36" s="123"/>
      <c r="D36" s="123"/>
      <c r="E36" s="123"/>
      <c r="F36" s="123"/>
      <c r="G36" s="123"/>
      <c r="H36" s="123"/>
      <c r="I36" s="123"/>
      <c r="J36" s="123"/>
      <c r="K36" s="123"/>
      <c r="L36" s="124"/>
      <c r="M36" s="122" t="s">
        <v>50</v>
      </c>
      <c r="N36" s="123"/>
      <c r="O36" s="123"/>
      <c r="P36" s="123"/>
      <c r="Q36" s="123"/>
      <c r="R36" s="123"/>
      <c r="S36" s="123"/>
      <c r="T36" s="123"/>
      <c r="U36" s="123"/>
      <c r="V36" s="123"/>
      <c r="W36" s="123"/>
      <c r="X36" s="124"/>
      <c r="Y36" s="154" t="s">
        <v>51</v>
      </c>
      <c r="Z36" s="155"/>
    </row>
    <row r="37" spans="1:26" ht="24" customHeight="1" x14ac:dyDescent="0.25">
      <c r="A37" s="208" t="s">
        <v>52</v>
      </c>
      <c r="B37" s="209"/>
      <c r="C37" s="209"/>
      <c r="D37" s="209"/>
      <c r="E37" s="209"/>
      <c r="F37" s="209"/>
      <c r="G37" s="209"/>
      <c r="H37" s="209"/>
      <c r="I37" s="209"/>
      <c r="J37" s="209"/>
      <c r="K37" s="209"/>
      <c r="L37" s="209"/>
      <c r="M37" s="209"/>
      <c r="N37" s="209"/>
      <c r="O37" s="209"/>
      <c r="P37" s="209"/>
      <c r="Q37" s="209"/>
      <c r="R37" s="209"/>
      <c r="S37" s="209"/>
      <c r="T37" s="209"/>
      <c r="U37" s="209"/>
      <c r="V37" s="209"/>
      <c r="W37" s="209"/>
      <c r="X37" s="209"/>
      <c r="Y37" s="209"/>
      <c r="Z37" s="210"/>
    </row>
    <row r="38" spans="1:26" ht="48" customHeight="1" x14ac:dyDescent="0.25">
      <c r="A38" s="15" t="str">
        <f>IF(B38&lt;&gt;"","2.1.1","")</f>
        <v/>
      </c>
      <c r="B38" s="73"/>
      <c r="C38" s="74"/>
      <c r="D38" s="74"/>
      <c r="E38" s="74"/>
      <c r="F38" s="74"/>
      <c r="G38" s="74"/>
      <c r="H38" s="74"/>
      <c r="I38" s="74"/>
      <c r="J38" s="74"/>
      <c r="K38" s="74"/>
      <c r="L38" s="75"/>
      <c r="M38" s="73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5"/>
      <c r="Y38" s="76"/>
      <c r="Z38" s="77"/>
    </row>
    <row r="39" spans="1:26" ht="48" customHeight="1" x14ac:dyDescent="0.25">
      <c r="A39" s="15" t="str">
        <f>IF(B39&lt;&gt;"","2.1.2","")</f>
        <v/>
      </c>
      <c r="B39" s="73"/>
      <c r="C39" s="74"/>
      <c r="D39" s="74"/>
      <c r="E39" s="74"/>
      <c r="F39" s="74"/>
      <c r="G39" s="74"/>
      <c r="H39" s="74"/>
      <c r="I39" s="74"/>
      <c r="J39" s="74"/>
      <c r="K39" s="74"/>
      <c r="L39" s="75"/>
      <c r="M39" s="73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5"/>
      <c r="Y39" s="76"/>
      <c r="Z39" s="77"/>
    </row>
    <row r="40" spans="1:26" ht="48" customHeight="1" x14ac:dyDescent="0.25">
      <c r="A40" s="15" t="str">
        <f>IF(B40&lt;&gt;"","2.1.3","")</f>
        <v/>
      </c>
      <c r="B40" s="73"/>
      <c r="C40" s="74"/>
      <c r="D40" s="74"/>
      <c r="E40" s="74"/>
      <c r="F40" s="74"/>
      <c r="G40" s="74"/>
      <c r="H40" s="74"/>
      <c r="I40" s="74"/>
      <c r="J40" s="74"/>
      <c r="K40" s="74"/>
      <c r="L40" s="75"/>
      <c r="M40" s="73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5"/>
      <c r="Y40" s="76"/>
      <c r="Z40" s="77"/>
    </row>
    <row r="41" spans="1:26" ht="48" customHeight="1" x14ac:dyDescent="0.25">
      <c r="A41" s="15" t="str">
        <f>IF(B41&lt;&gt;"","2.1.4","")</f>
        <v/>
      </c>
      <c r="B41" s="73"/>
      <c r="C41" s="74"/>
      <c r="D41" s="74"/>
      <c r="E41" s="74"/>
      <c r="F41" s="74"/>
      <c r="G41" s="74"/>
      <c r="H41" s="74"/>
      <c r="I41" s="74"/>
      <c r="J41" s="74"/>
      <c r="K41" s="74"/>
      <c r="L41" s="75"/>
      <c r="M41" s="73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5"/>
      <c r="Y41" s="76"/>
      <c r="Z41" s="77"/>
    </row>
    <row r="42" spans="1:26" ht="48" customHeight="1" x14ac:dyDescent="0.25">
      <c r="A42" s="15" t="str">
        <f>IF(B42&lt;&gt;"","2.1.5","")</f>
        <v/>
      </c>
      <c r="B42" s="73"/>
      <c r="C42" s="74"/>
      <c r="D42" s="74"/>
      <c r="E42" s="74"/>
      <c r="F42" s="74"/>
      <c r="G42" s="74"/>
      <c r="H42" s="74"/>
      <c r="I42" s="74"/>
      <c r="J42" s="74"/>
      <c r="K42" s="74"/>
      <c r="L42" s="75"/>
      <c r="M42" s="73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5"/>
      <c r="Y42" s="76"/>
      <c r="Z42" s="77"/>
    </row>
    <row r="43" spans="1:26" ht="24" customHeight="1" x14ac:dyDescent="0.25">
      <c r="A43" s="208" t="s">
        <v>53</v>
      </c>
      <c r="B43" s="209"/>
      <c r="C43" s="209"/>
      <c r="D43" s="209"/>
      <c r="E43" s="209"/>
      <c r="F43" s="209"/>
      <c r="G43" s="209"/>
      <c r="H43" s="209"/>
      <c r="I43" s="209"/>
      <c r="J43" s="209"/>
      <c r="K43" s="209"/>
      <c r="L43" s="209"/>
      <c r="M43" s="209"/>
      <c r="N43" s="209"/>
      <c r="O43" s="209"/>
      <c r="P43" s="209"/>
      <c r="Q43" s="209"/>
      <c r="R43" s="209"/>
      <c r="S43" s="209"/>
      <c r="T43" s="209"/>
      <c r="U43" s="209"/>
      <c r="V43" s="209"/>
      <c r="W43" s="209"/>
      <c r="X43" s="209"/>
      <c r="Y43" s="209"/>
      <c r="Z43" s="210"/>
    </row>
    <row r="44" spans="1:26" ht="48" customHeight="1" x14ac:dyDescent="0.25">
      <c r="A44" s="15" t="str">
        <f>IF(B44&lt;&gt;"","2.2.1","")</f>
        <v/>
      </c>
      <c r="B44" s="73"/>
      <c r="C44" s="74"/>
      <c r="D44" s="74"/>
      <c r="E44" s="74"/>
      <c r="F44" s="74"/>
      <c r="G44" s="74"/>
      <c r="H44" s="74"/>
      <c r="I44" s="74"/>
      <c r="J44" s="74"/>
      <c r="K44" s="74"/>
      <c r="L44" s="75"/>
      <c r="M44" s="73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5"/>
      <c r="Y44" s="76"/>
      <c r="Z44" s="77"/>
    </row>
    <row r="45" spans="1:26" ht="48" customHeight="1" x14ac:dyDescent="0.25">
      <c r="A45" s="15" t="str">
        <f>IF(B45&lt;&gt;"","2.2.2","")</f>
        <v/>
      </c>
      <c r="B45" s="73"/>
      <c r="C45" s="74"/>
      <c r="D45" s="74"/>
      <c r="E45" s="74"/>
      <c r="F45" s="74"/>
      <c r="G45" s="74"/>
      <c r="H45" s="74"/>
      <c r="I45" s="74"/>
      <c r="J45" s="74"/>
      <c r="K45" s="74"/>
      <c r="L45" s="75"/>
      <c r="M45" s="73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5"/>
      <c r="Y45" s="76"/>
      <c r="Z45" s="77"/>
    </row>
    <row r="46" spans="1:26" ht="48" customHeight="1" x14ac:dyDescent="0.25">
      <c r="A46" s="15" t="str">
        <f>IF(B46&lt;&gt;"","2.2.3","")</f>
        <v/>
      </c>
      <c r="B46" s="73"/>
      <c r="C46" s="74"/>
      <c r="D46" s="74"/>
      <c r="E46" s="74"/>
      <c r="F46" s="74"/>
      <c r="G46" s="74"/>
      <c r="H46" s="74"/>
      <c r="I46" s="74"/>
      <c r="J46" s="74"/>
      <c r="K46" s="74"/>
      <c r="L46" s="75"/>
      <c r="M46" s="73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5"/>
      <c r="Y46" s="76"/>
      <c r="Z46" s="77"/>
    </row>
    <row r="47" spans="1:26" ht="48" customHeight="1" x14ac:dyDescent="0.25">
      <c r="A47" s="15" t="str">
        <f>IF(B47&lt;&gt;"","2.2.4","")</f>
        <v/>
      </c>
      <c r="B47" s="73"/>
      <c r="C47" s="74"/>
      <c r="D47" s="74"/>
      <c r="E47" s="74"/>
      <c r="F47" s="74"/>
      <c r="G47" s="74"/>
      <c r="H47" s="74"/>
      <c r="I47" s="74"/>
      <c r="J47" s="74"/>
      <c r="K47" s="74"/>
      <c r="L47" s="75"/>
      <c r="M47" s="73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5"/>
      <c r="Y47" s="76"/>
      <c r="Z47" s="77"/>
    </row>
    <row r="48" spans="1:26" ht="48" customHeight="1" x14ac:dyDescent="0.25">
      <c r="A48" s="15" t="str">
        <f>IF(B48&lt;&gt;"","2.2.5","")</f>
        <v/>
      </c>
      <c r="B48" s="73"/>
      <c r="C48" s="74"/>
      <c r="D48" s="74"/>
      <c r="E48" s="74"/>
      <c r="F48" s="74"/>
      <c r="G48" s="74"/>
      <c r="H48" s="74"/>
      <c r="I48" s="74"/>
      <c r="J48" s="74"/>
      <c r="K48" s="74"/>
      <c r="L48" s="75"/>
      <c r="M48" s="73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5"/>
      <c r="Y48" s="76"/>
      <c r="Z48" s="77"/>
    </row>
    <row r="49" spans="1:26" ht="24" customHeight="1" x14ac:dyDescent="0.25">
      <c r="A49" s="208" t="s">
        <v>54</v>
      </c>
      <c r="B49" s="209"/>
      <c r="C49" s="209"/>
      <c r="D49" s="209"/>
      <c r="E49" s="209"/>
      <c r="F49" s="209"/>
      <c r="G49" s="209"/>
      <c r="H49" s="209"/>
      <c r="I49" s="209"/>
      <c r="J49" s="209"/>
      <c r="K49" s="209"/>
      <c r="L49" s="209"/>
      <c r="M49" s="209"/>
      <c r="N49" s="209"/>
      <c r="O49" s="209"/>
      <c r="P49" s="209"/>
      <c r="Q49" s="209"/>
      <c r="R49" s="209"/>
      <c r="S49" s="209"/>
      <c r="T49" s="209"/>
      <c r="U49" s="209"/>
      <c r="V49" s="209"/>
      <c r="W49" s="209"/>
      <c r="X49" s="209"/>
      <c r="Y49" s="209"/>
      <c r="Z49" s="210"/>
    </row>
    <row r="50" spans="1:26" ht="48" customHeight="1" x14ac:dyDescent="0.25">
      <c r="A50" s="15" t="str">
        <f>IF(B50&lt;&gt;"","2.3.1","")</f>
        <v/>
      </c>
      <c r="B50" s="73"/>
      <c r="C50" s="74"/>
      <c r="D50" s="74"/>
      <c r="E50" s="74"/>
      <c r="F50" s="74"/>
      <c r="G50" s="74"/>
      <c r="H50" s="74"/>
      <c r="I50" s="74"/>
      <c r="J50" s="74"/>
      <c r="K50" s="74"/>
      <c r="L50" s="75"/>
      <c r="M50" s="73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5"/>
      <c r="Y50" s="76"/>
      <c r="Z50" s="77"/>
    </row>
    <row r="51" spans="1:26" ht="48" customHeight="1" x14ac:dyDescent="0.25">
      <c r="A51" s="15" t="str">
        <f>IF(B51&lt;&gt;"","2.3.2","")</f>
        <v/>
      </c>
      <c r="B51" s="73"/>
      <c r="C51" s="74"/>
      <c r="D51" s="74"/>
      <c r="E51" s="74"/>
      <c r="F51" s="74"/>
      <c r="G51" s="74"/>
      <c r="H51" s="74"/>
      <c r="I51" s="74"/>
      <c r="J51" s="74"/>
      <c r="K51" s="74"/>
      <c r="L51" s="75"/>
      <c r="M51" s="73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5"/>
      <c r="Y51" s="76"/>
      <c r="Z51" s="77"/>
    </row>
    <row r="52" spans="1:26" ht="48" customHeight="1" x14ac:dyDescent="0.25">
      <c r="A52" s="15" t="str">
        <f>IF(B52&lt;&gt;"","2.3.3","")</f>
        <v/>
      </c>
      <c r="B52" s="73"/>
      <c r="C52" s="74"/>
      <c r="D52" s="74"/>
      <c r="E52" s="74"/>
      <c r="F52" s="74"/>
      <c r="G52" s="74"/>
      <c r="H52" s="74"/>
      <c r="I52" s="74"/>
      <c r="J52" s="74"/>
      <c r="K52" s="74"/>
      <c r="L52" s="75"/>
      <c r="M52" s="73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5"/>
      <c r="Y52" s="76"/>
      <c r="Z52" s="77"/>
    </row>
    <row r="53" spans="1:26" ht="48" customHeight="1" x14ac:dyDescent="0.25">
      <c r="A53" s="15" t="str">
        <f>IF(B53&lt;&gt;"","2.3.4","")</f>
        <v/>
      </c>
      <c r="B53" s="73"/>
      <c r="C53" s="74"/>
      <c r="D53" s="74"/>
      <c r="E53" s="74"/>
      <c r="F53" s="74"/>
      <c r="G53" s="74"/>
      <c r="H53" s="74"/>
      <c r="I53" s="74"/>
      <c r="J53" s="74"/>
      <c r="K53" s="74"/>
      <c r="L53" s="75"/>
      <c r="M53" s="73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5"/>
      <c r="Y53" s="76"/>
      <c r="Z53" s="77"/>
    </row>
    <row r="54" spans="1:26" ht="48" customHeight="1" x14ac:dyDescent="0.25">
      <c r="A54" s="15" t="str">
        <f>IF(B54&lt;&gt;"","2.3.5","")</f>
        <v/>
      </c>
      <c r="B54" s="73"/>
      <c r="C54" s="74"/>
      <c r="D54" s="74"/>
      <c r="E54" s="74"/>
      <c r="F54" s="74"/>
      <c r="G54" s="74"/>
      <c r="H54" s="74"/>
      <c r="I54" s="74"/>
      <c r="J54" s="74"/>
      <c r="K54" s="74"/>
      <c r="L54" s="75"/>
      <c r="M54" s="73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5"/>
      <c r="Y54" s="76"/>
      <c r="Z54" s="77"/>
    </row>
    <row r="55" spans="1:26" ht="15.75" customHeight="1" x14ac:dyDescent="0.25"/>
    <row r="56" spans="1:26" ht="24" customHeight="1" x14ac:dyDescent="0.25">
      <c r="A56" s="2" t="s">
        <v>97</v>
      </c>
    </row>
    <row r="57" spans="1:26" ht="9.9499999999999993" customHeight="1" x14ac:dyDescent="0.25"/>
    <row r="58" spans="1:26" ht="60" customHeight="1" x14ac:dyDescent="0.25">
      <c r="A58" s="14" t="s">
        <v>7</v>
      </c>
      <c r="B58" s="122" t="s">
        <v>55</v>
      </c>
      <c r="C58" s="123"/>
      <c r="D58" s="123"/>
      <c r="E58" s="123"/>
      <c r="F58" s="123"/>
      <c r="G58" s="124"/>
      <c r="H58" s="122" t="s">
        <v>50</v>
      </c>
      <c r="I58" s="123"/>
      <c r="J58" s="123"/>
      <c r="K58" s="123"/>
      <c r="L58" s="123"/>
      <c r="M58" s="123"/>
      <c r="N58" s="123"/>
      <c r="O58" s="123"/>
      <c r="P58" s="124"/>
      <c r="Q58" s="122" t="s">
        <v>56</v>
      </c>
      <c r="R58" s="123"/>
      <c r="S58" s="123"/>
      <c r="T58" s="123"/>
      <c r="U58" s="123"/>
      <c r="V58" s="123"/>
      <c r="W58" s="123"/>
      <c r="X58" s="124"/>
      <c r="Y58" s="154" t="s">
        <v>51</v>
      </c>
      <c r="Z58" s="155"/>
    </row>
    <row r="59" spans="1:26" ht="72" customHeight="1" x14ac:dyDescent="0.25">
      <c r="A59" s="15" t="str">
        <f>IF(B59&lt;&gt;"","3.1","")</f>
        <v/>
      </c>
      <c r="B59" s="73"/>
      <c r="C59" s="74"/>
      <c r="D59" s="74"/>
      <c r="E59" s="74"/>
      <c r="F59" s="74"/>
      <c r="G59" s="75"/>
      <c r="H59" s="73"/>
      <c r="I59" s="74"/>
      <c r="J59" s="74"/>
      <c r="K59" s="74"/>
      <c r="L59" s="74"/>
      <c r="M59" s="74"/>
      <c r="N59" s="74"/>
      <c r="O59" s="74"/>
      <c r="P59" s="75"/>
      <c r="Q59" s="73"/>
      <c r="R59" s="74"/>
      <c r="S59" s="74"/>
      <c r="T59" s="74"/>
      <c r="U59" s="74"/>
      <c r="V59" s="74"/>
      <c r="W59" s="74"/>
      <c r="X59" s="75"/>
      <c r="Y59" s="76"/>
      <c r="Z59" s="77"/>
    </row>
    <row r="60" spans="1:26" ht="72" customHeight="1" x14ac:dyDescent="0.25">
      <c r="A60" s="15" t="str">
        <f>IF(B60&lt;&gt;"","3.2","")</f>
        <v/>
      </c>
      <c r="B60" s="73"/>
      <c r="C60" s="74"/>
      <c r="D60" s="74"/>
      <c r="E60" s="74"/>
      <c r="F60" s="74"/>
      <c r="G60" s="75"/>
      <c r="H60" s="73"/>
      <c r="I60" s="74"/>
      <c r="J60" s="74"/>
      <c r="K60" s="74"/>
      <c r="L60" s="74"/>
      <c r="M60" s="74"/>
      <c r="N60" s="74"/>
      <c r="O60" s="74"/>
      <c r="P60" s="75"/>
      <c r="Q60" s="73"/>
      <c r="R60" s="74"/>
      <c r="S60" s="74"/>
      <c r="T60" s="74"/>
      <c r="U60" s="74"/>
      <c r="V60" s="74"/>
      <c r="W60" s="74"/>
      <c r="X60" s="75"/>
      <c r="Y60" s="76"/>
      <c r="Z60" s="77"/>
    </row>
    <row r="61" spans="1:26" ht="72" customHeight="1" x14ac:dyDescent="0.25">
      <c r="A61" s="15" t="str">
        <f>IF(B61&lt;&gt;"","3.3","")</f>
        <v/>
      </c>
      <c r="B61" s="73"/>
      <c r="C61" s="74"/>
      <c r="D61" s="74"/>
      <c r="E61" s="74"/>
      <c r="F61" s="74"/>
      <c r="G61" s="75"/>
      <c r="H61" s="73"/>
      <c r="I61" s="74"/>
      <c r="J61" s="74"/>
      <c r="K61" s="74"/>
      <c r="L61" s="74"/>
      <c r="M61" s="74"/>
      <c r="N61" s="74"/>
      <c r="O61" s="74"/>
      <c r="P61" s="75"/>
      <c r="Q61" s="73"/>
      <c r="R61" s="74"/>
      <c r="S61" s="74"/>
      <c r="T61" s="74"/>
      <c r="U61" s="74"/>
      <c r="V61" s="74"/>
      <c r="W61" s="74"/>
      <c r="X61" s="75"/>
      <c r="Y61" s="76"/>
      <c r="Z61" s="77"/>
    </row>
    <row r="62" spans="1:26" ht="72" hidden="1" customHeight="1" x14ac:dyDescent="0.25">
      <c r="A62" s="15" t="str">
        <f>IF(B62&lt;&gt;"","3.4","")</f>
        <v/>
      </c>
      <c r="B62" s="73"/>
      <c r="C62" s="74"/>
      <c r="D62" s="74"/>
      <c r="E62" s="74"/>
      <c r="F62" s="74"/>
      <c r="G62" s="75"/>
      <c r="H62" s="73"/>
      <c r="I62" s="74"/>
      <c r="J62" s="74"/>
      <c r="K62" s="74"/>
      <c r="L62" s="74"/>
      <c r="M62" s="74"/>
      <c r="N62" s="74"/>
      <c r="O62" s="74"/>
      <c r="P62" s="75"/>
      <c r="Q62" s="73"/>
      <c r="R62" s="74"/>
      <c r="S62" s="74"/>
      <c r="T62" s="74"/>
      <c r="U62" s="74"/>
      <c r="V62" s="74"/>
      <c r="W62" s="74"/>
      <c r="X62" s="75"/>
      <c r="Y62" s="76"/>
      <c r="Z62" s="77"/>
    </row>
    <row r="63" spans="1:26" ht="72" customHeight="1" x14ac:dyDescent="0.25">
      <c r="A63" s="15" t="str">
        <f>IF(B63&lt;&gt;"","3.5","")</f>
        <v/>
      </c>
      <c r="B63" s="73"/>
      <c r="C63" s="74"/>
      <c r="D63" s="74"/>
      <c r="E63" s="74"/>
      <c r="F63" s="74"/>
      <c r="G63" s="75"/>
      <c r="H63" s="73"/>
      <c r="I63" s="74"/>
      <c r="J63" s="74"/>
      <c r="K63" s="74"/>
      <c r="L63" s="74"/>
      <c r="M63" s="74"/>
      <c r="N63" s="74"/>
      <c r="O63" s="74"/>
      <c r="P63" s="75"/>
      <c r="Q63" s="73"/>
      <c r="R63" s="74"/>
      <c r="S63" s="74"/>
      <c r="T63" s="74"/>
      <c r="U63" s="74"/>
      <c r="V63" s="74"/>
      <c r="W63" s="74"/>
      <c r="X63" s="75"/>
      <c r="Y63" s="76"/>
      <c r="Z63" s="77"/>
    </row>
    <row r="64" spans="1:26" ht="72" customHeight="1" x14ac:dyDescent="0.25">
      <c r="A64" s="15" t="str">
        <f>IF(B64&lt;&gt;"","3.6","")</f>
        <v/>
      </c>
      <c r="B64" s="73"/>
      <c r="C64" s="74"/>
      <c r="D64" s="74"/>
      <c r="E64" s="74"/>
      <c r="F64" s="74"/>
      <c r="G64" s="75"/>
      <c r="H64" s="73"/>
      <c r="I64" s="74"/>
      <c r="J64" s="74"/>
      <c r="K64" s="74"/>
      <c r="L64" s="74"/>
      <c r="M64" s="74"/>
      <c r="N64" s="74"/>
      <c r="O64" s="74"/>
      <c r="P64" s="75"/>
      <c r="Q64" s="73"/>
      <c r="R64" s="74"/>
      <c r="S64" s="74"/>
      <c r="T64" s="74"/>
      <c r="U64" s="74"/>
      <c r="V64" s="74"/>
      <c r="W64" s="74"/>
      <c r="X64" s="75"/>
      <c r="Y64" s="76"/>
      <c r="Z64" s="77"/>
    </row>
    <row r="65" spans="1:26" s="12" customFormat="1" ht="9.9499999999999993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.75" customHeight="1" x14ac:dyDescent="0.25">
      <c r="A66" s="2" t="s">
        <v>98</v>
      </c>
    </row>
    <row r="67" spans="1:26" ht="9.9499999999999993" customHeight="1" x14ac:dyDescent="0.25">
      <c r="A67" s="2"/>
    </row>
    <row r="68" spans="1:26" ht="48" customHeight="1" x14ac:dyDescent="0.25">
      <c r="B68" s="231"/>
      <c r="C68" s="232"/>
      <c r="D68" s="232"/>
      <c r="E68" s="232"/>
      <c r="F68" s="232"/>
      <c r="G68" s="232"/>
      <c r="H68" s="232"/>
      <c r="I68" s="232"/>
      <c r="J68" s="232"/>
      <c r="K68" s="232"/>
      <c r="L68" s="232"/>
      <c r="M68" s="232"/>
      <c r="N68" s="232"/>
      <c r="O68" s="232"/>
      <c r="P68" s="232"/>
      <c r="Q68" s="232"/>
      <c r="R68" s="232"/>
      <c r="S68" s="232"/>
      <c r="T68" s="232"/>
      <c r="U68" s="232"/>
      <c r="V68" s="232"/>
      <c r="W68" s="232"/>
      <c r="X68" s="232"/>
      <c r="Y68" s="233"/>
    </row>
    <row r="69" spans="1:26" ht="48" customHeight="1" x14ac:dyDescent="0.25">
      <c r="B69" s="234"/>
      <c r="C69" s="235"/>
      <c r="D69" s="235"/>
      <c r="E69" s="235"/>
      <c r="F69" s="235"/>
      <c r="G69" s="235"/>
      <c r="H69" s="235"/>
      <c r="I69" s="235"/>
      <c r="J69" s="235"/>
      <c r="K69" s="235"/>
      <c r="L69" s="235"/>
      <c r="M69" s="235"/>
      <c r="N69" s="235"/>
      <c r="O69" s="235"/>
      <c r="P69" s="235"/>
      <c r="Q69" s="235"/>
      <c r="R69" s="235"/>
      <c r="S69" s="235"/>
      <c r="T69" s="235"/>
      <c r="U69" s="235"/>
      <c r="V69" s="235"/>
      <c r="W69" s="235"/>
      <c r="X69" s="235"/>
      <c r="Y69" s="236"/>
    </row>
    <row r="70" spans="1:26" ht="48" customHeight="1" x14ac:dyDescent="0.25">
      <c r="B70" s="234"/>
      <c r="C70" s="235"/>
      <c r="D70" s="235"/>
      <c r="E70" s="235"/>
      <c r="F70" s="235"/>
      <c r="G70" s="235"/>
      <c r="H70" s="235"/>
      <c r="I70" s="235"/>
      <c r="J70" s="235"/>
      <c r="K70" s="235"/>
      <c r="L70" s="235"/>
      <c r="M70" s="235"/>
      <c r="N70" s="235"/>
      <c r="O70" s="235"/>
      <c r="P70" s="235"/>
      <c r="Q70" s="235"/>
      <c r="R70" s="235"/>
      <c r="S70" s="235"/>
      <c r="T70" s="235"/>
      <c r="U70" s="235"/>
      <c r="V70" s="235"/>
      <c r="W70" s="235"/>
      <c r="X70" s="235"/>
      <c r="Y70" s="236"/>
    </row>
    <row r="71" spans="1:26" ht="48" customHeight="1" x14ac:dyDescent="0.25">
      <c r="B71" s="234"/>
      <c r="C71" s="235"/>
      <c r="D71" s="235"/>
      <c r="E71" s="235"/>
      <c r="F71" s="235"/>
      <c r="G71" s="235"/>
      <c r="H71" s="235"/>
      <c r="I71" s="235"/>
      <c r="J71" s="235"/>
      <c r="K71" s="235"/>
      <c r="L71" s="235"/>
      <c r="M71" s="235"/>
      <c r="N71" s="235"/>
      <c r="O71" s="235"/>
      <c r="P71" s="235"/>
      <c r="Q71" s="235"/>
      <c r="R71" s="235"/>
      <c r="S71" s="235"/>
      <c r="T71" s="235"/>
      <c r="U71" s="235"/>
      <c r="V71" s="235"/>
      <c r="W71" s="235"/>
      <c r="X71" s="235"/>
      <c r="Y71" s="236"/>
    </row>
    <row r="72" spans="1:26" ht="48" customHeight="1" x14ac:dyDescent="0.25">
      <c r="B72" s="237"/>
      <c r="C72" s="238"/>
      <c r="D72" s="238"/>
      <c r="E72" s="238"/>
      <c r="F72" s="238"/>
      <c r="G72" s="238"/>
      <c r="H72" s="238"/>
      <c r="I72" s="238"/>
      <c r="J72" s="238"/>
      <c r="K72" s="238"/>
      <c r="L72" s="238"/>
      <c r="M72" s="238"/>
      <c r="N72" s="238"/>
      <c r="O72" s="238"/>
      <c r="P72" s="238"/>
      <c r="Q72" s="238"/>
      <c r="R72" s="238"/>
      <c r="S72" s="238"/>
      <c r="T72" s="238"/>
      <c r="U72" s="238"/>
      <c r="V72" s="238"/>
      <c r="W72" s="238"/>
      <c r="X72" s="238"/>
      <c r="Y72" s="239"/>
    </row>
    <row r="73" spans="1:26" ht="21" customHeight="1" x14ac:dyDescent="0.25">
      <c r="A73" s="2"/>
    </row>
    <row r="74" spans="1:26" ht="21" customHeight="1" x14ac:dyDescent="0.25">
      <c r="A74" s="2" t="s">
        <v>99</v>
      </c>
    </row>
    <row r="75" spans="1:26" ht="14.25" customHeight="1" x14ac:dyDescent="0.25"/>
    <row r="76" spans="1:26" ht="21" customHeight="1" x14ac:dyDescent="0.25">
      <c r="B76" s="216"/>
      <c r="C76" s="217"/>
      <c r="D76" s="217"/>
      <c r="E76" s="217"/>
      <c r="F76" s="217"/>
      <c r="G76" s="217"/>
      <c r="H76" s="218"/>
      <c r="J76" s="216"/>
      <c r="K76" s="217"/>
      <c r="L76" s="217"/>
      <c r="M76" s="217"/>
      <c r="N76" s="217"/>
      <c r="O76" s="217"/>
      <c r="P76" s="217"/>
      <c r="Q76" s="218"/>
      <c r="S76" s="216"/>
      <c r="T76" s="217"/>
      <c r="U76" s="217"/>
      <c r="V76" s="217"/>
      <c r="W76" s="217"/>
      <c r="X76" s="217"/>
      <c r="Y76" s="218"/>
    </row>
    <row r="77" spans="1:26" ht="10.15" customHeight="1" x14ac:dyDescent="0.25">
      <c r="B77" s="219"/>
      <c r="C77" s="220"/>
      <c r="D77" s="220"/>
      <c r="E77" s="220"/>
      <c r="F77" s="220"/>
      <c r="G77" s="220"/>
      <c r="H77" s="221"/>
      <c r="J77" s="219"/>
      <c r="K77" s="220"/>
      <c r="L77" s="220"/>
      <c r="M77" s="220"/>
      <c r="N77" s="220"/>
      <c r="O77" s="220"/>
      <c r="P77" s="220"/>
      <c r="Q77" s="221"/>
      <c r="S77" s="219"/>
      <c r="T77" s="220"/>
      <c r="U77" s="220"/>
      <c r="V77" s="220"/>
      <c r="W77" s="220"/>
      <c r="X77" s="220"/>
      <c r="Y77" s="221"/>
    </row>
    <row r="78" spans="1:26" ht="10.15" customHeight="1" x14ac:dyDescent="0.25">
      <c r="B78" s="219"/>
      <c r="C78" s="220"/>
      <c r="D78" s="220"/>
      <c r="E78" s="220"/>
      <c r="F78" s="220"/>
      <c r="G78" s="220"/>
      <c r="H78" s="221"/>
      <c r="J78" s="219"/>
      <c r="K78" s="220"/>
      <c r="L78" s="220"/>
      <c r="M78" s="220"/>
      <c r="N78" s="220"/>
      <c r="O78" s="220"/>
      <c r="P78" s="220"/>
      <c r="Q78" s="221"/>
      <c r="S78" s="219"/>
      <c r="T78" s="220"/>
      <c r="U78" s="220"/>
      <c r="V78" s="220"/>
      <c r="W78" s="220"/>
      <c r="X78" s="220"/>
      <c r="Y78" s="221"/>
    </row>
    <row r="79" spans="1:26" ht="21" customHeight="1" x14ac:dyDescent="0.25">
      <c r="B79" s="219"/>
      <c r="C79" s="220"/>
      <c r="D79" s="220"/>
      <c r="E79" s="220"/>
      <c r="F79" s="220"/>
      <c r="G79" s="220"/>
      <c r="H79" s="221"/>
      <c r="J79" s="219"/>
      <c r="K79" s="220"/>
      <c r="L79" s="220"/>
      <c r="M79" s="220"/>
      <c r="N79" s="220"/>
      <c r="O79" s="220"/>
      <c r="P79" s="220"/>
      <c r="Q79" s="221"/>
      <c r="S79" s="219"/>
      <c r="T79" s="220"/>
      <c r="U79" s="220"/>
      <c r="V79" s="220"/>
      <c r="W79" s="220"/>
      <c r="X79" s="220"/>
      <c r="Y79" s="221"/>
    </row>
    <row r="80" spans="1:26" ht="35.25" customHeight="1" x14ac:dyDescent="0.25">
      <c r="B80" s="219"/>
      <c r="C80" s="220"/>
      <c r="D80" s="220"/>
      <c r="E80" s="220"/>
      <c r="F80" s="220"/>
      <c r="G80" s="220"/>
      <c r="H80" s="221"/>
      <c r="J80" s="219"/>
      <c r="K80" s="220"/>
      <c r="L80" s="220"/>
      <c r="M80" s="220"/>
      <c r="N80" s="220"/>
      <c r="O80" s="220"/>
      <c r="P80" s="220"/>
      <c r="Q80" s="221"/>
      <c r="S80" s="219"/>
      <c r="T80" s="220"/>
      <c r="U80" s="220"/>
      <c r="V80" s="220"/>
      <c r="W80" s="220"/>
      <c r="X80" s="220"/>
      <c r="Y80" s="221"/>
    </row>
    <row r="81" spans="2:25" ht="21" customHeight="1" x14ac:dyDescent="0.25">
      <c r="B81" s="219"/>
      <c r="C81" s="220"/>
      <c r="D81" s="220"/>
      <c r="E81" s="220"/>
      <c r="F81" s="220"/>
      <c r="G81" s="220"/>
      <c r="H81" s="221"/>
      <c r="J81" s="219"/>
      <c r="K81" s="220"/>
      <c r="L81" s="220"/>
      <c r="M81" s="220"/>
      <c r="N81" s="220"/>
      <c r="O81" s="220"/>
      <c r="P81" s="220"/>
      <c r="Q81" s="221"/>
      <c r="S81" s="219"/>
      <c r="T81" s="220"/>
      <c r="U81" s="220"/>
      <c r="V81" s="220"/>
      <c r="W81" s="220"/>
      <c r="X81" s="220"/>
      <c r="Y81" s="221"/>
    </row>
    <row r="82" spans="2:25" ht="21" customHeight="1" x14ac:dyDescent="0.25">
      <c r="B82" s="219"/>
      <c r="C82" s="220"/>
      <c r="D82" s="220"/>
      <c r="E82" s="220"/>
      <c r="F82" s="220"/>
      <c r="G82" s="220"/>
      <c r="H82" s="221"/>
      <c r="J82" s="219"/>
      <c r="K82" s="220"/>
      <c r="L82" s="220"/>
      <c r="M82" s="220"/>
      <c r="N82" s="220"/>
      <c r="O82" s="220"/>
      <c r="P82" s="220"/>
      <c r="Q82" s="221"/>
      <c r="S82" s="219"/>
      <c r="T82" s="220"/>
      <c r="U82" s="220"/>
      <c r="V82" s="220"/>
      <c r="W82" s="220"/>
      <c r="X82" s="220"/>
      <c r="Y82" s="221"/>
    </row>
    <row r="83" spans="2:25" ht="21" customHeight="1" x14ac:dyDescent="0.25">
      <c r="B83" s="219"/>
      <c r="C83" s="220"/>
      <c r="D83" s="220"/>
      <c r="E83" s="220"/>
      <c r="F83" s="220"/>
      <c r="G83" s="220"/>
      <c r="H83" s="221"/>
      <c r="J83" s="219"/>
      <c r="K83" s="220"/>
      <c r="L83" s="220"/>
      <c r="M83" s="220"/>
      <c r="N83" s="220"/>
      <c r="O83" s="220"/>
      <c r="P83" s="220"/>
      <c r="Q83" s="221"/>
      <c r="S83" s="219"/>
      <c r="T83" s="220"/>
      <c r="U83" s="220"/>
      <c r="V83" s="220"/>
      <c r="W83" s="220"/>
      <c r="X83" s="220"/>
      <c r="Y83" s="221"/>
    </row>
    <row r="84" spans="2:25" ht="21" customHeight="1" x14ac:dyDescent="0.25">
      <c r="B84" s="219"/>
      <c r="C84" s="220"/>
      <c r="D84" s="220"/>
      <c r="E84" s="220"/>
      <c r="F84" s="220"/>
      <c r="G84" s="220"/>
      <c r="H84" s="221"/>
      <c r="J84" s="219"/>
      <c r="K84" s="220"/>
      <c r="L84" s="220"/>
      <c r="M84" s="220"/>
      <c r="N84" s="220"/>
      <c r="O84" s="220"/>
      <c r="P84" s="220"/>
      <c r="Q84" s="221"/>
      <c r="S84" s="219"/>
      <c r="T84" s="220"/>
      <c r="U84" s="220"/>
      <c r="V84" s="220"/>
      <c r="W84" s="220"/>
      <c r="X84" s="220"/>
      <c r="Y84" s="221"/>
    </row>
    <row r="85" spans="2:25" ht="21" customHeight="1" x14ac:dyDescent="0.25">
      <c r="B85" s="222"/>
      <c r="C85" s="223"/>
      <c r="D85" s="223"/>
      <c r="E85" s="223"/>
      <c r="F85" s="223"/>
      <c r="G85" s="223"/>
      <c r="H85" s="224"/>
      <c r="J85" s="222"/>
      <c r="K85" s="223"/>
      <c r="L85" s="223"/>
      <c r="M85" s="223"/>
      <c r="N85" s="223"/>
      <c r="O85" s="223"/>
      <c r="P85" s="223"/>
      <c r="Q85" s="224"/>
      <c r="S85" s="222"/>
      <c r="T85" s="223"/>
      <c r="U85" s="223"/>
      <c r="V85" s="223"/>
      <c r="W85" s="223"/>
      <c r="X85" s="223"/>
      <c r="Y85" s="224"/>
    </row>
    <row r="86" spans="2:25" ht="48" customHeight="1" x14ac:dyDescent="0.25">
      <c r="B86" s="225"/>
      <c r="C86" s="226"/>
      <c r="D86" s="226"/>
      <c r="E86" s="226"/>
      <c r="F86" s="226"/>
      <c r="G86" s="226"/>
      <c r="H86" s="227"/>
      <c r="J86" s="225"/>
      <c r="K86" s="226"/>
      <c r="L86" s="226"/>
      <c r="M86" s="226"/>
      <c r="N86" s="226"/>
      <c r="O86" s="226"/>
      <c r="P86" s="226"/>
      <c r="Q86" s="227"/>
      <c r="S86" s="225"/>
      <c r="T86" s="226"/>
      <c r="U86" s="226"/>
      <c r="V86" s="226"/>
      <c r="W86" s="226"/>
      <c r="X86" s="226"/>
      <c r="Y86" s="227"/>
    </row>
    <row r="87" spans="2:25" ht="48" customHeight="1" x14ac:dyDescent="0.25">
      <c r="B87" s="228"/>
      <c r="C87" s="229"/>
      <c r="D87" s="229"/>
      <c r="E87" s="229"/>
      <c r="F87" s="229"/>
      <c r="G87" s="229"/>
      <c r="H87" s="230"/>
      <c r="J87" s="228"/>
      <c r="K87" s="229"/>
      <c r="L87" s="229"/>
      <c r="M87" s="229"/>
      <c r="N87" s="229"/>
      <c r="O87" s="229"/>
      <c r="P87" s="229"/>
      <c r="Q87" s="230"/>
      <c r="S87" s="228"/>
      <c r="T87" s="229"/>
      <c r="U87" s="229"/>
      <c r="V87" s="229"/>
      <c r="W87" s="229"/>
      <c r="X87" s="229"/>
      <c r="Y87" s="230"/>
    </row>
    <row r="88" spans="2:25" ht="14.25" customHeight="1" x14ac:dyDescent="0.25"/>
    <row r="89" spans="2:25" ht="21" customHeight="1" x14ac:dyDescent="0.25">
      <c r="B89" s="216"/>
      <c r="C89" s="217"/>
      <c r="D89" s="217"/>
      <c r="E89" s="217"/>
      <c r="F89" s="217"/>
      <c r="G89" s="217"/>
      <c r="H89" s="218"/>
      <c r="J89" s="216"/>
      <c r="K89" s="217"/>
      <c r="L89" s="217"/>
      <c r="M89" s="217"/>
      <c r="N89" s="217"/>
      <c r="O89" s="217"/>
      <c r="P89" s="217"/>
      <c r="Q89" s="218"/>
      <c r="S89" s="216"/>
      <c r="T89" s="217"/>
      <c r="U89" s="217"/>
      <c r="V89" s="217"/>
      <c r="W89" s="217"/>
      <c r="X89" s="217"/>
      <c r="Y89" s="218"/>
    </row>
    <row r="90" spans="2:25" ht="21" customHeight="1" x14ac:dyDescent="0.25">
      <c r="B90" s="219"/>
      <c r="C90" s="220"/>
      <c r="D90" s="220"/>
      <c r="E90" s="220"/>
      <c r="F90" s="220"/>
      <c r="G90" s="220"/>
      <c r="H90" s="221"/>
      <c r="J90" s="219"/>
      <c r="K90" s="220"/>
      <c r="L90" s="220"/>
      <c r="M90" s="220"/>
      <c r="N90" s="220"/>
      <c r="O90" s="220"/>
      <c r="P90" s="220"/>
      <c r="Q90" s="221"/>
      <c r="S90" s="219"/>
      <c r="T90" s="220"/>
      <c r="U90" s="220"/>
      <c r="V90" s="220"/>
      <c r="W90" s="220"/>
      <c r="X90" s="220"/>
      <c r="Y90" s="221"/>
    </row>
    <row r="91" spans="2:25" ht="21" customHeight="1" x14ac:dyDescent="0.25">
      <c r="B91" s="219"/>
      <c r="C91" s="220"/>
      <c r="D91" s="220"/>
      <c r="E91" s="220"/>
      <c r="F91" s="220"/>
      <c r="G91" s="220"/>
      <c r="H91" s="221"/>
      <c r="J91" s="219"/>
      <c r="K91" s="220"/>
      <c r="L91" s="220"/>
      <c r="M91" s="220"/>
      <c r="N91" s="220"/>
      <c r="O91" s="220"/>
      <c r="P91" s="220"/>
      <c r="Q91" s="221"/>
      <c r="S91" s="219"/>
      <c r="T91" s="220"/>
      <c r="U91" s="220"/>
      <c r="V91" s="220"/>
      <c r="W91" s="220"/>
      <c r="X91" s="220"/>
      <c r="Y91" s="221"/>
    </row>
    <row r="92" spans="2:25" ht="21" customHeight="1" x14ac:dyDescent="0.25">
      <c r="B92" s="219"/>
      <c r="C92" s="220"/>
      <c r="D92" s="220"/>
      <c r="E92" s="220"/>
      <c r="F92" s="220"/>
      <c r="G92" s="220"/>
      <c r="H92" s="221"/>
      <c r="J92" s="219"/>
      <c r="K92" s="220"/>
      <c r="L92" s="220"/>
      <c r="M92" s="220"/>
      <c r="N92" s="220"/>
      <c r="O92" s="220"/>
      <c r="P92" s="220"/>
      <c r="Q92" s="221"/>
      <c r="S92" s="219"/>
      <c r="T92" s="220"/>
      <c r="U92" s="220"/>
      <c r="V92" s="220"/>
      <c r="W92" s="220"/>
      <c r="X92" s="220"/>
      <c r="Y92" s="221"/>
    </row>
    <row r="93" spans="2:25" ht="21" customHeight="1" x14ac:dyDescent="0.25">
      <c r="B93" s="219"/>
      <c r="C93" s="220"/>
      <c r="D93" s="220"/>
      <c r="E93" s="220"/>
      <c r="F93" s="220"/>
      <c r="G93" s="220"/>
      <c r="H93" s="221"/>
      <c r="J93" s="219"/>
      <c r="K93" s="220"/>
      <c r="L93" s="220"/>
      <c r="M93" s="220"/>
      <c r="N93" s="220"/>
      <c r="O93" s="220"/>
      <c r="P93" s="220"/>
      <c r="Q93" s="221"/>
      <c r="S93" s="219"/>
      <c r="T93" s="220"/>
      <c r="U93" s="220"/>
      <c r="V93" s="220"/>
      <c r="W93" s="220"/>
      <c r="X93" s="220"/>
      <c r="Y93" s="221"/>
    </row>
    <row r="94" spans="2:25" ht="21" customHeight="1" x14ac:dyDescent="0.25">
      <c r="B94" s="219"/>
      <c r="C94" s="220"/>
      <c r="D94" s="220"/>
      <c r="E94" s="220"/>
      <c r="F94" s="220"/>
      <c r="G94" s="220"/>
      <c r="H94" s="221"/>
      <c r="J94" s="219"/>
      <c r="K94" s="220"/>
      <c r="L94" s="220"/>
      <c r="M94" s="220"/>
      <c r="N94" s="220"/>
      <c r="O94" s="220"/>
      <c r="P94" s="220"/>
      <c r="Q94" s="221"/>
      <c r="S94" s="219"/>
      <c r="T94" s="220"/>
      <c r="U94" s="220"/>
      <c r="V94" s="220"/>
      <c r="W94" s="220"/>
      <c r="X94" s="220"/>
      <c r="Y94" s="221"/>
    </row>
    <row r="95" spans="2:25" ht="21" customHeight="1" x14ac:dyDescent="0.25">
      <c r="B95" s="219"/>
      <c r="C95" s="220"/>
      <c r="D95" s="220"/>
      <c r="E95" s="220"/>
      <c r="F95" s="220"/>
      <c r="G95" s="220"/>
      <c r="H95" s="221"/>
      <c r="J95" s="219"/>
      <c r="K95" s="220"/>
      <c r="L95" s="220"/>
      <c r="M95" s="220"/>
      <c r="N95" s="220"/>
      <c r="O95" s="220"/>
      <c r="P95" s="220"/>
      <c r="Q95" s="221"/>
      <c r="S95" s="219"/>
      <c r="T95" s="220"/>
      <c r="U95" s="220"/>
      <c r="V95" s="220"/>
      <c r="W95" s="220"/>
      <c r="X95" s="220"/>
      <c r="Y95" s="221"/>
    </row>
    <row r="96" spans="2:25" ht="21" customHeight="1" x14ac:dyDescent="0.25">
      <c r="B96" s="219"/>
      <c r="C96" s="220"/>
      <c r="D96" s="220"/>
      <c r="E96" s="220"/>
      <c r="F96" s="220"/>
      <c r="G96" s="220"/>
      <c r="H96" s="221"/>
      <c r="J96" s="219"/>
      <c r="K96" s="220"/>
      <c r="L96" s="220"/>
      <c r="M96" s="220"/>
      <c r="N96" s="220"/>
      <c r="O96" s="220"/>
      <c r="P96" s="220"/>
      <c r="Q96" s="221"/>
      <c r="S96" s="219"/>
      <c r="T96" s="220"/>
      <c r="U96" s="220"/>
      <c r="V96" s="220"/>
      <c r="W96" s="220"/>
      <c r="X96" s="220"/>
      <c r="Y96" s="221"/>
    </row>
    <row r="97" spans="2:25" ht="21" customHeight="1" x14ac:dyDescent="0.25">
      <c r="B97" s="219"/>
      <c r="C97" s="220"/>
      <c r="D97" s="220"/>
      <c r="E97" s="220"/>
      <c r="F97" s="220"/>
      <c r="G97" s="220"/>
      <c r="H97" s="221"/>
      <c r="J97" s="219"/>
      <c r="K97" s="220"/>
      <c r="L97" s="220"/>
      <c r="M97" s="220"/>
      <c r="N97" s="220"/>
      <c r="O97" s="220"/>
      <c r="P97" s="220"/>
      <c r="Q97" s="221"/>
      <c r="S97" s="219"/>
      <c r="T97" s="220"/>
      <c r="U97" s="220"/>
      <c r="V97" s="220"/>
      <c r="W97" s="220"/>
      <c r="X97" s="220"/>
      <c r="Y97" s="221"/>
    </row>
    <row r="98" spans="2:25" ht="21" customHeight="1" x14ac:dyDescent="0.25">
      <c r="B98" s="222"/>
      <c r="C98" s="223"/>
      <c r="D98" s="223"/>
      <c r="E98" s="223"/>
      <c r="F98" s="223"/>
      <c r="G98" s="223"/>
      <c r="H98" s="224"/>
      <c r="J98" s="222"/>
      <c r="K98" s="223"/>
      <c r="L98" s="223"/>
      <c r="M98" s="223"/>
      <c r="N98" s="223"/>
      <c r="O98" s="223"/>
      <c r="P98" s="223"/>
      <c r="Q98" s="224"/>
      <c r="S98" s="222"/>
      <c r="T98" s="223"/>
      <c r="U98" s="223"/>
      <c r="V98" s="223"/>
      <c r="W98" s="223"/>
      <c r="X98" s="223"/>
      <c r="Y98" s="224"/>
    </row>
    <row r="99" spans="2:25" ht="48" customHeight="1" x14ac:dyDescent="0.25">
      <c r="B99" s="247"/>
      <c r="C99" s="248"/>
      <c r="D99" s="248"/>
      <c r="E99" s="248"/>
      <c r="F99" s="248"/>
      <c r="G99" s="248"/>
      <c r="H99" s="249"/>
      <c r="J99" s="225"/>
      <c r="K99" s="226"/>
      <c r="L99" s="226"/>
      <c r="M99" s="226"/>
      <c r="N99" s="226"/>
      <c r="O99" s="226"/>
      <c r="P99" s="226"/>
      <c r="Q99" s="227"/>
      <c r="S99" s="247"/>
      <c r="T99" s="248"/>
      <c r="U99" s="248"/>
      <c r="V99" s="248"/>
      <c r="W99" s="248"/>
      <c r="X99" s="248"/>
      <c r="Y99" s="249"/>
    </row>
    <row r="100" spans="2:25" ht="48" customHeight="1" x14ac:dyDescent="0.25">
      <c r="B100" s="250"/>
      <c r="C100" s="251"/>
      <c r="D100" s="251"/>
      <c r="E100" s="251"/>
      <c r="F100" s="251"/>
      <c r="G100" s="251"/>
      <c r="H100" s="252"/>
      <c r="J100" s="228"/>
      <c r="K100" s="229"/>
      <c r="L100" s="229"/>
      <c r="M100" s="229"/>
      <c r="N100" s="229"/>
      <c r="O100" s="229"/>
      <c r="P100" s="229"/>
      <c r="Q100" s="230"/>
      <c r="S100" s="250"/>
      <c r="T100" s="251"/>
      <c r="U100" s="251"/>
      <c r="V100" s="251"/>
      <c r="W100" s="251"/>
      <c r="X100" s="251"/>
      <c r="Y100" s="252"/>
    </row>
    <row r="101" spans="2:25" ht="14.25" customHeight="1" x14ac:dyDescent="0.25"/>
    <row r="102" spans="2:25" ht="21" customHeight="1" x14ac:dyDescent="0.25">
      <c r="B102" s="216"/>
      <c r="C102" s="217"/>
      <c r="D102" s="217"/>
      <c r="E102" s="217"/>
      <c r="F102" s="217"/>
      <c r="G102" s="217"/>
      <c r="H102" s="218"/>
      <c r="J102" s="216"/>
      <c r="K102" s="217"/>
      <c r="L102" s="217"/>
      <c r="M102" s="217"/>
      <c r="N102" s="217"/>
      <c r="O102" s="217"/>
      <c r="P102" s="217"/>
      <c r="Q102" s="218"/>
      <c r="S102" s="216"/>
      <c r="T102" s="217"/>
      <c r="U102" s="217"/>
      <c r="V102" s="217"/>
      <c r="W102" s="217"/>
      <c r="X102" s="217"/>
      <c r="Y102" s="218"/>
    </row>
    <row r="103" spans="2:25" ht="21" customHeight="1" x14ac:dyDescent="0.25">
      <c r="B103" s="219"/>
      <c r="C103" s="220"/>
      <c r="D103" s="220"/>
      <c r="E103" s="220"/>
      <c r="F103" s="220"/>
      <c r="G103" s="220"/>
      <c r="H103" s="221"/>
      <c r="J103" s="219"/>
      <c r="K103" s="220"/>
      <c r="L103" s="220"/>
      <c r="M103" s="220"/>
      <c r="N103" s="220"/>
      <c r="O103" s="220"/>
      <c r="P103" s="220"/>
      <c r="Q103" s="221"/>
      <c r="S103" s="219"/>
      <c r="T103" s="220"/>
      <c r="U103" s="220"/>
      <c r="V103" s="220"/>
      <c r="W103" s="220"/>
      <c r="X103" s="220"/>
      <c r="Y103" s="221"/>
    </row>
    <row r="104" spans="2:25" ht="21" customHeight="1" x14ac:dyDescent="0.25">
      <c r="B104" s="219"/>
      <c r="C104" s="220"/>
      <c r="D104" s="220"/>
      <c r="E104" s="220"/>
      <c r="F104" s="220"/>
      <c r="G104" s="220"/>
      <c r="H104" s="221"/>
      <c r="J104" s="219"/>
      <c r="K104" s="220"/>
      <c r="L104" s="220"/>
      <c r="M104" s="220"/>
      <c r="N104" s="220"/>
      <c r="O104" s="220"/>
      <c r="P104" s="220"/>
      <c r="Q104" s="221"/>
      <c r="S104" s="219"/>
      <c r="T104" s="220"/>
      <c r="U104" s="220"/>
      <c r="V104" s="220"/>
      <c r="W104" s="220"/>
      <c r="X104" s="220"/>
      <c r="Y104" s="221"/>
    </row>
    <row r="105" spans="2:25" ht="21" customHeight="1" x14ac:dyDescent="0.25">
      <c r="B105" s="219"/>
      <c r="C105" s="220"/>
      <c r="D105" s="220"/>
      <c r="E105" s="220"/>
      <c r="F105" s="220"/>
      <c r="G105" s="220"/>
      <c r="H105" s="221"/>
      <c r="J105" s="219"/>
      <c r="K105" s="220"/>
      <c r="L105" s="220"/>
      <c r="M105" s="220"/>
      <c r="N105" s="220"/>
      <c r="O105" s="220"/>
      <c r="P105" s="220"/>
      <c r="Q105" s="221"/>
      <c r="S105" s="219"/>
      <c r="T105" s="220"/>
      <c r="U105" s="220"/>
      <c r="V105" s="220"/>
      <c r="W105" s="220"/>
      <c r="X105" s="220"/>
      <c r="Y105" s="221"/>
    </row>
    <row r="106" spans="2:25" ht="21" customHeight="1" x14ac:dyDescent="0.25">
      <c r="B106" s="219"/>
      <c r="C106" s="220"/>
      <c r="D106" s="220"/>
      <c r="E106" s="220"/>
      <c r="F106" s="220"/>
      <c r="G106" s="220"/>
      <c r="H106" s="221"/>
      <c r="J106" s="219"/>
      <c r="K106" s="220"/>
      <c r="L106" s="220"/>
      <c r="M106" s="220"/>
      <c r="N106" s="220"/>
      <c r="O106" s="220"/>
      <c r="P106" s="220"/>
      <c r="Q106" s="221"/>
      <c r="S106" s="219"/>
      <c r="T106" s="220"/>
      <c r="U106" s="220"/>
      <c r="V106" s="220"/>
      <c r="W106" s="220"/>
      <c r="X106" s="220"/>
      <c r="Y106" s="221"/>
    </row>
    <row r="107" spans="2:25" ht="21" customHeight="1" x14ac:dyDescent="0.25">
      <c r="B107" s="219"/>
      <c r="C107" s="220"/>
      <c r="D107" s="220"/>
      <c r="E107" s="220"/>
      <c r="F107" s="220"/>
      <c r="G107" s="220"/>
      <c r="H107" s="221"/>
      <c r="J107" s="219"/>
      <c r="K107" s="220"/>
      <c r="L107" s="220"/>
      <c r="M107" s="220"/>
      <c r="N107" s="220"/>
      <c r="O107" s="220"/>
      <c r="P107" s="220"/>
      <c r="Q107" s="221"/>
      <c r="S107" s="219"/>
      <c r="T107" s="220"/>
      <c r="U107" s="220"/>
      <c r="V107" s="220"/>
      <c r="W107" s="220"/>
      <c r="X107" s="220"/>
      <c r="Y107" s="221"/>
    </row>
    <row r="108" spans="2:25" ht="21" customHeight="1" x14ac:dyDescent="0.25">
      <c r="B108" s="219"/>
      <c r="C108" s="220"/>
      <c r="D108" s="220"/>
      <c r="E108" s="220"/>
      <c r="F108" s="220"/>
      <c r="G108" s="220"/>
      <c r="H108" s="221"/>
      <c r="J108" s="219"/>
      <c r="K108" s="220"/>
      <c r="L108" s="220"/>
      <c r="M108" s="220"/>
      <c r="N108" s="220"/>
      <c r="O108" s="220"/>
      <c r="P108" s="220"/>
      <c r="Q108" s="221"/>
      <c r="S108" s="219"/>
      <c r="T108" s="220"/>
      <c r="U108" s="220"/>
      <c r="V108" s="220"/>
      <c r="W108" s="220"/>
      <c r="X108" s="220"/>
      <c r="Y108" s="221"/>
    </row>
    <row r="109" spans="2:25" ht="21" customHeight="1" x14ac:dyDescent="0.25">
      <c r="B109" s="219"/>
      <c r="C109" s="220"/>
      <c r="D109" s="220"/>
      <c r="E109" s="220"/>
      <c r="F109" s="220"/>
      <c r="G109" s="220"/>
      <c r="H109" s="221"/>
      <c r="J109" s="219"/>
      <c r="K109" s="220"/>
      <c r="L109" s="220"/>
      <c r="M109" s="220"/>
      <c r="N109" s="220"/>
      <c r="O109" s="220"/>
      <c r="P109" s="220"/>
      <c r="Q109" s="221"/>
      <c r="S109" s="219"/>
      <c r="T109" s="220"/>
      <c r="U109" s="220"/>
      <c r="V109" s="220"/>
      <c r="W109" s="220"/>
      <c r="X109" s="220"/>
      <c r="Y109" s="221"/>
    </row>
    <row r="110" spans="2:25" ht="21" customHeight="1" x14ac:dyDescent="0.25">
      <c r="B110" s="219"/>
      <c r="C110" s="220"/>
      <c r="D110" s="220"/>
      <c r="E110" s="220"/>
      <c r="F110" s="220"/>
      <c r="G110" s="220"/>
      <c r="H110" s="221"/>
      <c r="J110" s="219"/>
      <c r="K110" s="220"/>
      <c r="L110" s="220"/>
      <c r="M110" s="220"/>
      <c r="N110" s="220"/>
      <c r="O110" s="220"/>
      <c r="P110" s="220"/>
      <c r="Q110" s="221"/>
      <c r="S110" s="219"/>
      <c r="T110" s="220"/>
      <c r="U110" s="220"/>
      <c r="V110" s="220"/>
      <c r="W110" s="220"/>
      <c r="X110" s="220"/>
      <c r="Y110" s="221"/>
    </row>
    <row r="111" spans="2:25" ht="21" customHeight="1" x14ac:dyDescent="0.25">
      <c r="B111" s="222"/>
      <c r="C111" s="223"/>
      <c r="D111" s="223"/>
      <c r="E111" s="223"/>
      <c r="F111" s="223"/>
      <c r="G111" s="223"/>
      <c r="H111" s="224"/>
      <c r="J111" s="222"/>
      <c r="K111" s="223"/>
      <c r="L111" s="223"/>
      <c r="M111" s="223"/>
      <c r="N111" s="223"/>
      <c r="O111" s="223"/>
      <c r="P111" s="223"/>
      <c r="Q111" s="224"/>
      <c r="S111" s="222"/>
      <c r="T111" s="223"/>
      <c r="U111" s="223"/>
      <c r="V111" s="223"/>
      <c r="W111" s="223"/>
      <c r="X111" s="223"/>
      <c r="Y111" s="224"/>
    </row>
    <row r="112" spans="2:25" ht="48" customHeight="1" x14ac:dyDescent="0.25">
      <c r="B112" s="247"/>
      <c r="C112" s="248"/>
      <c r="D112" s="248"/>
      <c r="E112" s="248"/>
      <c r="F112" s="248"/>
      <c r="G112" s="248"/>
      <c r="H112" s="249"/>
      <c r="J112" s="253"/>
      <c r="K112" s="254"/>
      <c r="L112" s="254"/>
      <c r="M112" s="254"/>
      <c r="N112" s="254"/>
      <c r="O112" s="254"/>
      <c r="P112" s="254"/>
      <c r="Q112" s="255"/>
      <c r="S112" s="247"/>
      <c r="T112" s="248"/>
      <c r="U112" s="248"/>
      <c r="V112" s="248"/>
      <c r="W112" s="248"/>
      <c r="X112" s="248"/>
      <c r="Y112" s="249"/>
    </row>
    <row r="113" spans="2:25" ht="48" customHeight="1" x14ac:dyDescent="0.25">
      <c r="B113" s="250"/>
      <c r="C113" s="251"/>
      <c r="D113" s="251"/>
      <c r="E113" s="251"/>
      <c r="F113" s="251"/>
      <c r="G113" s="251"/>
      <c r="H113" s="252"/>
      <c r="J113" s="256"/>
      <c r="K113" s="257"/>
      <c r="L113" s="257"/>
      <c r="M113" s="257"/>
      <c r="N113" s="257"/>
      <c r="O113" s="257"/>
      <c r="P113" s="257"/>
      <c r="Q113" s="258"/>
      <c r="S113" s="250"/>
      <c r="T113" s="251"/>
      <c r="U113" s="251"/>
      <c r="V113" s="251"/>
      <c r="W113" s="251"/>
      <c r="X113" s="251"/>
      <c r="Y113" s="252"/>
    </row>
    <row r="114" spans="2:25" ht="14.25" customHeight="1" x14ac:dyDescent="0.25"/>
    <row r="115" spans="2:25" ht="14.25" customHeight="1" x14ac:dyDescent="0.25"/>
    <row r="116" spans="2:25" ht="21" customHeight="1" x14ac:dyDescent="0.25">
      <c r="E116" s="13" t="s">
        <v>57</v>
      </c>
      <c r="F116" s="243"/>
      <c r="G116" s="243"/>
      <c r="H116" s="243"/>
      <c r="I116" s="243"/>
      <c r="J116" s="243"/>
      <c r="Q116" s="13" t="s">
        <v>58</v>
      </c>
      <c r="R116" s="243"/>
      <c r="S116" s="243"/>
      <c r="T116" s="243"/>
      <c r="U116" s="243"/>
      <c r="V116" s="243"/>
      <c r="W116" s="243"/>
    </row>
    <row r="117" spans="2:25" ht="21" customHeight="1" x14ac:dyDescent="0.25">
      <c r="E117" s="13" t="s">
        <v>59</v>
      </c>
      <c r="F117" s="244"/>
      <c r="G117" s="244"/>
      <c r="H117" s="244"/>
      <c r="I117" s="244"/>
      <c r="J117" s="244"/>
      <c r="K117" s="2" t="s">
        <v>60</v>
      </c>
      <c r="Q117" s="13" t="s">
        <v>59</v>
      </c>
      <c r="R117" s="245"/>
      <c r="S117" s="245"/>
      <c r="T117" s="245"/>
      <c r="U117" s="245"/>
      <c r="V117" s="245"/>
      <c r="W117" s="245"/>
      <c r="X117" s="2" t="s">
        <v>60</v>
      </c>
    </row>
    <row r="118" spans="2:25" ht="21" customHeight="1" x14ac:dyDescent="0.25">
      <c r="E118" s="13" t="s">
        <v>61</v>
      </c>
      <c r="F118" s="244"/>
      <c r="G118" s="244"/>
      <c r="H118" s="244"/>
      <c r="I118" s="244"/>
      <c r="J118" s="244"/>
      <c r="Q118" s="246"/>
      <c r="R118" s="246"/>
      <c r="S118" s="246"/>
      <c r="T118" s="246"/>
      <c r="U118" s="246"/>
      <c r="V118" s="246"/>
      <c r="W118" s="246"/>
      <c r="X118" s="246"/>
    </row>
    <row r="119" spans="2:25" ht="24" customHeight="1" x14ac:dyDescent="0.25">
      <c r="E119" s="13" t="s">
        <v>62</v>
      </c>
      <c r="F119" s="240"/>
      <c r="G119" s="240"/>
      <c r="H119" s="240"/>
      <c r="I119" s="240"/>
      <c r="J119" s="240"/>
      <c r="Q119" s="13" t="s">
        <v>62</v>
      </c>
      <c r="R119" s="241"/>
      <c r="S119" s="241"/>
      <c r="T119" s="241"/>
      <c r="U119" s="241"/>
      <c r="V119" s="241"/>
      <c r="W119" s="241"/>
    </row>
    <row r="120" spans="2:25" ht="24" customHeight="1" x14ac:dyDescent="0.25">
      <c r="E120" s="13" t="s">
        <v>63</v>
      </c>
      <c r="F120" s="242"/>
      <c r="G120" s="242"/>
      <c r="H120" s="242"/>
      <c r="I120" s="242"/>
      <c r="J120" s="242"/>
    </row>
    <row r="121" spans="2:25" ht="24" customHeight="1" x14ac:dyDescent="0.25"/>
  </sheetData>
  <protectedRanges>
    <protectedRange sqref="V13 X24 B38:Z42 B44:Z48 B50:Z54 B59:Z64 B68 B76 B86 J76 J86 S76 S86 B89 B99 J89 J99 S89 S99 B102 B112 J102 J112 S102 S112 R116:R117 Q118 R119 F116:F120 K24:S25 K27:S32 M7 H8" name="ช่วง1"/>
  </protectedRanges>
  <mergeCells count="231">
    <mergeCell ref="A2:Z2"/>
    <mergeCell ref="M7:P7"/>
    <mergeCell ref="K26:M26"/>
    <mergeCell ref="F119:J119"/>
    <mergeCell ref="R119:W119"/>
    <mergeCell ref="F120:J120"/>
    <mergeCell ref="F116:J116"/>
    <mergeCell ref="R116:W116"/>
    <mergeCell ref="F117:J117"/>
    <mergeCell ref="R117:W117"/>
    <mergeCell ref="F118:J118"/>
    <mergeCell ref="Q118:X118"/>
    <mergeCell ref="B102:H111"/>
    <mergeCell ref="J102:Q111"/>
    <mergeCell ref="S102:Y111"/>
    <mergeCell ref="B112:H113"/>
    <mergeCell ref="J112:Q113"/>
    <mergeCell ref="S112:Y113"/>
    <mergeCell ref="B89:H98"/>
    <mergeCell ref="J89:Q98"/>
    <mergeCell ref="S89:Y98"/>
    <mergeCell ref="B99:H100"/>
    <mergeCell ref="J99:Q100"/>
    <mergeCell ref="S99:Y100"/>
    <mergeCell ref="B76:H85"/>
    <mergeCell ref="J76:Q85"/>
    <mergeCell ref="S76:Y85"/>
    <mergeCell ref="B86:H87"/>
    <mergeCell ref="J86:Q87"/>
    <mergeCell ref="S86:Y87"/>
    <mergeCell ref="B64:G64"/>
    <mergeCell ref="H64:P64"/>
    <mergeCell ref="Q64:X64"/>
    <mergeCell ref="Y64:Z64"/>
    <mergeCell ref="B68:Y72"/>
    <mergeCell ref="B62:G62"/>
    <mergeCell ref="H62:P62"/>
    <mergeCell ref="Q62:X62"/>
    <mergeCell ref="Y62:Z62"/>
    <mergeCell ref="B60:G60"/>
    <mergeCell ref="H60:P60"/>
    <mergeCell ref="Q60:X60"/>
    <mergeCell ref="Y60:Z60"/>
    <mergeCell ref="B61:G61"/>
    <mergeCell ref="H61:P61"/>
    <mergeCell ref="Q61:X61"/>
    <mergeCell ref="Y61:Z61"/>
    <mergeCell ref="B58:G58"/>
    <mergeCell ref="H58:P58"/>
    <mergeCell ref="Q58:X58"/>
    <mergeCell ref="Y58:Z58"/>
    <mergeCell ref="B59:G59"/>
    <mergeCell ref="H59:P59"/>
    <mergeCell ref="Q59:X59"/>
    <mergeCell ref="Y59:Z59"/>
    <mergeCell ref="B53:L53"/>
    <mergeCell ref="M53:X53"/>
    <mergeCell ref="Y53:Z53"/>
    <mergeCell ref="B54:L54"/>
    <mergeCell ref="M54:X54"/>
    <mergeCell ref="Y54:Z54"/>
    <mergeCell ref="B51:L51"/>
    <mergeCell ref="M51:X51"/>
    <mergeCell ref="Y51:Z51"/>
    <mergeCell ref="B52:L52"/>
    <mergeCell ref="M52:X52"/>
    <mergeCell ref="Y52:Z52"/>
    <mergeCell ref="B48:L48"/>
    <mergeCell ref="M48:X48"/>
    <mergeCell ref="Y48:Z48"/>
    <mergeCell ref="A49:Z49"/>
    <mergeCell ref="B50:L50"/>
    <mergeCell ref="M50:X50"/>
    <mergeCell ref="Y50:Z50"/>
    <mergeCell ref="B46:L46"/>
    <mergeCell ref="M46:X46"/>
    <mergeCell ref="Y46:Z46"/>
    <mergeCell ref="B47:L47"/>
    <mergeCell ref="M47:X47"/>
    <mergeCell ref="Y47:Z47"/>
    <mergeCell ref="A43:Z43"/>
    <mergeCell ref="B44:L44"/>
    <mergeCell ref="M44:X44"/>
    <mergeCell ref="Y44:Z44"/>
    <mergeCell ref="B45:L45"/>
    <mergeCell ref="M45:X45"/>
    <mergeCell ref="Y45:Z45"/>
    <mergeCell ref="B41:L41"/>
    <mergeCell ref="M41:X41"/>
    <mergeCell ref="Y41:Z41"/>
    <mergeCell ref="B42:L42"/>
    <mergeCell ref="Y42:Z42"/>
    <mergeCell ref="X33:Z33"/>
    <mergeCell ref="A34:Z34"/>
    <mergeCell ref="B36:L36"/>
    <mergeCell ref="M36:X36"/>
    <mergeCell ref="Y36:Z36"/>
    <mergeCell ref="A37:Z37"/>
    <mergeCell ref="B38:L38"/>
    <mergeCell ref="M38:X38"/>
    <mergeCell ref="Y38:Z38"/>
    <mergeCell ref="B39:L39"/>
    <mergeCell ref="M39:X39"/>
    <mergeCell ref="Y39:Z39"/>
    <mergeCell ref="B40:L40"/>
    <mergeCell ref="M40:X40"/>
    <mergeCell ref="Y40:Z40"/>
    <mergeCell ref="M42:X42"/>
    <mergeCell ref="H30:J30"/>
    <mergeCell ref="K30:M30"/>
    <mergeCell ref="N30:P30"/>
    <mergeCell ref="Q30:S30"/>
    <mergeCell ref="T30:U30"/>
    <mergeCell ref="T32:U32"/>
    <mergeCell ref="V32:W32"/>
    <mergeCell ref="A33:S33"/>
    <mergeCell ref="T33:U33"/>
    <mergeCell ref="V33:W33"/>
    <mergeCell ref="B32:G32"/>
    <mergeCell ref="H32:J32"/>
    <mergeCell ref="K32:M32"/>
    <mergeCell ref="N32:P32"/>
    <mergeCell ref="Q32:S32"/>
    <mergeCell ref="X24:Z32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7:M27"/>
    <mergeCell ref="N26:P26"/>
    <mergeCell ref="Q26:S26"/>
    <mergeCell ref="T26:U26"/>
    <mergeCell ref="V26:W26"/>
    <mergeCell ref="B30:G30"/>
    <mergeCell ref="V30:W30"/>
    <mergeCell ref="B31:G31"/>
    <mergeCell ref="H31:J31"/>
    <mergeCell ref="K31:M31"/>
    <mergeCell ref="N31:P31"/>
    <mergeCell ref="Q31:S31"/>
    <mergeCell ref="T31:U31"/>
    <mergeCell ref="V31:W31"/>
    <mergeCell ref="A19:Z19"/>
    <mergeCell ref="B22:G22"/>
    <mergeCell ref="H22:J22"/>
    <mergeCell ref="K22:M22"/>
    <mergeCell ref="N22:P22"/>
    <mergeCell ref="Q22:S22"/>
    <mergeCell ref="T22:U22"/>
    <mergeCell ref="V22:W22"/>
    <mergeCell ref="X22:Z22"/>
    <mergeCell ref="A18:P18"/>
    <mergeCell ref="Q18:R18"/>
    <mergeCell ref="S18:U18"/>
    <mergeCell ref="V18:X18"/>
    <mergeCell ref="Y18:Z18"/>
    <mergeCell ref="B16:J16"/>
    <mergeCell ref="K16:M16"/>
    <mergeCell ref="N16:P16"/>
    <mergeCell ref="Q16:R16"/>
    <mergeCell ref="B17:J17"/>
    <mergeCell ref="K17:M17"/>
    <mergeCell ref="N17:P17"/>
    <mergeCell ref="Q17:R17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S13:U17"/>
    <mergeCell ref="V13:X17"/>
    <mergeCell ref="Y13:Z17"/>
    <mergeCell ref="B14:J14"/>
    <mergeCell ref="K14:M14"/>
    <mergeCell ref="N14:P14"/>
    <mergeCell ref="Q14:R14"/>
    <mergeCell ref="B15:J15"/>
    <mergeCell ref="K15:M15"/>
    <mergeCell ref="N15:P15"/>
    <mergeCell ref="Q15:R15"/>
    <mergeCell ref="B63:G63"/>
    <mergeCell ref="H63:P63"/>
    <mergeCell ref="Q63:X63"/>
    <mergeCell ref="Y63:Z63"/>
    <mergeCell ref="A1:Z1"/>
    <mergeCell ref="A3:Z3"/>
    <mergeCell ref="A4:Z4"/>
    <mergeCell ref="A10:A11"/>
    <mergeCell ref="A23:Z23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B29:G29"/>
    <mergeCell ref="H29:J29"/>
    <mergeCell ref="K29:M29"/>
    <mergeCell ref="N29:P29"/>
    <mergeCell ref="Q29:S29"/>
    <mergeCell ref="T29:U29"/>
    <mergeCell ref="V29:W29"/>
    <mergeCell ref="B27:G27"/>
    <mergeCell ref="H27:J27"/>
    <mergeCell ref="N27:P27"/>
    <mergeCell ref="Q27:S27"/>
    <mergeCell ref="T27:U27"/>
    <mergeCell ref="V27:W27"/>
    <mergeCell ref="B28:G28"/>
    <mergeCell ref="H28:J28"/>
    <mergeCell ref="K28:M28"/>
    <mergeCell ref="N28:P28"/>
    <mergeCell ref="Q28:S28"/>
    <mergeCell ref="T28:U28"/>
    <mergeCell ref="V28:W28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4:Z48 Y50:Z54 Y38:Y42 Z38:Z41 Y59:Y64 Z59:Z62 Z64" xr:uid="{4CF84741-C108-4026-A3A1-0B53AD614D57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B25D3F90-0DDB-47A8-BBAB-5B03FFCDF569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4:S24 N27:N32 L31:M32 R31:S32 O31:P32 Q27:Q32 K27:K32" xr:uid="{E9E0EEAB-A053-48D7-ABBF-9C3B0586D0A3}">
      <formula1>0</formula1>
    </dataValidation>
    <dataValidation type="decimal" operator="greaterThanOrEqual" allowBlank="1" showInputMessage="1" showErrorMessage="1" error="กรุณากรอกข้อมูลเป็นตัวเลข" sqref="K25:S25" xr:uid="{14D33646-CD0F-41F4-98A1-4198CDAB7B74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rowBreaks count="4" manualBreakCount="4">
    <brk id="34" max="16383" man="1"/>
    <brk id="55" max="16383" man="1"/>
    <brk id="73" max="16383" man="1"/>
    <brk id="100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5BB53945-19E1-4B46-A73D-B64C449EAB71}">
          <x14:formula1>
            <xm:f>LIST!$G$2:$G$10</xm:f>
          </x14:formula1>
          <xm:sqref>B59:B64 C59:G62 C64:G64</xm:sqref>
        </x14:dataValidation>
        <x14:dataValidation type="list" allowBlank="1" showInputMessage="1" showErrorMessage="1" error="กรุณาเลือกข้อมูลตามที่กำหนดให้" xr:uid="{06FCCA11-B62D-438D-9B7A-EFC7306F86E6}">
          <x14:formula1>
            <xm:f>LIST!$A$2:$A$6</xm:f>
          </x14:formula1>
          <xm:sqref>B38:L42</xm:sqref>
        </x14:dataValidation>
        <x14:dataValidation type="list" allowBlank="1" showInputMessage="1" showErrorMessage="1" error="กรุณาเลือกข้อมูลตามที่กำหนดให้" xr:uid="{3B7C8AC7-A1C2-4DA5-B2F1-26B4F1CAD4F7}">
          <x14:formula1>
            <xm:f>LIST!$C$2:$C$10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558730D7-30D5-44BA-84BE-F097BF0DF0EB}">
          <x14:formula1>
            <xm:f>LIST!$E$2:$E$9</xm:f>
          </x14:formula1>
          <xm:sqref>B50:L54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9">
    <tabColor rgb="FFFFC000"/>
  </sheetPr>
  <dimension ref="A1:Z121"/>
  <sheetViews>
    <sheetView view="pageBreakPreview" topLeftCell="F14" zoomScale="80" zoomScaleNormal="85" zoomScaleSheetLayoutView="80" workbookViewId="0">
      <selection activeCell="U8" sqref="U8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78" t="s">
        <v>102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</row>
    <row r="2" spans="1:26" ht="21" customHeight="1" x14ac:dyDescent="0.25">
      <c r="A2" s="78" t="s">
        <v>103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</row>
    <row r="3" spans="1:26" ht="21" customHeight="1" x14ac:dyDescent="0.25">
      <c r="A3" s="78" t="s">
        <v>26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</row>
    <row r="4" spans="1:26" ht="21" customHeight="1" x14ac:dyDescent="0.25">
      <c r="A4" s="78" t="s">
        <v>1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</row>
    <row r="5" spans="1:26" ht="10.15" customHeight="1" x14ac:dyDescent="0.25"/>
    <row r="6" spans="1:26" ht="21" customHeight="1" x14ac:dyDescent="0.25">
      <c r="A6" s="4" t="s">
        <v>2</v>
      </c>
    </row>
    <row r="7" spans="1:26" ht="21" customHeight="1" x14ac:dyDescent="0.25">
      <c r="A7" s="5" t="s">
        <v>104</v>
      </c>
      <c r="L7" s="6"/>
      <c r="M7" s="113"/>
      <c r="N7" s="114"/>
      <c r="O7" s="114"/>
      <c r="P7" s="115"/>
    </row>
    <row r="8" spans="1:26" ht="21" customHeight="1" x14ac:dyDescent="0.25">
      <c r="A8" s="5" t="s">
        <v>41</v>
      </c>
      <c r="G8" s="6"/>
      <c r="H8" s="113"/>
      <c r="I8" s="114"/>
      <c r="J8" s="115"/>
    </row>
    <row r="9" spans="1:26" ht="10.15" customHeight="1" x14ac:dyDescent="0.25"/>
    <row r="10" spans="1:26" s="4" customFormat="1" ht="30" customHeight="1" x14ac:dyDescent="0.25">
      <c r="A10" s="79" t="s">
        <v>7</v>
      </c>
      <c r="B10" s="116" t="s">
        <v>32</v>
      </c>
      <c r="C10" s="117"/>
      <c r="D10" s="117"/>
      <c r="E10" s="117"/>
      <c r="F10" s="117"/>
      <c r="G10" s="117"/>
      <c r="H10" s="117"/>
      <c r="I10" s="117"/>
      <c r="J10" s="118"/>
      <c r="K10" s="122" t="s">
        <v>33</v>
      </c>
      <c r="L10" s="123"/>
      <c r="M10" s="123"/>
      <c r="N10" s="123"/>
      <c r="O10" s="123"/>
      <c r="P10" s="123"/>
      <c r="Q10" s="123"/>
      <c r="R10" s="124"/>
      <c r="S10" s="122" t="s">
        <v>6</v>
      </c>
      <c r="T10" s="123"/>
      <c r="U10" s="123"/>
      <c r="V10" s="123"/>
      <c r="W10" s="123"/>
      <c r="X10" s="123"/>
      <c r="Y10" s="123"/>
      <c r="Z10" s="124"/>
    </row>
    <row r="11" spans="1:26" s="4" customFormat="1" ht="30" customHeight="1" x14ac:dyDescent="0.25">
      <c r="A11" s="80"/>
      <c r="B11" s="119"/>
      <c r="C11" s="120"/>
      <c r="D11" s="120"/>
      <c r="E11" s="120"/>
      <c r="F11" s="120"/>
      <c r="G11" s="120"/>
      <c r="H11" s="120"/>
      <c r="I11" s="120"/>
      <c r="J11" s="121"/>
      <c r="K11" s="122" t="s">
        <v>3</v>
      </c>
      <c r="L11" s="123"/>
      <c r="M11" s="124"/>
      <c r="N11" s="122" t="s">
        <v>4</v>
      </c>
      <c r="O11" s="123"/>
      <c r="P11" s="124"/>
      <c r="Q11" s="122" t="s">
        <v>5</v>
      </c>
      <c r="R11" s="124"/>
      <c r="S11" s="122" t="s">
        <v>3</v>
      </c>
      <c r="T11" s="123"/>
      <c r="U11" s="124"/>
      <c r="V11" s="122" t="s">
        <v>4</v>
      </c>
      <c r="W11" s="123"/>
      <c r="X11" s="124"/>
      <c r="Y11" s="122" t="s">
        <v>5</v>
      </c>
      <c r="Z11" s="124"/>
    </row>
    <row r="12" spans="1:26" ht="24" customHeight="1" x14ac:dyDescent="0.25">
      <c r="A12" s="81" t="s">
        <v>42</v>
      </c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3"/>
    </row>
    <row r="13" spans="1:26" ht="24" customHeight="1" x14ac:dyDescent="0.25">
      <c r="A13" s="16">
        <v>1</v>
      </c>
      <c r="B13" s="293" t="s">
        <v>35</v>
      </c>
      <c r="C13" s="294"/>
      <c r="D13" s="294"/>
      <c r="E13" s="294"/>
      <c r="F13" s="294"/>
      <c r="G13" s="294"/>
      <c r="H13" s="294"/>
      <c r="I13" s="294"/>
      <c r="J13" s="295"/>
      <c r="K13" s="87">
        <v>8</v>
      </c>
      <c r="L13" s="88"/>
      <c r="M13" s="89"/>
      <c r="N13" s="90">
        <f>Q25</f>
        <v>0</v>
      </c>
      <c r="O13" s="91"/>
      <c r="P13" s="92"/>
      <c r="Q13" s="93">
        <f>V24/T24*100</f>
        <v>0</v>
      </c>
      <c r="R13" s="94"/>
      <c r="S13" s="95">
        <v>7212800</v>
      </c>
      <c r="T13" s="96"/>
      <c r="U13" s="97"/>
      <c r="V13" s="104"/>
      <c r="W13" s="105"/>
      <c r="X13" s="106"/>
      <c r="Y13" s="133">
        <f>V13/S13*100</f>
        <v>0</v>
      </c>
      <c r="Z13" s="134"/>
    </row>
    <row r="14" spans="1:26" ht="24" customHeight="1" x14ac:dyDescent="0.25">
      <c r="A14" s="16">
        <v>2</v>
      </c>
      <c r="B14" s="293" t="s">
        <v>36</v>
      </c>
      <c r="C14" s="294"/>
      <c r="D14" s="294"/>
      <c r="E14" s="294"/>
      <c r="F14" s="294"/>
      <c r="G14" s="294"/>
      <c r="H14" s="294"/>
      <c r="I14" s="294"/>
      <c r="J14" s="295"/>
      <c r="K14" s="139">
        <v>1289427.8400000001</v>
      </c>
      <c r="L14" s="140"/>
      <c r="M14" s="141"/>
      <c r="N14" s="93">
        <f>Q26</f>
        <v>0</v>
      </c>
      <c r="O14" s="299"/>
      <c r="P14" s="94"/>
      <c r="Q14" s="93">
        <f>V26/T26*100</f>
        <v>0</v>
      </c>
      <c r="R14" s="94"/>
      <c r="S14" s="98"/>
      <c r="T14" s="99"/>
      <c r="U14" s="100"/>
      <c r="V14" s="107"/>
      <c r="W14" s="108"/>
      <c r="X14" s="109"/>
      <c r="Y14" s="135"/>
      <c r="Z14" s="136"/>
    </row>
    <row r="15" spans="1:26" ht="24" customHeight="1" x14ac:dyDescent="0.25">
      <c r="A15" s="16">
        <v>3</v>
      </c>
      <c r="B15" s="293" t="s">
        <v>37</v>
      </c>
      <c r="C15" s="294"/>
      <c r="D15" s="294"/>
      <c r="E15" s="294"/>
      <c r="F15" s="294"/>
      <c r="G15" s="294"/>
      <c r="H15" s="294"/>
      <c r="I15" s="294"/>
      <c r="J15" s="295"/>
      <c r="K15" s="145">
        <v>8</v>
      </c>
      <c r="L15" s="146"/>
      <c r="M15" s="147"/>
      <c r="N15" s="90">
        <f>Q28</f>
        <v>0</v>
      </c>
      <c r="O15" s="91"/>
      <c r="P15" s="92"/>
      <c r="Q15" s="93">
        <f>V27/T27*100</f>
        <v>0</v>
      </c>
      <c r="R15" s="94"/>
      <c r="S15" s="98"/>
      <c r="T15" s="99"/>
      <c r="U15" s="100"/>
      <c r="V15" s="107"/>
      <c r="W15" s="108"/>
      <c r="X15" s="109"/>
      <c r="Y15" s="135"/>
      <c r="Z15" s="136"/>
    </row>
    <row r="16" spans="1:26" ht="24" customHeight="1" x14ac:dyDescent="0.25">
      <c r="A16" s="16">
        <v>4</v>
      </c>
      <c r="B16" s="293" t="s">
        <v>38</v>
      </c>
      <c r="C16" s="294"/>
      <c r="D16" s="294"/>
      <c r="E16" s="294"/>
      <c r="F16" s="294"/>
      <c r="G16" s="294"/>
      <c r="H16" s="294"/>
      <c r="I16" s="294"/>
      <c r="J16" s="295"/>
      <c r="K16" s="145">
        <v>8</v>
      </c>
      <c r="L16" s="146"/>
      <c r="M16" s="147"/>
      <c r="N16" s="90">
        <f>Q30</f>
        <v>0</v>
      </c>
      <c r="O16" s="91"/>
      <c r="P16" s="92"/>
      <c r="Q16" s="93">
        <f>V29/T29*100</f>
        <v>0</v>
      </c>
      <c r="R16" s="94"/>
      <c r="S16" s="98"/>
      <c r="T16" s="99"/>
      <c r="U16" s="100"/>
      <c r="V16" s="107"/>
      <c r="W16" s="108"/>
      <c r="X16" s="109"/>
      <c r="Y16" s="135"/>
      <c r="Z16" s="136"/>
    </row>
    <row r="17" spans="1:26" s="7" customFormat="1" ht="48" customHeight="1" x14ac:dyDescent="0.25">
      <c r="A17" s="17">
        <v>5</v>
      </c>
      <c r="B17" s="296" t="s">
        <v>43</v>
      </c>
      <c r="C17" s="297"/>
      <c r="D17" s="297"/>
      <c r="E17" s="297"/>
      <c r="F17" s="297"/>
      <c r="G17" s="297"/>
      <c r="H17" s="297"/>
      <c r="I17" s="297"/>
      <c r="J17" s="298"/>
      <c r="K17" s="148">
        <v>8</v>
      </c>
      <c r="L17" s="149"/>
      <c r="M17" s="150"/>
      <c r="N17" s="90">
        <f>Q32</f>
        <v>0</v>
      </c>
      <c r="O17" s="91"/>
      <c r="P17" s="92"/>
      <c r="Q17" s="93">
        <f>V31/T31*100</f>
        <v>0</v>
      </c>
      <c r="R17" s="94"/>
      <c r="S17" s="101"/>
      <c r="T17" s="102"/>
      <c r="U17" s="103"/>
      <c r="V17" s="110"/>
      <c r="W17" s="111"/>
      <c r="X17" s="112"/>
      <c r="Y17" s="137"/>
      <c r="Z17" s="138"/>
    </row>
    <row r="18" spans="1:26" s="4" customFormat="1" ht="24" customHeight="1" x14ac:dyDescent="0.25">
      <c r="A18" s="125" t="s">
        <v>44</v>
      </c>
      <c r="B18" s="126"/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7"/>
      <c r="Q18" s="128">
        <f>V33</f>
        <v>0</v>
      </c>
      <c r="R18" s="129"/>
      <c r="S18" s="130">
        <f>SUM(S13)</f>
        <v>7212800</v>
      </c>
      <c r="T18" s="131"/>
      <c r="U18" s="132"/>
      <c r="V18" s="130">
        <f>SUM(V13)</f>
        <v>0</v>
      </c>
      <c r="W18" s="131"/>
      <c r="X18" s="132"/>
      <c r="Y18" s="151">
        <f>SUM(Y13)</f>
        <v>0</v>
      </c>
      <c r="Z18" s="152"/>
    </row>
    <row r="19" spans="1:26" ht="9.9499999999999993" customHeight="1" x14ac:dyDescent="0.25">
      <c r="A19" s="153"/>
      <c r="B19" s="153"/>
      <c r="C19" s="153"/>
      <c r="D19" s="153"/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</row>
    <row r="20" spans="1:26" ht="24" customHeight="1" x14ac:dyDescent="0.25">
      <c r="A20" s="8" t="s">
        <v>8</v>
      </c>
      <c r="H20" s="9"/>
      <c r="I20" s="10"/>
      <c r="J20" s="10"/>
      <c r="K20" s="10"/>
      <c r="L20" s="10"/>
      <c r="M20" s="10"/>
    </row>
    <row r="21" spans="1:26" ht="9.9499999999999993" customHeight="1" x14ac:dyDescent="0.25">
      <c r="A21" s="2"/>
      <c r="H21" s="11"/>
      <c r="I21" s="11"/>
      <c r="J21" s="11"/>
      <c r="K21" s="11"/>
      <c r="L21" s="11"/>
      <c r="M21" s="11"/>
    </row>
    <row r="22" spans="1:26" ht="72" customHeight="1" x14ac:dyDescent="0.25">
      <c r="A22" s="14" t="s">
        <v>7</v>
      </c>
      <c r="B22" s="122" t="s">
        <v>39</v>
      </c>
      <c r="C22" s="123"/>
      <c r="D22" s="123"/>
      <c r="E22" s="123"/>
      <c r="F22" s="123"/>
      <c r="G22" s="124"/>
      <c r="H22" s="122" t="s">
        <v>45</v>
      </c>
      <c r="I22" s="123"/>
      <c r="J22" s="124"/>
      <c r="K22" s="122" t="s">
        <v>40</v>
      </c>
      <c r="L22" s="123"/>
      <c r="M22" s="124"/>
      <c r="N22" s="122" t="s">
        <v>46</v>
      </c>
      <c r="O22" s="123"/>
      <c r="P22" s="124"/>
      <c r="Q22" s="122" t="s">
        <v>47</v>
      </c>
      <c r="R22" s="123"/>
      <c r="S22" s="124"/>
      <c r="T22" s="122" t="s">
        <v>48</v>
      </c>
      <c r="U22" s="124"/>
      <c r="V22" s="154" t="s">
        <v>9</v>
      </c>
      <c r="W22" s="155"/>
      <c r="X22" s="122" t="s">
        <v>10</v>
      </c>
      <c r="Y22" s="123"/>
      <c r="Z22" s="124"/>
    </row>
    <row r="23" spans="1:26" ht="24" customHeight="1" x14ac:dyDescent="0.25">
      <c r="A23" s="156" t="s">
        <v>42</v>
      </c>
      <c r="B23" s="157"/>
      <c r="C23" s="157"/>
      <c r="D23" s="157"/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8"/>
    </row>
    <row r="24" spans="1:26" s="44" customFormat="1" ht="24" customHeight="1" x14ac:dyDescent="0.25">
      <c r="A24" s="28">
        <v>1</v>
      </c>
      <c r="B24" s="290" t="s">
        <v>35</v>
      </c>
      <c r="C24" s="291"/>
      <c r="D24" s="291"/>
      <c r="E24" s="291"/>
      <c r="F24" s="291"/>
      <c r="G24" s="292"/>
      <c r="H24" s="324">
        <v>8</v>
      </c>
      <c r="I24" s="325"/>
      <c r="J24" s="326"/>
      <c r="K24" s="265">
        <f>K25</f>
        <v>0</v>
      </c>
      <c r="L24" s="266"/>
      <c r="M24" s="267"/>
      <c r="N24" s="265">
        <f>N25</f>
        <v>0</v>
      </c>
      <c r="O24" s="266"/>
      <c r="P24" s="267"/>
      <c r="Q24" s="265">
        <f>Q25</f>
        <v>0</v>
      </c>
      <c r="R24" s="266"/>
      <c r="S24" s="268"/>
      <c r="T24" s="269">
        <v>10</v>
      </c>
      <c r="U24" s="270"/>
      <c r="V24" s="271">
        <f>SUM(V25)</f>
        <v>0</v>
      </c>
      <c r="W24" s="272"/>
      <c r="X24" s="165"/>
      <c r="Y24" s="153"/>
      <c r="Z24" s="166"/>
    </row>
    <row r="25" spans="1:26" s="34" customFormat="1" ht="24" customHeight="1" x14ac:dyDescent="0.25">
      <c r="A25" s="42">
        <v>1.1000000000000001</v>
      </c>
      <c r="B25" s="300" t="s">
        <v>93</v>
      </c>
      <c r="C25" s="301"/>
      <c r="D25" s="301"/>
      <c r="E25" s="301"/>
      <c r="F25" s="301"/>
      <c r="G25" s="302"/>
      <c r="H25" s="303">
        <v>8</v>
      </c>
      <c r="I25" s="304"/>
      <c r="J25" s="305"/>
      <c r="K25" s="306"/>
      <c r="L25" s="307"/>
      <c r="M25" s="308"/>
      <c r="N25" s="306"/>
      <c r="O25" s="307"/>
      <c r="P25" s="308"/>
      <c r="Q25" s="306"/>
      <c r="R25" s="307"/>
      <c r="S25" s="309"/>
      <c r="T25" s="310">
        <v>10</v>
      </c>
      <c r="U25" s="311"/>
      <c r="V25" s="312">
        <f>(T25*((K25*0)+(N25*50)+(Q25*100)))/(H25*100)</f>
        <v>0</v>
      </c>
      <c r="W25" s="313"/>
      <c r="X25" s="167"/>
      <c r="Y25" s="168"/>
      <c r="Z25" s="169"/>
    </row>
    <row r="26" spans="1:26" s="40" customFormat="1" ht="24" customHeight="1" x14ac:dyDescent="0.25">
      <c r="A26" s="39">
        <v>2</v>
      </c>
      <c r="B26" s="314" t="s">
        <v>36</v>
      </c>
      <c r="C26" s="315"/>
      <c r="D26" s="315"/>
      <c r="E26" s="315"/>
      <c r="F26" s="315"/>
      <c r="G26" s="316"/>
      <c r="H26" s="317">
        <v>1289427.8400000001</v>
      </c>
      <c r="I26" s="318"/>
      <c r="J26" s="319"/>
      <c r="K26" s="317"/>
      <c r="L26" s="318"/>
      <c r="M26" s="319"/>
      <c r="N26" s="317"/>
      <c r="O26" s="318"/>
      <c r="P26" s="319"/>
      <c r="Q26" s="317"/>
      <c r="R26" s="318"/>
      <c r="S26" s="319"/>
      <c r="T26" s="320">
        <v>40</v>
      </c>
      <c r="U26" s="321"/>
      <c r="V26" s="322">
        <f>(T26*((K26*0)+(N26*50)+(Q26*100)))/(H26*100)</f>
        <v>0</v>
      </c>
      <c r="W26" s="323"/>
      <c r="X26" s="167"/>
      <c r="Y26" s="168"/>
      <c r="Z26" s="169"/>
    </row>
    <row r="27" spans="1:26" s="36" customFormat="1" ht="24" customHeight="1" x14ac:dyDescent="0.25">
      <c r="A27" s="28">
        <v>3</v>
      </c>
      <c r="B27" s="273" t="s">
        <v>37</v>
      </c>
      <c r="C27" s="274"/>
      <c r="D27" s="274"/>
      <c r="E27" s="274"/>
      <c r="F27" s="274"/>
      <c r="G27" s="275"/>
      <c r="H27" s="262">
        <v>8</v>
      </c>
      <c r="I27" s="263"/>
      <c r="J27" s="264"/>
      <c r="K27" s="265">
        <f>K28</f>
        <v>0</v>
      </c>
      <c r="L27" s="266"/>
      <c r="M27" s="267"/>
      <c r="N27" s="265">
        <f>N28</f>
        <v>0</v>
      </c>
      <c r="O27" s="266"/>
      <c r="P27" s="267"/>
      <c r="Q27" s="265">
        <f>Q28</f>
        <v>0</v>
      </c>
      <c r="R27" s="266"/>
      <c r="S27" s="268"/>
      <c r="T27" s="269">
        <v>20</v>
      </c>
      <c r="U27" s="270"/>
      <c r="V27" s="271">
        <f>SUM(V28)</f>
        <v>0</v>
      </c>
      <c r="W27" s="272"/>
      <c r="X27" s="167"/>
      <c r="Y27" s="168"/>
      <c r="Z27" s="169"/>
    </row>
    <row r="28" spans="1:26" s="32" customFormat="1" ht="48" customHeight="1" x14ac:dyDescent="0.25">
      <c r="A28" s="31">
        <v>3.1</v>
      </c>
      <c r="B28" s="276" t="s">
        <v>101</v>
      </c>
      <c r="C28" s="277"/>
      <c r="D28" s="277"/>
      <c r="E28" s="277"/>
      <c r="F28" s="277"/>
      <c r="G28" s="278"/>
      <c r="H28" s="279">
        <v>8</v>
      </c>
      <c r="I28" s="280"/>
      <c r="J28" s="281"/>
      <c r="K28" s="282"/>
      <c r="L28" s="283"/>
      <c r="M28" s="284"/>
      <c r="N28" s="282"/>
      <c r="O28" s="283"/>
      <c r="P28" s="284"/>
      <c r="Q28" s="282"/>
      <c r="R28" s="283"/>
      <c r="S28" s="285"/>
      <c r="T28" s="286">
        <v>20</v>
      </c>
      <c r="U28" s="287"/>
      <c r="V28" s="288">
        <f>(T28*((K28*0)+(N28*50)+(Q28*100)))/(H28*100)</f>
        <v>0</v>
      </c>
      <c r="W28" s="289"/>
      <c r="X28" s="167"/>
      <c r="Y28" s="168"/>
      <c r="Z28" s="169"/>
    </row>
    <row r="29" spans="1:26" s="27" customFormat="1" ht="48" customHeight="1" x14ac:dyDescent="0.25">
      <c r="A29" s="28">
        <v>4</v>
      </c>
      <c r="B29" s="273" t="s">
        <v>38</v>
      </c>
      <c r="C29" s="274"/>
      <c r="D29" s="274"/>
      <c r="E29" s="274"/>
      <c r="F29" s="274"/>
      <c r="G29" s="275"/>
      <c r="H29" s="262">
        <v>8</v>
      </c>
      <c r="I29" s="263"/>
      <c r="J29" s="264"/>
      <c r="K29" s="265">
        <f>K30</f>
        <v>0</v>
      </c>
      <c r="L29" s="266"/>
      <c r="M29" s="267"/>
      <c r="N29" s="265">
        <f>N30</f>
        <v>0</v>
      </c>
      <c r="O29" s="266"/>
      <c r="P29" s="267"/>
      <c r="Q29" s="265">
        <f>Q30</f>
        <v>0</v>
      </c>
      <c r="R29" s="266"/>
      <c r="S29" s="268"/>
      <c r="T29" s="269">
        <v>15</v>
      </c>
      <c r="U29" s="270"/>
      <c r="V29" s="271">
        <f>SUM(V30)</f>
        <v>0</v>
      </c>
      <c r="W29" s="272"/>
      <c r="X29" s="167"/>
      <c r="Y29" s="168"/>
      <c r="Z29" s="169"/>
    </row>
    <row r="30" spans="1:26" ht="48" customHeight="1" x14ac:dyDescent="0.25">
      <c r="A30" s="16">
        <v>4.0999999999999996</v>
      </c>
      <c r="B30" s="84" t="s">
        <v>94</v>
      </c>
      <c r="C30" s="85"/>
      <c r="D30" s="85"/>
      <c r="E30" s="85"/>
      <c r="F30" s="85"/>
      <c r="G30" s="86"/>
      <c r="H30" s="191">
        <v>8</v>
      </c>
      <c r="I30" s="192"/>
      <c r="J30" s="193"/>
      <c r="K30" s="330"/>
      <c r="L30" s="331"/>
      <c r="M30" s="332"/>
      <c r="N30" s="330"/>
      <c r="O30" s="331"/>
      <c r="P30" s="332"/>
      <c r="Q30" s="330"/>
      <c r="R30" s="331"/>
      <c r="S30" s="333"/>
      <c r="T30" s="194">
        <v>15</v>
      </c>
      <c r="U30" s="195"/>
      <c r="V30" s="185">
        <f>(T30*((K30*0)+(N30*50)+(Q30*100)))/(H30*100)</f>
        <v>0</v>
      </c>
      <c r="W30" s="186"/>
      <c r="X30" s="167"/>
      <c r="Y30" s="168"/>
      <c r="Z30" s="169"/>
    </row>
    <row r="31" spans="1:26" s="44" customFormat="1" ht="48" customHeight="1" x14ac:dyDescent="0.25">
      <c r="A31" s="28">
        <v>5</v>
      </c>
      <c r="B31" s="327" t="s">
        <v>100</v>
      </c>
      <c r="C31" s="328"/>
      <c r="D31" s="328"/>
      <c r="E31" s="328"/>
      <c r="F31" s="328"/>
      <c r="G31" s="329"/>
      <c r="H31" s="262">
        <v>8</v>
      </c>
      <c r="I31" s="263"/>
      <c r="J31" s="264"/>
      <c r="K31" s="265">
        <f>K32</f>
        <v>0</v>
      </c>
      <c r="L31" s="266"/>
      <c r="M31" s="267"/>
      <c r="N31" s="265">
        <f>N32</f>
        <v>0</v>
      </c>
      <c r="O31" s="266"/>
      <c r="P31" s="267"/>
      <c r="Q31" s="265">
        <f>Q32</f>
        <v>0</v>
      </c>
      <c r="R31" s="266"/>
      <c r="S31" s="268"/>
      <c r="T31" s="269">
        <v>15</v>
      </c>
      <c r="U31" s="270"/>
      <c r="V31" s="271">
        <f>SUM(V32)</f>
        <v>0</v>
      </c>
      <c r="W31" s="272"/>
      <c r="X31" s="167"/>
      <c r="Y31" s="168"/>
      <c r="Z31" s="169"/>
    </row>
    <row r="32" spans="1:26" s="26" customFormat="1" ht="48" customHeight="1" x14ac:dyDescent="0.25">
      <c r="A32" s="25">
        <v>5.0999999999999996</v>
      </c>
      <c r="B32" s="336" t="s">
        <v>95</v>
      </c>
      <c r="C32" s="337"/>
      <c r="D32" s="337"/>
      <c r="E32" s="337"/>
      <c r="F32" s="337"/>
      <c r="G32" s="338"/>
      <c r="H32" s="339">
        <v>8</v>
      </c>
      <c r="I32" s="340"/>
      <c r="J32" s="341"/>
      <c r="K32" s="342"/>
      <c r="L32" s="343"/>
      <c r="M32" s="344"/>
      <c r="N32" s="342"/>
      <c r="O32" s="343"/>
      <c r="P32" s="344"/>
      <c r="Q32" s="342"/>
      <c r="R32" s="343"/>
      <c r="S32" s="345"/>
      <c r="T32" s="334">
        <v>15</v>
      </c>
      <c r="U32" s="335"/>
      <c r="V32" s="312">
        <f>(T32*((K32*0)+(N32*50)+(Q32*100)))/(H32*100)</f>
        <v>0</v>
      </c>
      <c r="W32" s="313"/>
      <c r="X32" s="170"/>
      <c r="Y32" s="171"/>
      <c r="Z32" s="172"/>
    </row>
    <row r="33" spans="1:26" ht="24" customHeight="1" x14ac:dyDescent="0.25">
      <c r="A33" s="125" t="s">
        <v>11</v>
      </c>
      <c r="B33" s="126"/>
      <c r="C33" s="126"/>
      <c r="D33" s="126"/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27"/>
      <c r="T33" s="211">
        <f>SUM(T24,T26,T27,T29,T31)</f>
        <v>100</v>
      </c>
      <c r="U33" s="212"/>
      <c r="V33" s="128">
        <f>SUM(V24,V26:W27,V29,V31)</f>
        <v>0</v>
      </c>
      <c r="W33" s="129"/>
      <c r="X33" s="213"/>
      <c r="Y33" s="214"/>
      <c r="Z33" s="215"/>
    </row>
    <row r="34" spans="1:26" ht="9.9499999999999993" customHeight="1" x14ac:dyDescent="0.25">
      <c r="A34" s="153"/>
      <c r="B34" s="153"/>
      <c r="C34" s="153"/>
      <c r="D34" s="153"/>
      <c r="E34" s="153"/>
      <c r="F34" s="153"/>
      <c r="G34" s="153"/>
      <c r="H34" s="153"/>
      <c r="I34" s="153"/>
      <c r="J34" s="153"/>
      <c r="K34" s="153"/>
      <c r="L34" s="153"/>
      <c r="M34" s="153"/>
      <c r="N34" s="153"/>
      <c r="O34" s="153"/>
      <c r="P34" s="153"/>
      <c r="Q34" s="153"/>
      <c r="R34" s="153"/>
      <c r="S34" s="153"/>
      <c r="T34" s="153"/>
      <c r="U34" s="153"/>
      <c r="V34" s="153"/>
      <c r="W34" s="153"/>
      <c r="X34" s="153"/>
      <c r="Y34" s="153"/>
      <c r="Z34" s="153"/>
    </row>
    <row r="35" spans="1:26" ht="24" customHeight="1" x14ac:dyDescent="0.25">
      <c r="A35" s="1" t="s">
        <v>96</v>
      </c>
    </row>
    <row r="36" spans="1:26" ht="60" customHeight="1" x14ac:dyDescent="0.25">
      <c r="A36" s="14" t="s">
        <v>7</v>
      </c>
      <c r="B36" s="122" t="s">
        <v>49</v>
      </c>
      <c r="C36" s="123"/>
      <c r="D36" s="123"/>
      <c r="E36" s="123"/>
      <c r="F36" s="123"/>
      <c r="G36" s="123"/>
      <c r="H36" s="123"/>
      <c r="I36" s="123"/>
      <c r="J36" s="123"/>
      <c r="K36" s="123"/>
      <c r="L36" s="124"/>
      <c r="M36" s="122" t="s">
        <v>50</v>
      </c>
      <c r="N36" s="123"/>
      <c r="O36" s="123"/>
      <c r="P36" s="123"/>
      <c r="Q36" s="123"/>
      <c r="R36" s="123"/>
      <c r="S36" s="123"/>
      <c r="T36" s="123"/>
      <c r="U36" s="123"/>
      <c r="V36" s="123"/>
      <c r="W36" s="123"/>
      <c r="X36" s="124"/>
      <c r="Y36" s="154" t="s">
        <v>51</v>
      </c>
      <c r="Z36" s="155"/>
    </row>
    <row r="37" spans="1:26" ht="24" customHeight="1" x14ac:dyDescent="0.25">
      <c r="A37" s="208" t="s">
        <v>52</v>
      </c>
      <c r="B37" s="209"/>
      <c r="C37" s="209"/>
      <c r="D37" s="209"/>
      <c r="E37" s="209"/>
      <c r="F37" s="209"/>
      <c r="G37" s="209"/>
      <c r="H37" s="209"/>
      <c r="I37" s="209"/>
      <c r="J37" s="209"/>
      <c r="K37" s="209"/>
      <c r="L37" s="209"/>
      <c r="M37" s="209"/>
      <c r="N37" s="209"/>
      <c r="O37" s="209"/>
      <c r="P37" s="209"/>
      <c r="Q37" s="209"/>
      <c r="R37" s="209"/>
      <c r="S37" s="209"/>
      <c r="T37" s="209"/>
      <c r="U37" s="209"/>
      <c r="V37" s="209"/>
      <c r="W37" s="209"/>
      <c r="X37" s="209"/>
      <c r="Y37" s="209"/>
      <c r="Z37" s="210"/>
    </row>
    <row r="38" spans="1:26" ht="48" customHeight="1" x14ac:dyDescent="0.25">
      <c r="A38" s="15" t="str">
        <f>IF(B38&lt;&gt;"","2.1.1","")</f>
        <v/>
      </c>
      <c r="B38" s="73"/>
      <c r="C38" s="74"/>
      <c r="D38" s="74"/>
      <c r="E38" s="74"/>
      <c r="F38" s="74"/>
      <c r="G38" s="74"/>
      <c r="H38" s="74"/>
      <c r="I38" s="74"/>
      <c r="J38" s="74"/>
      <c r="K38" s="74"/>
      <c r="L38" s="75"/>
      <c r="M38" s="73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5"/>
      <c r="Y38" s="76"/>
      <c r="Z38" s="77"/>
    </row>
    <row r="39" spans="1:26" ht="48" customHeight="1" x14ac:dyDescent="0.25">
      <c r="A39" s="15" t="str">
        <f>IF(B39&lt;&gt;"","2.1.2","")</f>
        <v/>
      </c>
      <c r="B39" s="73"/>
      <c r="C39" s="74"/>
      <c r="D39" s="74"/>
      <c r="E39" s="74"/>
      <c r="F39" s="74"/>
      <c r="G39" s="74"/>
      <c r="H39" s="74"/>
      <c r="I39" s="74"/>
      <c r="J39" s="74"/>
      <c r="K39" s="74"/>
      <c r="L39" s="75"/>
      <c r="M39" s="73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5"/>
      <c r="Y39" s="76"/>
      <c r="Z39" s="77"/>
    </row>
    <row r="40" spans="1:26" ht="48" customHeight="1" x14ac:dyDescent="0.25">
      <c r="A40" s="15" t="str">
        <f>IF(B40&lt;&gt;"","2.1.3","")</f>
        <v/>
      </c>
      <c r="B40" s="73"/>
      <c r="C40" s="74"/>
      <c r="D40" s="74"/>
      <c r="E40" s="74"/>
      <c r="F40" s="74"/>
      <c r="G40" s="74"/>
      <c r="H40" s="74"/>
      <c r="I40" s="74"/>
      <c r="J40" s="74"/>
      <c r="K40" s="74"/>
      <c r="L40" s="75"/>
      <c r="M40" s="73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5"/>
      <c r="Y40" s="76"/>
      <c r="Z40" s="77"/>
    </row>
    <row r="41" spans="1:26" ht="48" customHeight="1" x14ac:dyDescent="0.25">
      <c r="A41" s="15" t="str">
        <f>IF(B41&lt;&gt;"","2.1.4","")</f>
        <v/>
      </c>
      <c r="B41" s="73"/>
      <c r="C41" s="74"/>
      <c r="D41" s="74"/>
      <c r="E41" s="74"/>
      <c r="F41" s="74"/>
      <c r="G41" s="74"/>
      <c r="H41" s="74"/>
      <c r="I41" s="74"/>
      <c r="J41" s="74"/>
      <c r="K41" s="74"/>
      <c r="L41" s="75"/>
      <c r="M41" s="73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5"/>
      <c r="Y41" s="76"/>
      <c r="Z41" s="77"/>
    </row>
    <row r="42" spans="1:26" ht="48" customHeight="1" x14ac:dyDescent="0.25">
      <c r="A42" s="15" t="str">
        <f>IF(B42&lt;&gt;"","2.1.5","")</f>
        <v/>
      </c>
      <c r="B42" s="73"/>
      <c r="C42" s="74"/>
      <c r="D42" s="74"/>
      <c r="E42" s="74"/>
      <c r="F42" s="74"/>
      <c r="G42" s="74"/>
      <c r="H42" s="74"/>
      <c r="I42" s="74"/>
      <c r="J42" s="74"/>
      <c r="K42" s="74"/>
      <c r="L42" s="75"/>
      <c r="M42" s="73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5"/>
      <c r="Y42" s="76"/>
      <c r="Z42" s="77"/>
    </row>
    <row r="43" spans="1:26" ht="24" customHeight="1" x14ac:dyDescent="0.25">
      <c r="A43" s="208" t="s">
        <v>53</v>
      </c>
      <c r="B43" s="209"/>
      <c r="C43" s="209"/>
      <c r="D43" s="209"/>
      <c r="E43" s="209"/>
      <c r="F43" s="209"/>
      <c r="G43" s="209"/>
      <c r="H43" s="209"/>
      <c r="I43" s="209"/>
      <c r="J43" s="209"/>
      <c r="K43" s="209"/>
      <c r="L43" s="209"/>
      <c r="M43" s="209"/>
      <c r="N43" s="209"/>
      <c r="O43" s="209"/>
      <c r="P43" s="209"/>
      <c r="Q43" s="209"/>
      <c r="R43" s="209"/>
      <c r="S43" s="209"/>
      <c r="T43" s="209"/>
      <c r="U43" s="209"/>
      <c r="V43" s="209"/>
      <c r="W43" s="209"/>
      <c r="X43" s="209"/>
      <c r="Y43" s="209"/>
      <c r="Z43" s="210"/>
    </row>
    <row r="44" spans="1:26" ht="48" customHeight="1" x14ac:dyDescent="0.25">
      <c r="A44" s="15" t="str">
        <f>IF(B44&lt;&gt;"","2.2.1","")</f>
        <v/>
      </c>
      <c r="B44" s="73"/>
      <c r="C44" s="74"/>
      <c r="D44" s="74"/>
      <c r="E44" s="74"/>
      <c r="F44" s="74"/>
      <c r="G44" s="74"/>
      <c r="H44" s="74"/>
      <c r="I44" s="74"/>
      <c r="J44" s="74"/>
      <c r="K44" s="74"/>
      <c r="L44" s="75"/>
      <c r="M44" s="73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5"/>
      <c r="Y44" s="76"/>
      <c r="Z44" s="77"/>
    </row>
    <row r="45" spans="1:26" ht="48" customHeight="1" x14ac:dyDescent="0.25">
      <c r="A45" s="15" t="str">
        <f>IF(B45&lt;&gt;"","2.2.2","")</f>
        <v/>
      </c>
      <c r="B45" s="73"/>
      <c r="C45" s="74"/>
      <c r="D45" s="74"/>
      <c r="E45" s="74"/>
      <c r="F45" s="74"/>
      <c r="G45" s="74"/>
      <c r="H45" s="74"/>
      <c r="I45" s="74"/>
      <c r="J45" s="74"/>
      <c r="K45" s="74"/>
      <c r="L45" s="75"/>
      <c r="M45" s="73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5"/>
      <c r="Y45" s="76"/>
      <c r="Z45" s="77"/>
    </row>
    <row r="46" spans="1:26" ht="48" customHeight="1" x14ac:dyDescent="0.25">
      <c r="A46" s="15" t="str">
        <f>IF(B46&lt;&gt;"","2.2.3","")</f>
        <v/>
      </c>
      <c r="B46" s="73"/>
      <c r="C46" s="74"/>
      <c r="D46" s="74"/>
      <c r="E46" s="74"/>
      <c r="F46" s="74"/>
      <c r="G46" s="74"/>
      <c r="H46" s="74"/>
      <c r="I46" s="74"/>
      <c r="J46" s="74"/>
      <c r="K46" s="74"/>
      <c r="L46" s="75"/>
      <c r="M46" s="73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5"/>
      <c r="Y46" s="76"/>
      <c r="Z46" s="77"/>
    </row>
    <row r="47" spans="1:26" ht="48" customHeight="1" x14ac:dyDescent="0.25">
      <c r="A47" s="15" t="str">
        <f>IF(B47&lt;&gt;"","2.2.4","")</f>
        <v/>
      </c>
      <c r="B47" s="73"/>
      <c r="C47" s="74"/>
      <c r="D47" s="74"/>
      <c r="E47" s="74"/>
      <c r="F47" s="74"/>
      <c r="G47" s="74"/>
      <c r="H47" s="74"/>
      <c r="I47" s="74"/>
      <c r="J47" s="74"/>
      <c r="K47" s="74"/>
      <c r="L47" s="75"/>
      <c r="M47" s="73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5"/>
      <c r="Y47" s="76"/>
      <c r="Z47" s="77"/>
    </row>
    <row r="48" spans="1:26" ht="48" customHeight="1" x14ac:dyDescent="0.25">
      <c r="A48" s="15" t="str">
        <f>IF(B48&lt;&gt;"","2.2.5","")</f>
        <v/>
      </c>
      <c r="B48" s="73"/>
      <c r="C48" s="74"/>
      <c r="D48" s="74"/>
      <c r="E48" s="74"/>
      <c r="F48" s="74"/>
      <c r="G48" s="74"/>
      <c r="H48" s="74"/>
      <c r="I48" s="74"/>
      <c r="J48" s="74"/>
      <c r="K48" s="74"/>
      <c r="L48" s="75"/>
      <c r="M48" s="73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5"/>
      <c r="Y48" s="76"/>
      <c r="Z48" s="77"/>
    </row>
    <row r="49" spans="1:26" ht="24" customHeight="1" x14ac:dyDescent="0.25">
      <c r="A49" s="208" t="s">
        <v>54</v>
      </c>
      <c r="B49" s="209"/>
      <c r="C49" s="209"/>
      <c r="D49" s="209"/>
      <c r="E49" s="209"/>
      <c r="F49" s="209"/>
      <c r="G49" s="209"/>
      <c r="H49" s="209"/>
      <c r="I49" s="209"/>
      <c r="J49" s="209"/>
      <c r="K49" s="209"/>
      <c r="L49" s="209"/>
      <c r="M49" s="209"/>
      <c r="N49" s="209"/>
      <c r="O49" s="209"/>
      <c r="P49" s="209"/>
      <c r="Q49" s="209"/>
      <c r="R49" s="209"/>
      <c r="S49" s="209"/>
      <c r="T49" s="209"/>
      <c r="U49" s="209"/>
      <c r="V49" s="209"/>
      <c r="W49" s="209"/>
      <c r="X49" s="209"/>
      <c r="Y49" s="209"/>
      <c r="Z49" s="210"/>
    </row>
    <row r="50" spans="1:26" ht="48" customHeight="1" x14ac:dyDescent="0.25">
      <c r="A50" s="15" t="str">
        <f>IF(B50&lt;&gt;"","2.3.1","")</f>
        <v/>
      </c>
      <c r="B50" s="73"/>
      <c r="C50" s="74"/>
      <c r="D50" s="74"/>
      <c r="E50" s="74"/>
      <c r="F50" s="74"/>
      <c r="G50" s="74"/>
      <c r="H50" s="74"/>
      <c r="I50" s="74"/>
      <c r="J50" s="74"/>
      <c r="K50" s="74"/>
      <c r="L50" s="75"/>
      <c r="M50" s="73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5"/>
      <c r="Y50" s="76"/>
      <c r="Z50" s="77"/>
    </row>
    <row r="51" spans="1:26" ht="48" customHeight="1" x14ac:dyDescent="0.25">
      <c r="A51" s="15" t="str">
        <f>IF(B51&lt;&gt;"","2.3.2","")</f>
        <v/>
      </c>
      <c r="B51" s="73"/>
      <c r="C51" s="74"/>
      <c r="D51" s="74"/>
      <c r="E51" s="74"/>
      <c r="F51" s="74"/>
      <c r="G51" s="74"/>
      <c r="H51" s="74"/>
      <c r="I51" s="74"/>
      <c r="J51" s="74"/>
      <c r="K51" s="74"/>
      <c r="L51" s="75"/>
      <c r="M51" s="73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5"/>
      <c r="Y51" s="76"/>
      <c r="Z51" s="77"/>
    </row>
    <row r="52" spans="1:26" ht="48" customHeight="1" x14ac:dyDescent="0.25">
      <c r="A52" s="15" t="str">
        <f>IF(B52&lt;&gt;"","2.3.3","")</f>
        <v/>
      </c>
      <c r="B52" s="73"/>
      <c r="C52" s="74"/>
      <c r="D52" s="74"/>
      <c r="E52" s="74"/>
      <c r="F52" s="74"/>
      <c r="G52" s="74"/>
      <c r="H52" s="74"/>
      <c r="I52" s="74"/>
      <c r="J52" s="74"/>
      <c r="K52" s="74"/>
      <c r="L52" s="75"/>
      <c r="M52" s="73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5"/>
      <c r="Y52" s="76"/>
      <c r="Z52" s="77"/>
    </row>
    <row r="53" spans="1:26" ht="48" customHeight="1" x14ac:dyDescent="0.25">
      <c r="A53" s="15" t="str">
        <f>IF(B53&lt;&gt;"","2.3.4","")</f>
        <v/>
      </c>
      <c r="B53" s="73"/>
      <c r="C53" s="74"/>
      <c r="D53" s="74"/>
      <c r="E53" s="74"/>
      <c r="F53" s="74"/>
      <c r="G53" s="74"/>
      <c r="H53" s="74"/>
      <c r="I53" s="74"/>
      <c r="J53" s="74"/>
      <c r="K53" s="74"/>
      <c r="L53" s="75"/>
      <c r="M53" s="73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5"/>
      <c r="Y53" s="76"/>
      <c r="Z53" s="77"/>
    </row>
    <row r="54" spans="1:26" ht="48" customHeight="1" x14ac:dyDescent="0.25">
      <c r="A54" s="15" t="str">
        <f>IF(B54&lt;&gt;"","2.3.5","")</f>
        <v/>
      </c>
      <c r="B54" s="73"/>
      <c r="C54" s="74"/>
      <c r="D54" s="74"/>
      <c r="E54" s="74"/>
      <c r="F54" s="74"/>
      <c r="G54" s="74"/>
      <c r="H54" s="74"/>
      <c r="I54" s="74"/>
      <c r="J54" s="74"/>
      <c r="K54" s="74"/>
      <c r="L54" s="75"/>
      <c r="M54" s="73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5"/>
      <c r="Y54" s="76"/>
      <c r="Z54" s="77"/>
    </row>
    <row r="55" spans="1:26" ht="15.75" customHeight="1" x14ac:dyDescent="0.25"/>
    <row r="56" spans="1:26" ht="24" customHeight="1" x14ac:dyDescent="0.25">
      <c r="A56" s="2" t="s">
        <v>97</v>
      </c>
    </row>
    <row r="57" spans="1:26" ht="9.9499999999999993" customHeight="1" x14ac:dyDescent="0.25"/>
    <row r="58" spans="1:26" ht="60" customHeight="1" x14ac:dyDescent="0.25">
      <c r="A58" s="14" t="s">
        <v>7</v>
      </c>
      <c r="B58" s="122" t="s">
        <v>55</v>
      </c>
      <c r="C58" s="123"/>
      <c r="D58" s="123"/>
      <c r="E58" s="123"/>
      <c r="F58" s="123"/>
      <c r="G58" s="124"/>
      <c r="H58" s="122" t="s">
        <v>50</v>
      </c>
      <c r="I58" s="123"/>
      <c r="J58" s="123"/>
      <c r="K58" s="123"/>
      <c r="L58" s="123"/>
      <c r="M58" s="123"/>
      <c r="N58" s="123"/>
      <c r="O58" s="123"/>
      <c r="P58" s="124"/>
      <c r="Q58" s="122" t="s">
        <v>56</v>
      </c>
      <c r="R58" s="123"/>
      <c r="S58" s="123"/>
      <c r="T58" s="123"/>
      <c r="U58" s="123"/>
      <c r="V58" s="123"/>
      <c r="W58" s="123"/>
      <c r="X58" s="124"/>
      <c r="Y58" s="154" t="s">
        <v>51</v>
      </c>
      <c r="Z58" s="155"/>
    </row>
    <row r="59" spans="1:26" ht="72" customHeight="1" x14ac:dyDescent="0.25">
      <c r="A59" s="15" t="str">
        <f>IF(B59&lt;&gt;"","3.1","")</f>
        <v/>
      </c>
      <c r="B59" s="73"/>
      <c r="C59" s="74"/>
      <c r="D59" s="74"/>
      <c r="E59" s="74"/>
      <c r="F59" s="74"/>
      <c r="G59" s="75"/>
      <c r="H59" s="73"/>
      <c r="I59" s="74"/>
      <c r="J59" s="74"/>
      <c r="K59" s="74"/>
      <c r="L59" s="74"/>
      <c r="M59" s="74"/>
      <c r="N59" s="74"/>
      <c r="O59" s="74"/>
      <c r="P59" s="75"/>
      <c r="Q59" s="73"/>
      <c r="R59" s="74"/>
      <c r="S59" s="74"/>
      <c r="T59" s="74"/>
      <c r="U59" s="74"/>
      <c r="V59" s="74"/>
      <c r="W59" s="74"/>
      <c r="X59" s="75"/>
      <c r="Y59" s="76"/>
      <c r="Z59" s="77"/>
    </row>
    <row r="60" spans="1:26" ht="72" customHeight="1" x14ac:dyDescent="0.25">
      <c r="A60" s="15" t="str">
        <f>IF(B60&lt;&gt;"","3.2","")</f>
        <v/>
      </c>
      <c r="B60" s="73"/>
      <c r="C60" s="74"/>
      <c r="D60" s="74"/>
      <c r="E60" s="74"/>
      <c r="F60" s="74"/>
      <c r="G60" s="75"/>
      <c r="H60" s="73"/>
      <c r="I60" s="74"/>
      <c r="J60" s="74"/>
      <c r="K60" s="74"/>
      <c r="L60" s="74"/>
      <c r="M60" s="74"/>
      <c r="N60" s="74"/>
      <c r="O60" s="74"/>
      <c r="P60" s="75"/>
      <c r="Q60" s="73"/>
      <c r="R60" s="74"/>
      <c r="S60" s="74"/>
      <c r="T60" s="74"/>
      <c r="U60" s="74"/>
      <c r="V60" s="74"/>
      <c r="W60" s="74"/>
      <c r="X60" s="75"/>
      <c r="Y60" s="76"/>
      <c r="Z60" s="77"/>
    </row>
    <row r="61" spans="1:26" ht="72" customHeight="1" x14ac:dyDescent="0.25">
      <c r="A61" s="15" t="str">
        <f>IF(B61&lt;&gt;"","3.3","")</f>
        <v/>
      </c>
      <c r="B61" s="73"/>
      <c r="C61" s="74"/>
      <c r="D61" s="74"/>
      <c r="E61" s="74"/>
      <c r="F61" s="74"/>
      <c r="G61" s="75"/>
      <c r="H61" s="73"/>
      <c r="I61" s="74"/>
      <c r="J61" s="74"/>
      <c r="K61" s="74"/>
      <c r="L61" s="74"/>
      <c r="M61" s="74"/>
      <c r="N61" s="74"/>
      <c r="O61" s="74"/>
      <c r="P61" s="75"/>
      <c r="Q61" s="73"/>
      <c r="R61" s="74"/>
      <c r="S61" s="74"/>
      <c r="T61" s="74"/>
      <c r="U61" s="74"/>
      <c r="V61" s="74"/>
      <c r="W61" s="74"/>
      <c r="X61" s="75"/>
      <c r="Y61" s="76"/>
      <c r="Z61" s="77"/>
    </row>
    <row r="62" spans="1:26" ht="72" customHeight="1" x14ac:dyDescent="0.25">
      <c r="A62" s="15" t="str">
        <f>IF(B62&lt;&gt;"","3.4","")</f>
        <v/>
      </c>
      <c r="B62" s="73"/>
      <c r="C62" s="74"/>
      <c r="D62" s="74"/>
      <c r="E62" s="74"/>
      <c r="F62" s="74"/>
      <c r="G62" s="75"/>
      <c r="H62" s="73"/>
      <c r="I62" s="74"/>
      <c r="J62" s="74"/>
      <c r="K62" s="74"/>
      <c r="L62" s="74"/>
      <c r="M62" s="74"/>
      <c r="N62" s="74"/>
      <c r="O62" s="74"/>
      <c r="P62" s="75"/>
      <c r="Q62" s="73"/>
      <c r="R62" s="74"/>
      <c r="S62" s="74"/>
      <c r="T62" s="74"/>
      <c r="U62" s="74"/>
      <c r="V62" s="74"/>
      <c r="W62" s="74"/>
      <c r="X62" s="75"/>
      <c r="Y62" s="76"/>
      <c r="Z62" s="77"/>
    </row>
    <row r="63" spans="1:26" ht="72" customHeight="1" x14ac:dyDescent="0.25">
      <c r="A63" s="15" t="str">
        <f>IF(B63&lt;&gt;"","3.5","")</f>
        <v/>
      </c>
      <c r="B63" s="73"/>
      <c r="C63" s="74"/>
      <c r="D63" s="74"/>
      <c r="E63" s="74"/>
      <c r="F63" s="74"/>
      <c r="G63" s="75"/>
      <c r="H63" s="73"/>
      <c r="I63" s="74"/>
      <c r="J63" s="74"/>
      <c r="K63" s="74"/>
      <c r="L63" s="74"/>
      <c r="M63" s="74"/>
      <c r="N63" s="74"/>
      <c r="O63" s="74"/>
      <c r="P63" s="75"/>
      <c r="Q63" s="73"/>
      <c r="R63" s="74"/>
      <c r="S63" s="74"/>
      <c r="T63" s="74"/>
      <c r="U63" s="74"/>
      <c r="V63" s="74"/>
      <c r="W63" s="74"/>
      <c r="X63" s="75"/>
      <c r="Y63" s="76"/>
      <c r="Z63" s="77"/>
    </row>
    <row r="64" spans="1:26" ht="72" customHeight="1" x14ac:dyDescent="0.25">
      <c r="A64" s="15" t="str">
        <f>IF(B64&lt;&gt;"","3.6","")</f>
        <v/>
      </c>
      <c r="B64" s="73"/>
      <c r="C64" s="74"/>
      <c r="D64" s="74"/>
      <c r="E64" s="74"/>
      <c r="F64" s="74"/>
      <c r="G64" s="75"/>
      <c r="H64" s="73"/>
      <c r="I64" s="74"/>
      <c r="J64" s="74"/>
      <c r="K64" s="74"/>
      <c r="L64" s="74"/>
      <c r="M64" s="74"/>
      <c r="N64" s="74"/>
      <c r="O64" s="74"/>
      <c r="P64" s="75"/>
      <c r="Q64" s="73"/>
      <c r="R64" s="74"/>
      <c r="S64" s="74"/>
      <c r="T64" s="74"/>
      <c r="U64" s="74"/>
      <c r="V64" s="74"/>
      <c r="W64" s="74"/>
      <c r="X64" s="75"/>
      <c r="Y64" s="76"/>
      <c r="Z64" s="77"/>
    </row>
    <row r="65" spans="1:26" s="12" customFormat="1" ht="9.9499999999999993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.75" customHeight="1" x14ac:dyDescent="0.25">
      <c r="A66" s="2" t="s">
        <v>98</v>
      </c>
    </row>
    <row r="67" spans="1:26" ht="9.9499999999999993" customHeight="1" x14ac:dyDescent="0.25">
      <c r="A67" s="2"/>
    </row>
    <row r="68" spans="1:26" ht="48" customHeight="1" x14ac:dyDescent="0.25">
      <c r="B68" s="231"/>
      <c r="C68" s="232"/>
      <c r="D68" s="232"/>
      <c r="E68" s="232"/>
      <c r="F68" s="232"/>
      <c r="G68" s="232"/>
      <c r="H68" s="232"/>
      <c r="I68" s="232"/>
      <c r="J68" s="232"/>
      <c r="K68" s="232"/>
      <c r="L68" s="232"/>
      <c r="M68" s="232"/>
      <c r="N68" s="232"/>
      <c r="O68" s="232"/>
      <c r="P68" s="232"/>
      <c r="Q68" s="232"/>
      <c r="R68" s="232"/>
      <c r="S68" s="232"/>
      <c r="T68" s="232"/>
      <c r="U68" s="232"/>
      <c r="V68" s="232"/>
      <c r="W68" s="232"/>
      <c r="X68" s="232"/>
      <c r="Y68" s="233"/>
    </row>
    <row r="69" spans="1:26" ht="48" customHeight="1" x14ac:dyDescent="0.25">
      <c r="B69" s="234"/>
      <c r="C69" s="235"/>
      <c r="D69" s="235"/>
      <c r="E69" s="235"/>
      <c r="F69" s="235"/>
      <c r="G69" s="235"/>
      <c r="H69" s="235"/>
      <c r="I69" s="235"/>
      <c r="J69" s="235"/>
      <c r="K69" s="235"/>
      <c r="L69" s="235"/>
      <c r="M69" s="235"/>
      <c r="N69" s="235"/>
      <c r="O69" s="235"/>
      <c r="P69" s="235"/>
      <c r="Q69" s="235"/>
      <c r="R69" s="235"/>
      <c r="S69" s="235"/>
      <c r="T69" s="235"/>
      <c r="U69" s="235"/>
      <c r="V69" s="235"/>
      <c r="W69" s="235"/>
      <c r="X69" s="235"/>
      <c r="Y69" s="236"/>
    </row>
    <row r="70" spans="1:26" ht="48" customHeight="1" x14ac:dyDescent="0.25">
      <c r="B70" s="234"/>
      <c r="C70" s="235"/>
      <c r="D70" s="235"/>
      <c r="E70" s="235"/>
      <c r="F70" s="235"/>
      <c r="G70" s="235"/>
      <c r="H70" s="235"/>
      <c r="I70" s="235"/>
      <c r="J70" s="235"/>
      <c r="K70" s="235"/>
      <c r="L70" s="235"/>
      <c r="M70" s="235"/>
      <c r="N70" s="235"/>
      <c r="O70" s="235"/>
      <c r="P70" s="235"/>
      <c r="Q70" s="235"/>
      <c r="R70" s="235"/>
      <c r="S70" s="235"/>
      <c r="T70" s="235"/>
      <c r="U70" s="235"/>
      <c r="V70" s="235"/>
      <c r="W70" s="235"/>
      <c r="X70" s="235"/>
      <c r="Y70" s="236"/>
    </row>
    <row r="71" spans="1:26" ht="48" customHeight="1" x14ac:dyDescent="0.25">
      <c r="B71" s="234"/>
      <c r="C71" s="235"/>
      <c r="D71" s="235"/>
      <c r="E71" s="235"/>
      <c r="F71" s="235"/>
      <c r="G71" s="235"/>
      <c r="H71" s="235"/>
      <c r="I71" s="235"/>
      <c r="J71" s="235"/>
      <c r="K71" s="235"/>
      <c r="L71" s="235"/>
      <c r="M71" s="235"/>
      <c r="N71" s="235"/>
      <c r="O71" s="235"/>
      <c r="P71" s="235"/>
      <c r="Q71" s="235"/>
      <c r="R71" s="235"/>
      <c r="S71" s="235"/>
      <c r="T71" s="235"/>
      <c r="U71" s="235"/>
      <c r="V71" s="235"/>
      <c r="W71" s="235"/>
      <c r="X71" s="235"/>
      <c r="Y71" s="236"/>
    </row>
    <row r="72" spans="1:26" ht="48" customHeight="1" x14ac:dyDescent="0.25">
      <c r="B72" s="237"/>
      <c r="C72" s="238"/>
      <c r="D72" s="238"/>
      <c r="E72" s="238"/>
      <c r="F72" s="238"/>
      <c r="G72" s="238"/>
      <c r="H72" s="238"/>
      <c r="I72" s="238"/>
      <c r="J72" s="238"/>
      <c r="K72" s="238"/>
      <c r="L72" s="238"/>
      <c r="M72" s="238"/>
      <c r="N72" s="238"/>
      <c r="O72" s="238"/>
      <c r="P72" s="238"/>
      <c r="Q72" s="238"/>
      <c r="R72" s="238"/>
      <c r="S72" s="238"/>
      <c r="T72" s="238"/>
      <c r="U72" s="238"/>
      <c r="V72" s="238"/>
      <c r="W72" s="238"/>
      <c r="X72" s="238"/>
      <c r="Y72" s="239"/>
    </row>
    <row r="73" spans="1:26" ht="21" customHeight="1" x14ac:dyDescent="0.25">
      <c r="A73" s="2"/>
    </row>
    <row r="74" spans="1:26" ht="21" customHeight="1" x14ac:dyDescent="0.25">
      <c r="A74" s="2" t="s">
        <v>99</v>
      </c>
    </row>
    <row r="75" spans="1:26" ht="14.25" customHeight="1" x14ac:dyDescent="0.25"/>
    <row r="76" spans="1:26" ht="21" customHeight="1" x14ac:dyDescent="0.25">
      <c r="B76" s="216"/>
      <c r="C76" s="217"/>
      <c r="D76" s="217"/>
      <c r="E76" s="217"/>
      <c r="F76" s="217"/>
      <c r="G76" s="217"/>
      <c r="H76" s="218"/>
      <c r="J76" s="216"/>
      <c r="K76" s="217"/>
      <c r="L76" s="217"/>
      <c r="M76" s="217"/>
      <c r="N76" s="217"/>
      <c r="O76" s="217"/>
      <c r="P76" s="217"/>
      <c r="Q76" s="218"/>
      <c r="S76" s="216"/>
      <c r="T76" s="217"/>
      <c r="U76" s="217"/>
      <c r="V76" s="217"/>
      <c r="W76" s="217"/>
      <c r="X76" s="217"/>
      <c r="Y76" s="218"/>
    </row>
    <row r="77" spans="1:26" ht="10.15" customHeight="1" x14ac:dyDescent="0.25">
      <c r="B77" s="219"/>
      <c r="C77" s="220"/>
      <c r="D77" s="220"/>
      <c r="E77" s="220"/>
      <c r="F77" s="220"/>
      <c r="G77" s="220"/>
      <c r="H77" s="221"/>
      <c r="J77" s="219"/>
      <c r="K77" s="220"/>
      <c r="L77" s="220"/>
      <c r="M77" s="220"/>
      <c r="N77" s="220"/>
      <c r="O77" s="220"/>
      <c r="P77" s="220"/>
      <c r="Q77" s="221"/>
      <c r="S77" s="219"/>
      <c r="T77" s="220"/>
      <c r="U77" s="220"/>
      <c r="V77" s="220"/>
      <c r="W77" s="220"/>
      <c r="X77" s="220"/>
      <c r="Y77" s="221"/>
    </row>
    <row r="78" spans="1:26" ht="10.15" customHeight="1" x14ac:dyDescent="0.25">
      <c r="B78" s="219"/>
      <c r="C78" s="220"/>
      <c r="D78" s="220"/>
      <c r="E78" s="220"/>
      <c r="F78" s="220"/>
      <c r="G78" s="220"/>
      <c r="H78" s="221"/>
      <c r="J78" s="219"/>
      <c r="K78" s="220"/>
      <c r="L78" s="220"/>
      <c r="M78" s="220"/>
      <c r="N78" s="220"/>
      <c r="O78" s="220"/>
      <c r="P78" s="220"/>
      <c r="Q78" s="221"/>
      <c r="S78" s="219"/>
      <c r="T78" s="220"/>
      <c r="U78" s="220"/>
      <c r="V78" s="220"/>
      <c r="W78" s="220"/>
      <c r="X78" s="220"/>
      <c r="Y78" s="221"/>
    </row>
    <row r="79" spans="1:26" ht="21" customHeight="1" x14ac:dyDescent="0.25">
      <c r="B79" s="219"/>
      <c r="C79" s="220"/>
      <c r="D79" s="220"/>
      <c r="E79" s="220"/>
      <c r="F79" s="220"/>
      <c r="G79" s="220"/>
      <c r="H79" s="221"/>
      <c r="J79" s="219"/>
      <c r="K79" s="220"/>
      <c r="L79" s="220"/>
      <c r="M79" s="220"/>
      <c r="N79" s="220"/>
      <c r="O79" s="220"/>
      <c r="P79" s="220"/>
      <c r="Q79" s="221"/>
      <c r="S79" s="219"/>
      <c r="T79" s="220"/>
      <c r="U79" s="220"/>
      <c r="V79" s="220"/>
      <c r="W79" s="220"/>
      <c r="X79" s="220"/>
      <c r="Y79" s="221"/>
    </row>
    <row r="80" spans="1:26" ht="35.25" customHeight="1" x14ac:dyDescent="0.25">
      <c r="B80" s="219"/>
      <c r="C80" s="220"/>
      <c r="D80" s="220"/>
      <c r="E80" s="220"/>
      <c r="F80" s="220"/>
      <c r="G80" s="220"/>
      <c r="H80" s="221"/>
      <c r="J80" s="219"/>
      <c r="K80" s="220"/>
      <c r="L80" s="220"/>
      <c r="M80" s="220"/>
      <c r="N80" s="220"/>
      <c r="O80" s="220"/>
      <c r="P80" s="220"/>
      <c r="Q80" s="221"/>
      <c r="S80" s="219"/>
      <c r="T80" s="220"/>
      <c r="U80" s="220"/>
      <c r="V80" s="220"/>
      <c r="W80" s="220"/>
      <c r="X80" s="220"/>
      <c r="Y80" s="221"/>
    </row>
    <row r="81" spans="2:25" ht="21" customHeight="1" x14ac:dyDescent="0.25">
      <c r="B81" s="219"/>
      <c r="C81" s="220"/>
      <c r="D81" s="220"/>
      <c r="E81" s="220"/>
      <c r="F81" s="220"/>
      <c r="G81" s="220"/>
      <c r="H81" s="221"/>
      <c r="J81" s="219"/>
      <c r="K81" s="220"/>
      <c r="L81" s="220"/>
      <c r="M81" s="220"/>
      <c r="N81" s="220"/>
      <c r="O81" s="220"/>
      <c r="P81" s="220"/>
      <c r="Q81" s="221"/>
      <c r="S81" s="219"/>
      <c r="T81" s="220"/>
      <c r="U81" s="220"/>
      <c r="V81" s="220"/>
      <c r="W81" s="220"/>
      <c r="X81" s="220"/>
      <c r="Y81" s="221"/>
    </row>
    <row r="82" spans="2:25" ht="21" customHeight="1" x14ac:dyDescent="0.25">
      <c r="B82" s="219"/>
      <c r="C82" s="220"/>
      <c r="D82" s="220"/>
      <c r="E82" s="220"/>
      <c r="F82" s="220"/>
      <c r="G82" s="220"/>
      <c r="H82" s="221"/>
      <c r="J82" s="219"/>
      <c r="K82" s="220"/>
      <c r="L82" s="220"/>
      <c r="M82" s="220"/>
      <c r="N82" s="220"/>
      <c r="O82" s="220"/>
      <c r="P82" s="220"/>
      <c r="Q82" s="221"/>
      <c r="S82" s="219"/>
      <c r="T82" s="220"/>
      <c r="U82" s="220"/>
      <c r="V82" s="220"/>
      <c r="W82" s="220"/>
      <c r="X82" s="220"/>
      <c r="Y82" s="221"/>
    </row>
    <row r="83" spans="2:25" ht="21" customHeight="1" x14ac:dyDescent="0.25">
      <c r="B83" s="219"/>
      <c r="C83" s="220"/>
      <c r="D83" s="220"/>
      <c r="E83" s="220"/>
      <c r="F83" s="220"/>
      <c r="G83" s="220"/>
      <c r="H83" s="221"/>
      <c r="J83" s="219"/>
      <c r="K83" s="220"/>
      <c r="L83" s="220"/>
      <c r="M83" s="220"/>
      <c r="N83" s="220"/>
      <c r="O83" s="220"/>
      <c r="P83" s="220"/>
      <c r="Q83" s="221"/>
      <c r="S83" s="219"/>
      <c r="T83" s="220"/>
      <c r="U83" s="220"/>
      <c r="V83" s="220"/>
      <c r="W83" s="220"/>
      <c r="X83" s="220"/>
      <c r="Y83" s="221"/>
    </row>
    <row r="84" spans="2:25" ht="21" customHeight="1" x14ac:dyDescent="0.25">
      <c r="B84" s="219"/>
      <c r="C84" s="220"/>
      <c r="D84" s="220"/>
      <c r="E84" s="220"/>
      <c r="F84" s="220"/>
      <c r="G84" s="220"/>
      <c r="H84" s="221"/>
      <c r="J84" s="219"/>
      <c r="K84" s="220"/>
      <c r="L84" s="220"/>
      <c r="M84" s="220"/>
      <c r="N84" s="220"/>
      <c r="O84" s="220"/>
      <c r="P84" s="220"/>
      <c r="Q84" s="221"/>
      <c r="S84" s="219"/>
      <c r="T84" s="220"/>
      <c r="U84" s="220"/>
      <c r="V84" s="220"/>
      <c r="W84" s="220"/>
      <c r="X84" s="220"/>
      <c r="Y84" s="221"/>
    </row>
    <row r="85" spans="2:25" ht="21" customHeight="1" x14ac:dyDescent="0.25">
      <c r="B85" s="222"/>
      <c r="C85" s="223"/>
      <c r="D85" s="223"/>
      <c r="E85" s="223"/>
      <c r="F85" s="223"/>
      <c r="G85" s="223"/>
      <c r="H85" s="224"/>
      <c r="J85" s="222"/>
      <c r="K85" s="223"/>
      <c r="L85" s="223"/>
      <c r="M85" s="223"/>
      <c r="N85" s="223"/>
      <c r="O85" s="223"/>
      <c r="P85" s="223"/>
      <c r="Q85" s="224"/>
      <c r="S85" s="222"/>
      <c r="T85" s="223"/>
      <c r="U85" s="223"/>
      <c r="V85" s="223"/>
      <c r="W85" s="223"/>
      <c r="X85" s="223"/>
      <c r="Y85" s="224"/>
    </row>
    <row r="86" spans="2:25" ht="48" customHeight="1" x14ac:dyDescent="0.25">
      <c r="B86" s="225"/>
      <c r="C86" s="226"/>
      <c r="D86" s="226"/>
      <c r="E86" s="226"/>
      <c r="F86" s="226"/>
      <c r="G86" s="226"/>
      <c r="H86" s="227"/>
      <c r="J86" s="225"/>
      <c r="K86" s="226"/>
      <c r="L86" s="226"/>
      <c r="M86" s="226"/>
      <c r="N86" s="226"/>
      <c r="O86" s="226"/>
      <c r="P86" s="226"/>
      <c r="Q86" s="227"/>
      <c r="S86" s="225"/>
      <c r="T86" s="226"/>
      <c r="U86" s="226"/>
      <c r="V86" s="226"/>
      <c r="W86" s="226"/>
      <c r="X86" s="226"/>
      <c r="Y86" s="227"/>
    </row>
    <row r="87" spans="2:25" ht="48" customHeight="1" x14ac:dyDescent="0.25">
      <c r="B87" s="228"/>
      <c r="C87" s="229"/>
      <c r="D87" s="229"/>
      <c r="E87" s="229"/>
      <c r="F87" s="229"/>
      <c r="G87" s="229"/>
      <c r="H87" s="230"/>
      <c r="J87" s="228"/>
      <c r="K87" s="229"/>
      <c r="L87" s="229"/>
      <c r="M87" s="229"/>
      <c r="N87" s="229"/>
      <c r="O87" s="229"/>
      <c r="P87" s="229"/>
      <c r="Q87" s="230"/>
      <c r="S87" s="228"/>
      <c r="T87" s="229"/>
      <c r="U87" s="229"/>
      <c r="V87" s="229"/>
      <c r="W87" s="229"/>
      <c r="X87" s="229"/>
      <c r="Y87" s="230"/>
    </row>
    <row r="88" spans="2:25" ht="14.25" customHeight="1" x14ac:dyDescent="0.25"/>
    <row r="89" spans="2:25" ht="21" customHeight="1" x14ac:dyDescent="0.25">
      <c r="B89" s="216"/>
      <c r="C89" s="217"/>
      <c r="D89" s="217"/>
      <c r="E89" s="217"/>
      <c r="F89" s="217"/>
      <c r="G89" s="217"/>
      <c r="H89" s="218"/>
      <c r="J89" s="216"/>
      <c r="K89" s="217"/>
      <c r="L89" s="217"/>
      <c r="M89" s="217"/>
      <c r="N89" s="217"/>
      <c r="O89" s="217"/>
      <c r="P89" s="217"/>
      <c r="Q89" s="218"/>
      <c r="S89" s="216"/>
      <c r="T89" s="217"/>
      <c r="U89" s="217"/>
      <c r="V89" s="217"/>
      <c r="W89" s="217"/>
      <c r="X89" s="217"/>
      <c r="Y89" s="218"/>
    </row>
    <row r="90" spans="2:25" ht="21" customHeight="1" x14ac:dyDescent="0.25">
      <c r="B90" s="219"/>
      <c r="C90" s="220"/>
      <c r="D90" s="220"/>
      <c r="E90" s="220"/>
      <c r="F90" s="220"/>
      <c r="G90" s="220"/>
      <c r="H90" s="221"/>
      <c r="J90" s="219"/>
      <c r="K90" s="220"/>
      <c r="L90" s="220"/>
      <c r="M90" s="220"/>
      <c r="N90" s="220"/>
      <c r="O90" s="220"/>
      <c r="P90" s="220"/>
      <c r="Q90" s="221"/>
      <c r="S90" s="219"/>
      <c r="T90" s="220"/>
      <c r="U90" s="220"/>
      <c r="V90" s="220"/>
      <c r="W90" s="220"/>
      <c r="X90" s="220"/>
      <c r="Y90" s="221"/>
    </row>
    <row r="91" spans="2:25" ht="21" customHeight="1" x14ac:dyDescent="0.25">
      <c r="B91" s="219"/>
      <c r="C91" s="220"/>
      <c r="D91" s="220"/>
      <c r="E91" s="220"/>
      <c r="F91" s="220"/>
      <c r="G91" s="220"/>
      <c r="H91" s="221"/>
      <c r="J91" s="219"/>
      <c r="K91" s="220"/>
      <c r="L91" s="220"/>
      <c r="M91" s="220"/>
      <c r="N91" s="220"/>
      <c r="O91" s="220"/>
      <c r="P91" s="220"/>
      <c r="Q91" s="221"/>
      <c r="S91" s="219"/>
      <c r="T91" s="220"/>
      <c r="U91" s="220"/>
      <c r="V91" s="220"/>
      <c r="W91" s="220"/>
      <c r="X91" s="220"/>
      <c r="Y91" s="221"/>
    </row>
    <row r="92" spans="2:25" ht="21" customHeight="1" x14ac:dyDescent="0.25">
      <c r="B92" s="219"/>
      <c r="C92" s="220"/>
      <c r="D92" s="220"/>
      <c r="E92" s="220"/>
      <c r="F92" s="220"/>
      <c r="G92" s="220"/>
      <c r="H92" s="221"/>
      <c r="J92" s="219"/>
      <c r="K92" s="220"/>
      <c r="L92" s="220"/>
      <c r="M92" s="220"/>
      <c r="N92" s="220"/>
      <c r="O92" s="220"/>
      <c r="P92" s="220"/>
      <c r="Q92" s="221"/>
      <c r="S92" s="219"/>
      <c r="T92" s="220"/>
      <c r="U92" s="220"/>
      <c r="V92" s="220"/>
      <c r="W92" s="220"/>
      <c r="X92" s="220"/>
      <c r="Y92" s="221"/>
    </row>
    <row r="93" spans="2:25" ht="21" customHeight="1" x14ac:dyDescent="0.25">
      <c r="B93" s="219"/>
      <c r="C93" s="220"/>
      <c r="D93" s="220"/>
      <c r="E93" s="220"/>
      <c r="F93" s="220"/>
      <c r="G93" s="220"/>
      <c r="H93" s="221"/>
      <c r="J93" s="219"/>
      <c r="K93" s="220"/>
      <c r="L93" s="220"/>
      <c r="M93" s="220"/>
      <c r="N93" s="220"/>
      <c r="O93" s="220"/>
      <c r="P93" s="220"/>
      <c r="Q93" s="221"/>
      <c r="S93" s="219"/>
      <c r="T93" s="220"/>
      <c r="U93" s="220"/>
      <c r="V93" s="220"/>
      <c r="W93" s="220"/>
      <c r="X93" s="220"/>
      <c r="Y93" s="221"/>
    </row>
    <row r="94" spans="2:25" ht="21" customHeight="1" x14ac:dyDescent="0.25">
      <c r="B94" s="219"/>
      <c r="C94" s="220"/>
      <c r="D94" s="220"/>
      <c r="E94" s="220"/>
      <c r="F94" s="220"/>
      <c r="G94" s="220"/>
      <c r="H94" s="221"/>
      <c r="J94" s="219"/>
      <c r="K94" s="220"/>
      <c r="L94" s="220"/>
      <c r="M94" s="220"/>
      <c r="N94" s="220"/>
      <c r="O94" s="220"/>
      <c r="P94" s="220"/>
      <c r="Q94" s="221"/>
      <c r="S94" s="219"/>
      <c r="T94" s="220"/>
      <c r="U94" s="220"/>
      <c r="V94" s="220"/>
      <c r="W94" s="220"/>
      <c r="X94" s="220"/>
      <c r="Y94" s="221"/>
    </row>
    <row r="95" spans="2:25" ht="21" customHeight="1" x14ac:dyDescent="0.25">
      <c r="B95" s="219"/>
      <c r="C95" s="220"/>
      <c r="D95" s="220"/>
      <c r="E95" s="220"/>
      <c r="F95" s="220"/>
      <c r="G95" s="220"/>
      <c r="H95" s="221"/>
      <c r="J95" s="219"/>
      <c r="K95" s="220"/>
      <c r="L95" s="220"/>
      <c r="M95" s="220"/>
      <c r="N95" s="220"/>
      <c r="O95" s="220"/>
      <c r="P95" s="220"/>
      <c r="Q95" s="221"/>
      <c r="S95" s="219"/>
      <c r="T95" s="220"/>
      <c r="U95" s="220"/>
      <c r="V95" s="220"/>
      <c r="W95" s="220"/>
      <c r="X95" s="220"/>
      <c r="Y95" s="221"/>
    </row>
    <row r="96" spans="2:25" ht="21" customHeight="1" x14ac:dyDescent="0.25">
      <c r="B96" s="219"/>
      <c r="C96" s="220"/>
      <c r="D96" s="220"/>
      <c r="E96" s="220"/>
      <c r="F96" s="220"/>
      <c r="G96" s="220"/>
      <c r="H96" s="221"/>
      <c r="J96" s="219"/>
      <c r="K96" s="220"/>
      <c r="L96" s="220"/>
      <c r="M96" s="220"/>
      <c r="N96" s="220"/>
      <c r="O96" s="220"/>
      <c r="P96" s="220"/>
      <c r="Q96" s="221"/>
      <c r="S96" s="219"/>
      <c r="T96" s="220"/>
      <c r="U96" s="220"/>
      <c r="V96" s="220"/>
      <c r="W96" s="220"/>
      <c r="X96" s="220"/>
      <c r="Y96" s="221"/>
    </row>
    <row r="97" spans="2:25" ht="21" customHeight="1" x14ac:dyDescent="0.25">
      <c r="B97" s="219"/>
      <c r="C97" s="220"/>
      <c r="D97" s="220"/>
      <c r="E97" s="220"/>
      <c r="F97" s="220"/>
      <c r="G97" s="220"/>
      <c r="H97" s="221"/>
      <c r="J97" s="219"/>
      <c r="K97" s="220"/>
      <c r="L97" s="220"/>
      <c r="M97" s="220"/>
      <c r="N97" s="220"/>
      <c r="O97" s="220"/>
      <c r="P97" s="220"/>
      <c r="Q97" s="221"/>
      <c r="S97" s="219"/>
      <c r="T97" s="220"/>
      <c r="U97" s="220"/>
      <c r="V97" s="220"/>
      <c r="W97" s="220"/>
      <c r="X97" s="220"/>
      <c r="Y97" s="221"/>
    </row>
    <row r="98" spans="2:25" ht="21" customHeight="1" x14ac:dyDescent="0.25">
      <c r="B98" s="222"/>
      <c r="C98" s="223"/>
      <c r="D98" s="223"/>
      <c r="E98" s="223"/>
      <c r="F98" s="223"/>
      <c r="G98" s="223"/>
      <c r="H98" s="224"/>
      <c r="J98" s="222"/>
      <c r="K98" s="223"/>
      <c r="L98" s="223"/>
      <c r="M98" s="223"/>
      <c r="N98" s="223"/>
      <c r="O98" s="223"/>
      <c r="P98" s="223"/>
      <c r="Q98" s="224"/>
      <c r="S98" s="222"/>
      <c r="T98" s="223"/>
      <c r="U98" s="223"/>
      <c r="V98" s="223"/>
      <c r="W98" s="223"/>
      <c r="X98" s="223"/>
      <c r="Y98" s="224"/>
    </row>
    <row r="99" spans="2:25" ht="48" customHeight="1" x14ac:dyDescent="0.25">
      <c r="B99" s="247"/>
      <c r="C99" s="248"/>
      <c r="D99" s="248"/>
      <c r="E99" s="248"/>
      <c r="F99" s="248"/>
      <c r="G99" s="248"/>
      <c r="H99" s="249"/>
      <c r="J99" s="225"/>
      <c r="K99" s="226"/>
      <c r="L99" s="226"/>
      <c r="M99" s="226"/>
      <c r="N99" s="226"/>
      <c r="O99" s="226"/>
      <c r="P99" s="226"/>
      <c r="Q99" s="227"/>
      <c r="S99" s="247"/>
      <c r="T99" s="248"/>
      <c r="U99" s="248"/>
      <c r="V99" s="248"/>
      <c r="W99" s="248"/>
      <c r="X99" s="248"/>
      <c r="Y99" s="249"/>
    </row>
    <row r="100" spans="2:25" ht="48" customHeight="1" x14ac:dyDescent="0.25">
      <c r="B100" s="250"/>
      <c r="C100" s="251"/>
      <c r="D100" s="251"/>
      <c r="E100" s="251"/>
      <c r="F100" s="251"/>
      <c r="G100" s="251"/>
      <c r="H100" s="252"/>
      <c r="J100" s="228"/>
      <c r="K100" s="229"/>
      <c r="L100" s="229"/>
      <c r="M100" s="229"/>
      <c r="N100" s="229"/>
      <c r="O100" s="229"/>
      <c r="P100" s="229"/>
      <c r="Q100" s="230"/>
      <c r="S100" s="250"/>
      <c r="T100" s="251"/>
      <c r="U100" s="251"/>
      <c r="V100" s="251"/>
      <c r="W100" s="251"/>
      <c r="X100" s="251"/>
      <c r="Y100" s="252"/>
    </row>
    <row r="101" spans="2:25" ht="14.25" customHeight="1" x14ac:dyDescent="0.25"/>
    <row r="102" spans="2:25" ht="21" customHeight="1" x14ac:dyDescent="0.25">
      <c r="B102" s="216"/>
      <c r="C102" s="217"/>
      <c r="D102" s="217"/>
      <c r="E102" s="217"/>
      <c r="F102" s="217"/>
      <c r="G102" s="217"/>
      <c r="H102" s="218"/>
      <c r="J102" s="216"/>
      <c r="K102" s="217"/>
      <c r="L102" s="217"/>
      <c r="M102" s="217"/>
      <c r="N102" s="217"/>
      <c r="O102" s="217"/>
      <c r="P102" s="217"/>
      <c r="Q102" s="218"/>
      <c r="S102" s="216"/>
      <c r="T102" s="217"/>
      <c r="U102" s="217"/>
      <c r="V102" s="217"/>
      <c r="W102" s="217"/>
      <c r="X102" s="217"/>
      <c r="Y102" s="218"/>
    </row>
    <row r="103" spans="2:25" ht="21" customHeight="1" x14ac:dyDescent="0.25">
      <c r="B103" s="219"/>
      <c r="C103" s="220"/>
      <c r="D103" s="220"/>
      <c r="E103" s="220"/>
      <c r="F103" s="220"/>
      <c r="G103" s="220"/>
      <c r="H103" s="221"/>
      <c r="J103" s="219"/>
      <c r="K103" s="220"/>
      <c r="L103" s="220"/>
      <c r="M103" s="220"/>
      <c r="N103" s="220"/>
      <c r="O103" s="220"/>
      <c r="P103" s="220"/>
      <c r="Q103" s="221"/>
      <c r="S103" s="219"/>
      <c r="T103" s="220"/>
      <c r="U103" s="220"/>
      <c r="V103" s="220"/>
      <c r="W103" s="220"/>
      <c r="X103" s="220"/>
      <c r="Y103" s="221"/>
    </row>
    <row r="104" spans="2:25" ht="21" customHeight="1" x14ac:dyDescent="0.25">
      <c r="B104" s="219"/>
      <c r="C104" s="220"/>
      <c r="D104" s="220"/>
      <c r="E104" s="220"/>
      <c r="F104" s="220"/>
      <c r="G104" s="220"/>
      <c r="H104" s="221"/>
      <c r="J104" s="219"/>
      <c r="K104" s="220"/>
      <c r="L104" s="220"/>
      <c r="M104" s="220"/>
      <c r="N104" s="220"/>
      <c r="O104" s="220"/>
      <c r="P104" s="220"/>
      <c r="Q104" s="221"/>
      <c r="S104" s="219"/>
      <c r="T104" s="220"/>
      <c r="U104" s="220"/>
      <c r="V104" s="220"/>
      <c r="W104" s="220"/>
      <c r="X104" s="220"/>
      <c r="Y104" s="221"/>
    </row>
    <row r="105" spans="2:25" ht="21" customHeight="1" x14ac:dyDescent="0.25">
      <c r="B105" s="219"/>
      <c r="C105" s="220"/>
      <c r="D105" s="220"/>
      <c r="E105" s="220"/>
      <c r="F105" s="220"/>
      <c r="G105" s="220"/>
      <c r="H105" s="221"/>
      <c r="J105" s="219"/>
      <c r="K105" s="220"/>
      <c r="L105" s="220"/>
      <c r="M105" s="220"/>
      <c r="N105" s="220"/>
      <c r="O105" s="220"/>
      <c r="P105" s="220"/>
      <c r="Q105" s="221"/>
      <c r="S105" s="219"/>
      <c r="T105" s="220"/>
      <c r="U105" s="220"/>
      <c r="V105" s="220"/>
      <c r="W105" s="220"/>
      <c r="X105" s="220"/>
      <c r="Y105" s="221"/>
    </row>
    <row r="106" spans="2:25" ht="21" customHeight="1" x14ac:dyDescent="0.25">
      <c r="B106" s="219"/>
      <c r="C106" s="220"/>
      <c r="D106" s="220"/>
      <c r="E106" s="220"/>
      <c r="F106" s="220"/>
      <c r="G106" s="220"/>
      <c r="H106" s="221"/>
      <c r="J106" s="219"/>
      <c r="K106" s="220"/>
      <c r="L106" s="220"/>
      <c r="M106" s="220"/>
      <c r="N106" s="220"/>
      <c r="O106" s="220"/>
      <c r="P106" s="220"/>
      <c r="Q106" s="221"/>
      <c r="S106" s="219"/>
      <c r="T106" s="220"/>
      <c r="U106" s="220"/>
      <c r="V106" s="220"/>
      <c r="W106" s="220"/>
      <c r="X106" s="220"/>
      <c r="Y106" s="221"/>
    </row>
    <row r="107" spans="2:25" ht="21" customHeight="1" x14ac:dyDescent="0.25">
      <c r="B107" s="219"/>
      <c r="C107" s="220"/>
      <c r="D107" s="220"/>
      <c r="E107" s="220"/>
      <c r="F107" s="220"/>
      <c r="G107" s="220"/>
      <c r="H107" s="221"/>
      <c r="J107" s="219"/>
      <c r="K107" s="220"/>
      <c r="L107" s="220"/>
      <c r="M107" s="220"/>
      <c r="N107" s="220"/>
      <c r="O107" s="220"/>
      <c r="P107" s="220"/>
      <c r="Q107" s="221"/>
      <c r="S107" s="219"/>
      <c r="T107" s="220"/>
      <c r="U107" s="220"/>
      <c r="V107" s="220"/>
      <c r="W107" s="220"/>
      <c r="X107" s="220"/>
      <c r="Y107" s="221"/>
    </row>
    <row r="108" spans="2:25" ht="21" customHeight="1" x14ac:dyDescent="0.25">
      <c r="B108" s="219"/>
      <c r="C108" s="220"/>
      <c r="D108" s="220"/>
      <c r="E108" s="220"/>
      <c r="F108" s="220"/>
      <c r="G108" s="220"/>
      <c r="H108" s="221"/>
      <c r="J108" s="219"/>
      <c r="K108" s="220"/>
      <c r="L108" s="220"/>
      <c r="M108" s="220"/>
      <c r="N108" s="220"/>
      <c r="O108" s="220"/>
      <c r="P108" s="220"/>
      <c r="Q108" s="221"/>
      <c r="S108" s="219"/>
      <c r="T108" s="220"/>
      <c r="U108" s="220"/>
      <c r="V108" s="220"/>
      <c r="W108" s="220"/>
      <c r="X108" s="220"/>
      <c r="Y108" s="221"/>
    </row>
    <row r="109" spans="2:25" ht="21" customHeight="1" x14ac:dyDescent="0.25">
      <c r="B109" s="219"/>
      <c r="C109" s="220"/>
      <c r="D109" s="220"/>
      <c r="E109" s="220"/>
      <c r="F109" s="220"/>
      <c r="G109" s="220"/>
      <c r="H109" s="221"/>
      <c r="J109" s="219"/>
      <c r="K109" s="220"/>
      <c r="L109" s="220"/>
      <c r="M109" s="220"/>
      <c r="N109" s="220"/>
      <c r="O109" s="220"/>
      <c r="P109" s="220"/>
      <c r="Q109" s="221"/>
      <c r="S109" s="219"/>
      <c r="T109" s="220"/>
      <c r="U109" s="220"/>
      <c r="V109" s="220"/>
      <c r="W109" s="220"/>
      <c r="X109" s="220"/>
      <c r="Y109" s="221"/>
    </row>
    <row r="110" spans="2:25" ht="21" customHeight="1" x14ac:dyDescent="0.25">
      <c r="B110" s="219"/>
      <c r="C110" s="220"/>
      <c r="D110" s="220"/>
      <c r="E110" s="220"/>
      <c r="F110" s="220"/>
      <c r="G110" s="220"/>
      <c r="H110" s="221"/>
      <c r="J110" s="219"/>
      <c r="K110" s="220"/>
      <c r="L110" s="220"/>
      <c r="M110" s="220"/>
      <c r="N110" s="220"/>
      <c r="O110" s="220"/>
      <c r="P110" s="220"/>
      <c r="Q110" s="221"/>
      <c r="S110" s="219"/>
      <c r="T110" s="220"/>
      <c r="U110" s="220"/>
      <c r="V110" s="220"/>
      <c r="W110" s="220"/>
      <c r="X110" s="220"/>
      <c r="Y110" s="221"/>
    </row>
    <row r="111" spans="2:25" ht="21" customHeight="1" x14ac:dyDescent="0.25">
      <c r="B111" s="222"/>
      <c r="C111" s="223"/>
      <c r="D111" s="223"/>
      <c r="E111" s="223"/>
      <c r="F111" s="223"/>
      <c r="G111" s="223"/>
      <c r="H111" s="224"/>
      <c r="J111" s="222"/>
      <c r="K111" s="223"/>
      <c r="L111" s="223"/>
      <c r="M111" s="223"/>
      <c r="N111" s="223"/>
      <c r="O111" s="223"/>
      <c r="P111" s="223"/>
      <c r="Q111" s="224"/>
      <c r="S111" s="222"/>
      <c r="T111" s="223"/>
      <c r="U111" s="223"/>
      <c r="V111" s="223"/>
      <c r="W111" s="223"/>
      <c r="X111" s="223"/>
      <c r="Y111" s="224"/>
    </row>
    <row r="112" spans="2:25" ht="48" customHeight="1" x14ac:dyDescent="0.25">
      <c r="B112" s="247"/>
      <c r="C112" s="248"/>
      <c r="D112" s="248"/>
      <c r="E112" s="248"/>
      <c r="F112" s="248"/>
      <c r="G112" s="248"/>
      <c r="H112" s="249"/>
      <c r="J112" s="253"/>
      <c r="K112" s="254"/>
      <c r="L112" s="254"/>
      <c r="M112" s="254"/>
      <c r="N112" s="254"/>
      <c r="O112" s="254"/>
      <c r="P112" s="254"/>
      <c r="Q112" s="255"/>
      <c r="S112" s="247"/>
      <c r="T112" s="248"/>
      <c r="U112" s="248"/>
      <c r="V112" s="248"/>
      <c r="W112" s="248"/>
      <c r="X112" s="248"/>
      <c r="Y112" s="249"/>
    </row>
    <row r="113" spans="2:25" ht="48" customHeight="1" x14ac:dyDescent="0.25">
      <c r="B113" s="250"/>
      <c r="C113" s="251"/>
      <c r="D113" s="251"/>
      <c r="E113" s="251"/>
      <c r="F113" s="251"/>
      <c r="G113" s="251"/>
      <c r="H113" s="252"/>
      <c r="J113" s="256"/>
      <c r="K113" s="257"/>
      <c r="L113" s="257"/>
      <c r="M113" s="257"/>
      <c r="N113" s="257"/>
      <c r="O113" s="257"/>
      <c r="P113" s="257"/>
      <c r="Q113" s="258"/>
      <c r="S113" s="250"/>
      <c r="T113" s="251"/>
      <c r="U113" s="251"/>
      <c r="V113" s="251"/>
      <c r="W113" s="251"/>
      <c r="X113" s="251"/>
      <c r="Y113" s="252"/>
    </row>
    <row r="114" spans="2:25" ht="14.25" customHeight="1" x14ac:dyDescent="0.25"/>
    <row r="115" spans="2:25" ht="14.25" customHeight="1" x14ac:dyDescent="0.25"/>
    <row r="116" spans="2:25" ht="21" customHeight="1" x14ac:dyDescent="0.25">
      <c r="E116" s="13" t="s">
        <v>57</v>
      </c>
      <c r="F116" s="243"/>
      <c r="G116" s="243"/>
      <c r="H116" s="243"/>
      <c r="I116" s="243"/>
      <c r="J116" s="243"/>
      <c r="Q116" s="13" t="s">
        <v>58</v>
      </c>
      <c r="R116" s="243"/>
      <c r="S116" s="243"/>
      <c r="T116" s="243"/>
      <c r="U116" s="243"/>
      <c r="V116" s="243"/>
      <c r="W116" s="243"/>
    </row>
    <row r="117" spans="2:25" ht="21" customHeight="1" x14ac:dyDescent="0.25">
      <c r="E117" s="13" t="s">
        <v>59</v>
      </c>
      <c r="F117" s="244"/>
      <c r="G117" s="244"/>
      <c r="H117" s="244"/>
      <c r="I117" s="244"/>
      <c r="J117" s="244"/>
      <c r="K117" s="2" t="s">
        <v>60</v>
      </c>
      <c r="Q117" s="13" t="s">
        <v>59</v>
      </c>
      <c r="R117" s="245"/>
      <c r="S117" s="245"/>
      <c r="T117" s="245"/>
      <c r="U117" s="245"/>
      <c r="V117" s="245"/>
      <c r="W117" s="245"/>
      <c r="X117" s="2" t="s">
        <v>60</v>
      </c>
    </row>
    <row r="118" spans="2:25" ht="21" customHeight="1" x14ac:dyDescent="0.25">
      <c r="E118" s="13" t="s">
        <v>61</v>
      </c>
      <c r="F118" s="244"/>
      <c r="G118" s="244"/>
      <c r="H118" s="244"/>
      <c r="I118" s="244"/>
      <c r="J118" s="244"/>
      <c r="Q118" s="246"/>
      <c r="R118" s="246"/>
      <c r="S118" s="246"/>
      <c r="T118" s="246"/>
      <c r="U118" s="246"/>
      <c r="V118" s="246"/>
      <c r="W118" s="246"/>
      <c r="X118" s="246"/>
    </row>
    <row r="119" spans="2:25" ht="24" customHeight="1" x14ac:dyDescent="0.25">
      <c r="E119" s="13" t="s">
        <v>62</v>
      </c>
      <c r="F119" s="346"/>
      <c r="G119" s="346"/>
      <c r="H119" s="346"/>
      <c r="I119" s="346"/>
      <c r="J119" s="346"/>
      <c r="Q119" s="13" t="s">
        <v>62</v>
      </c>
      <c r="R119" s="241"/>
      <c r="S119" s="241"/>
      <c r="T119" s="241"/>
      <c r="U119" s="241"/>
      <c r="V119" s="241"/>
      <c r="W119" s="241"/>
    </row>
    <row r="120" spans="2:25" ht="24" customHeight="1" x14ac:dyDescent="0.25">
      <c r="E120" s="13" t="s">
        <v>63</v>
      </c>
      <c r="F120" s="242"/>
      <c r="G120" s="242"/>
      <c r="H120" s="242"/>
      <c r="I120" s="242"/>
      <c r="J120" s="242"/>
    </row>
    <row r="121" spans="2:25" ht="24" customHeight="1" x14ac:dyDescent="0.25"/>
  </sheetData>
  <protectedRanges>
    <protectedRange sqref="V13 X24 B38:Z42 B44:Z48 B50:Z54 B59:Z64 B68 B76 B86 J76 J86 S76 S86 B89 B99 J89 J99 S89 S99 B102 B112 J102 J112 S102 S112 R116:R117 Q118 R119 F116:F120 K24:S25 K27:S32 M7 H8" name="ช่วง1"/>
  </protectedRanges>
  <mergeCells count="231">
    <mergeCell ref="A2:Z2"/>
    <mergeCell ref="M7:P7"/>
    <mergeCell ref="K26:M26"/>
    <mergeCell ref="F119:J119"/>
    <mergeCell ref="R119:W119"/>
    <mergeCell ref="F120:J120"/>
    <mergeCell ref="F116:J116"/>
    <mergeCell ref="R116:W116"/>
    <mergeCell ref="F117:J117"/>
    <mergeCell ref="R117:W117"/>
    <mergeCell ref="F118:J118"/>
    <mergeCell ref="Q118:X118"/>
    <mergeCell ref="B102:H111"/>
    <mergeCell ref="J102:Q111"/>
    <mergeCell ref="S102:Y111"/>
    <mergeCell ref="B112:H113"/>
    <mergeCell ref="J112:Q113"/>
    <mergeCell ref="S112:Y113"/>
    <mergeCell ref="B89:H98"/>
    <mergeCell ref="J89:Q98"/>
    <mergeCell ref="S89:Y98"/>
    <mergeCell ref="B99:H100"/>
    <mergeCell ref="J99:Q100"/>
    <mergeCell ref="S99:Y100"/>
    <mergeCell ref="B76:H85"/>
    <mergeCell ref="J76:Q85"/>
    <mergeCell ref="S76:Y85"/>
    <mergeCell ref="B86:H87"/>
    <mergeCell ref="J86:Q87"/>
    <mergeCell ref="S86:Y87"/>
    <mergeCell ref="B64:G64"/>
    <mergeCell ref="H64:P64"/>
    <mergeCell ref="Q64:X64"/>
    <mergeCell ref="Y64:Z64"/>
    <mergeCell ref="B68:Y72"/>
    <mergeCell ref="B62:G62"/>
    <mergeCell ref="H62:P62"/>
    <mergeCell ref="Q62:X62"/>
    <mergeCell ref="Y62:Z62"/>
    <mergeCell ref="B60:G60"/>
    <mergeCell ref="H60:P60"/>
    <mergeCell ref="Q60:X60"/>
    <mergeCell ref="Y60:Z60"/>
    <mergeCell ref="B61:G61"/>
    <mergeCell ref="H61:P61"/>
    <mergeCell ref="Q61:X61"/>
    <mergeCell ref="Y61:Z61"/>
    <mergeCell ref="B58:G58"/>
    <mergeCell ref="H58:P58"/>
    <mergeCell ref="Q58:X58"/>
    <mergeCell ref="Y58:Z58"/>
    <mergeCell ref="B59:G59"/>
    <mergeCell ref="H59:P59"/>
    <mergeCell ref="Q59:X59"/>
    <mergeCell ref="Y59:Z59"/>
    <mergeCell ref="B53:L53"/>
    <mergeCell ref="M53:X53"/>
    <mergeCell ref="Y53:Z53"/>
    <mergeCell ref="B54:L54"/>
    <mergeCell ref="M54:X54"/>
    <mergeCell ref="Y54:Z54"/>
    <mergeCell ref="B51:L51"/>
    <mergeCell ref="M51:X51"/>
    <mergeCell ref="Y51:Z51"/>
    <mergeCell ref="B52:L52"/>
    <mergeCell ref="M52:X52"/>
    <mergeCell ref="Y52:Z52"/>
    <mergeCell ref="B48:L48"/>
    <mergeCell ref="M48:X48"/>
    <mergeCell ref="Y48:Z48"/>
    <mergeCell ref="A49:Z49"/>
    <mergeCell ref="B50:L50"/>
    <mergeCell ref="M50:X50"/>
    <mergeCell ref="Y50:Z50"/>
    <mergeCell ref="B46:L46"/>
    <mergeCell ref="M46:X46"/>
    <mergeCell ref="Y46:Z46"/>
    <mergeCell ref="B47:L47"/>
    <mergeCell ref="M47:X47"/>
    <mergeCell ref="Y47:Z47"/>
    <mergeCell ref="A43:Z43"/>
    <mergeCell ref="B44:L44"/>
    <mergeCell ref="M44:X44"/>
    <mergeCell ref="Y44:Z44"/>
    <mergeCell ref="B45:L45"/>
    <mergeCell ref="M45:X45"/>
    <mergeCell ref="Y45:Z45"/>
    <mergeCell ref="B41:L41"/>
    <mergeCell ref="M41:X41"/>
    <mergeCell ref="Y41:Z41"/>
    <mergeCell ref="B42:L42"/>
    <mergeCell ref="Y42:Z42"/>
    <mergeCell ref="X33:Z33"/>
    <mergeCell ref="A34:Z34"/>
    <mergeCell ref="B36:L36"/>
    <mergeCell ref="M36:X36"/>
    <mergeCell ref="Y36:Z36"/>
    <mergeCell ref="A37:Z37"/>
    <mergeCell ref="B38:L38"/>
    <mergeCell ref="M38:X38"/>
    <mergeCell ref="Y38:Z38"/>
    <mergeCell ref="B39:L39"/>
    <mergeCell ref="M39:X39"/>
    <mergeCell ref="Y39:Z39"/>
    <mergeCell ref="B40:L40"/>
    <mergeCell ref="M40:X40"/>
    <mergeCell ref="Y40:Z40"/>
    <mergeCell ref="M42:X42"/>
    <mergeCell ref="H30:J30"/>
    <mergeCell ref="K30:M30"/>
    <mergeCell ref="N30:P30"/>
    <mergeCell ref="Q30:S30"/>
    <mergeCell ref="T30:U30"/>
    <mergeCell ref="T32:U32"/>
    <mergeCell ref="V32:W32"/>
    <mergeCell ref="A33:S33"/>
    <mergeCell ref="T33:U33"/>
    <mergeCell ref="V33:W33"/>
    <mergeCell ref="B32:G32"/>
    <mergeCell ref="H32:J32"/>
    <mergeCell ref="K32:M32"/>
    <mergeCell ref="N32:P32"/>
    <mergeCell ref="Q32:S32"/>
    <mergeCell ref="X24:Z32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7:M27"/>
    <mergeCell ref="N26:P26"/>
    <mergeCell ref="Q26:S26"/>
    <mergeCell ref="T26:U26"/>
    <mergeCell ref="V26:W26"/>
    <mergeCell ref="B30:G30"/>
    <mergeCell ref="V30:W30"/>
    <mergeCell ref="B31:G31"/>
    <mergeCell ref="H31:J31"/>
    <mergeCell ref="K31:M31"/>
    <mergeCell ref="N31:P31"/>
    <mergeCell ref="Q31:S31"/>
    <mergeCell ref="T31:U31"/>
    <mergeCell ref="V31:W31"/>
    <mergeCell ref="A19:Z19"/>
    <mergeCell ref="B22:G22"/>
    <mergeCell ref="H22:J22"/>
    <mergeCell ref="K22:M22"/>
    <mergeCell ref="N22:P22"/>
    <mergeCell ref="Q22:S22"/>
    <mergeCell ref="T22:U22"/>
    <mergeCell ref="V22:W22"/>
    <mergeCell ref="X22:Z22"/>
    <mergeCell ref="A18:P18"/>
    <mergeCell ref="Q18:R18"/>
    <mergeCell ref="S18:U18"/>
    <mergeCell ref="V18:X18"/>
    <mergeCell ref="Y18:Z18"/>
    <mergeCell ref="B16:J16"/>
    <mergeCell ref="K16:M16"/>
    <mergeCell ref="N16:P16"/>
    <mergeCell ref="Q16:R16"/>
    <mergeCell ref="B17:J17"/>
    <mergeCell ref="K17:M17"/>
    <mergeCell ref="N17:P17"/>
    <mergeCell ref="Q17:R17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S13:U17"/>
    <mergeCell ref="V13:X17"/>
    <mergeCell ref="Y13:Z17"/>
    <mergeCell ref="B14:J14"/>
    <mergeCell ref="K14:M14"/>
    <mergeCell ref="N14:P14"/>
    <mergeCell ref="Q14:R14"/>
    <mergeCell ref="B15:J15"/>
    <mergeCell ref="K15:M15"/>
    <mergeCell ref="N15:P15"/>
    <mergeCell ref="Q15:R15"/>
    <mergeCell ref="B63:G63"/>
    <mergeCell ref="H63:P63"/>
    <mergeCell ref="Q63:X63"/>
    <mergeCell ref="Y63:Z63"/>
    <mergeCell ref="A1:Z1"/>
    <mergeCell ref="A3:Z3"/>
    <mergeCell ref="A4:Z4"/>
    <mergeCell ref="A10:A11"/>
    <mergeCell ref="A23:Z23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B29:G29"/>
    <mergeCell ref="H29:J29"/>
    <mergeCell ref="K29:M29"/>
    <mergeCell ref="N29:P29"/>
    <mergeCell ref="Q29:S29"/>
    <mergeCell ref="T29:U29"/>
    <mergeCell ref="V29:W29"/>
    <mergeCell ref="B27:G27"/>
    <mergeCell ref="H27:J27"/>
    <mergeCell ref="N27:P27"/>
    <mergeCell ref="Q27:S27"/>
    <mergeCell ref="T27:U27"/>
    <mergeCell ref="V27:W27"/>
    <mergeCell ref="B28:G28"/>
    <mergeCell ref="H28:J28"/>
    <mergeCell ref="K28:M28"/>
    <mergeCell ref="N28:P28"/>
    <mergeCell ref="Q28:S28"/>
    <mergeCell ref="T28:U28"/>
    <mergeCell ref="V28:W28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4:Z48 Y50:Z54 Y38:Y42 Z38:Z41 Y59:Y64 Z59:Z62 Z64" xr:uid="{2F91F23D-D842-45CC-9AEB-FD028EF4EF43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28E4444A-5158-4A53-8CF0-9BD4D37003B2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4:S24 N27:N32 L31:M32 R31:S32 O31:P32 Q27:Q32 K27:K32" xr:uid="{9AC9186D-CC52-4DD2-A47F-F718CE46D2A6}">
      <formula1>0</formula1>
    </dataValidation>
    <dataValidation type="decimal" operator="greaterThanOrEqual" allowBlank="1" showInputMessage="1" showErrorMessage="1" error="กรุณากรอกข้อมูลเป็นตัวเลข" sqref="K25:S25" xr:uid="{54E3BF7F-756E-4918-93DE-BF106A2213F8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rowBreaks count="4" manualBreakCount="4">
    <brk id="34" max="16383" man="1"/>
    <brk id="55" max="16383" man="1"/>
    <brk id="73" max="16383" man="1"/>
    <brk id="100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98DDCD0D-2888-427B-973B-BE454F6D3B8F}">
          <x14:formula1>
            <xm:f>LIST!$G$2:$G$10</xm:f>
          </x14:formula1>
          <xm:sqref>B59:B64 C59:G62 C64:G64</xm:sqref>
        </x14:dataValidation>
        <x14:dataValidation type="list" allowBlank="1" showInputMessage="1" showErrorMessage="1" error="กรุณาเลือกข้อมูลตามที่กำหนดให้" xr:uid="{BA4F9DE4-8DDA-4552-97E8-92356B77074E}">
          <x14:formula1>
            <xm:f>LIST!$A$2:$A$6</xm:f>
          </x14:formula1>
          <xm:sqref>B38:L42</xm:sqref>
        </x14:dataValidation>
        <x14:dataValidation type="list" allowBlank="1" showInputMessage="1" showErrorMessage="1" error="กรุณาเลือกข้อมูลตามที่กำหนดให้" xr:uid="{D78ABDA3-1786-46A3-B380-3DAB817899AE}">
          <x14:formula1>
            <xm:f>LIST!$C$2:$C$10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0781636C-E970-4801-8A57-65092C62283A}">
          <x14:formula1>
            <xm:f>LIST!$E$2:$E$9</xm:f>
          </x14:formula1>
          <xm:sqref>B50:L54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0">
    <tabColor rgb="FF7030A0"/>
  </sheetPr>
  <dimension ref="A1:Z121"/>
  <sheetViews>
    <sheetView view="pageBreakPreview" topLeftCell="F14" zoomScale="80" zoomScaleNormal="85" zoomScaleSheetLayoutView="80" workbookViewId="0">
      <selection activeCell="U8" sqref="U8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78" t="s">
        <v>102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</row>
    <row r="2" spans="1:26" ht="21" customHeight="1" x14ac:dyDescent="0.25">
      <c r="A2" s="78" t="s">
        <v>103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</row>
    <row r="3" spans="1:26" ht="21" customHeight="1" x14ac:dyDescent="0.25">
      <c r="A3" s="78" t="s">
        <v>27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</row>
    <row r="4" spans="1:26" ht="21" customHeight="1" x14ac:dyDescent="0.25">
      <c r="A4" s="78" t="s">
        <v>1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</row>
    <row r="5" spans="1:26" ht="10.15" customHeight="1" x14ac:dyDescent="0.25"/>
    <row r="6" spans="1:26" ht="21" customHeight="1" x14ac:dyDescent="0.25">
      <c r="A6" s="4" t="s">
        <v>2</v>
      </c>
    </row>
    <row r="7" spans="1:26" ht="21" customHeight="1" x14ac:dyDescent="0.25">
      <c r="A7" s="5" t="s">
        <v>104</v>
      </c>
      <c r="L7" s="6"/>
      <c r="M7" s="113"/>
      <c r="N7" s="114"/>
      <c r="O7" s="114"/>
      <c r="P7" s="115"/>
    </row>
    <row r="8" spans="1:26" ht="21" customHeight="1" x14ac:dyDescent="0.25">
      <c r="A8" s="5" t="s">
        <v>41</v>
      </c>
      <c r="G8" s="6"/>
      <c r="H8" s="113"/>
      <c r="I8" s="114"/>
      <c r="J8" s="115"/>
    </row>
    <row r="9" spans="1:26" ht="10.15" customHeight="1" x14ac:dyDescent="0.25"/>
    <row r="10" spans="1:26" s="4" customFormat="1" ht="30" customHeight="1" x14ac:dyDescent="0.25">
      <c r="A10" s="79" t="s">
        <v>7</v>
      </c>
      <c r="B10" s="116" t="s">
        <v>32</v>
      </c>
      <c r="C10" s="117"/>
      <c r="D10" s="117"/>
      <c r="E10" s="117"/>
      <c r="F10" s="117"/>
      <c r="G10" s="117"/>
      <c r="H10" s="117"/>
      <c r="I10" s="117"/>
      <c r="J10" s="118"/>
      <c r="K10" s="122" t="s">
        <v>33</v>
      </c>
      <c r="L10" s="123"/>
      <c r="M10" s="123"/>
      <c r="N10" s="123"/>
      <c r="O10" s="123"/>
      <c r="P10" s="123"/>
      <c r="Q10" s="123"/>
      <c r="R10" s="124"/>
      <c r="S10" s="122" t="s">
        <v>6</v>
      </c>
      <c r="T10" s="123"/>
      <c r="U10" s="123"/>
      <c r="V10" s="123"/>
      <c r="W10" s="123"/>
      <c r="X10" s="123"/>
      <c r="Y10" s="123"/>
      <c r="Z10" s="124"/>
    </row>
    <row r="11" spans="1:26" s="4" customFormat="1" ht="30" customHeight="1" x14ac:dyDescent="0.25">
      <c r="A11" s="80"/>
      <c r="B11" s="119"/>
      <c r="C11" s="120"/>
      <c r="D11" s="120"/>
      <c r="E11" s="120"/>
      <c r="F11" s="120"/>
      <c r="G11" s="120"/>
      <c r="H11" s="120"/>
      <c r="I11" s="120"/>
      <c r="J11" s="121"/>
      <c r="K11" s="122" t="s">
        <v>3</v>
      </c>
      <c r="L11" s="123"/>
      <c r="M11" s="124"/>
      <c r="N11" s="122" t="s">
        <v>4</v>
      </c>
      <c r="O11" s="123"/>
      <c r="P11" s="124"/>
      <c r="Q11" s="122" t="s">
        <v>5</v>
      </c>
      <c r="R11" s="124"/>
      <c r="S11" s="122" t="s">
        <v>3</v>
      </c>
      <c r="T11" s="123"/>
      <c r="U11" s="124"/>
      <c r="V11" s="122" t="s">
        <v>4</v>
      </c>
      <c r="W11" s="123"/>
      <c r="X11" s="124"/>
      <c r="Y11" s="122" t="s">
        <v>5</v>
      </c>
      <c r="Z11" s="124"/>
    </row>
    <row r="12" spans="1:26" ht="24" customHeight="1" x14ac:dyDescent="0.25">
      <c r="A12" s="81" t="s">
        <v>42</v>
      </c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3"/>
    </row>
    <row r="13" spans="1:26" ht="24" customHeight="1" x14ac:dyDescent="0.25">
      <c r="A13" s="16">
        <v>1</v>
      </c>
      <c r="B13" s="293" t="s">
        <v>35</v>
      </c>
      <c r="C13" s="294"/>
      <c r="D13" s="294"/>
      <c r="E13" s="294"/>
      <c r="F13" s="294"/>
      <c r="G13" s="294"/>
      <c r="H13" s="294"/>
      <c r="I13" s="294"/>
      <c r="J13" s="295"/>
      <c r="K13" s="87">
        <v>8</v>
      </c>
      <c r="L13" s="88"/>
      <c r="M13" s="89"/>
      <c r="N13" s="90">
        <f>Q25</f>
        <v>0</v>
      </c>
      <c r="O13" s="91"/>
      <c r="P13" s="92"/>
      <c r="Q13" s="93">
        <f>V24/T24*100</f>
        <v>0</v>
      </c>
      <c r="R13" s="94"/>
      <c r="S13" s="95">
        <v>7212800</v>
      </c>
      <c r="T13" s="96"/>
      <c r="U13" s="97"/>
      <c r="V13" s="104"/>
      <c r="W13" s="105"/>
      <c r="X13" s="106"/>
      <c r="Y13" s="133">
        <f>V13/S13*100</f>
        <v>0</v>
      </c>
      <c r="Z13" s="134"/>
    </row>
    <row r="14" spans="1:26" ht="24" customHeight="1" x14ac:dyDescent="0.25">
      <c r="A14" s="16">
        <v>2</v>
      </c>
      <c r="B14" s="293" t="s">
        <v>36</v>
      </c>
      <c r="C14" s="294"/>
      <c r="D14" s="294"/>
      <c r="E14" s="294"/>
      <c r="F14" s="294"/>
      <c r="G14" s="294"/>
      <c r="H14" s="294"/>
      <c r="I14" s="294"/>
      <c r="J14" s="295"/>
      <c r="K14" s="139">
        <v>2237331.66</v>
      </c>
      <c r="L14" s="140"/>
      <c r="M14" s="141"/>
      <c r="N14" s="93">
        <f>Q26</f>
        <v>0</v>
      </c>
      <c r="O14" s="299"/>
      <c r="P14" s="94"/>
      <c r="Q14" s="93">
        <f>V26/T26*100</f>
        <v>0</v>
      </c>
      <c r="R14" s="94"/>
      <c r="S14" s="98"/>
      <c r="T14" s="99"/>
      <c r="U14" s="100"/>
      <c r="V14" s="107"/>
      <c r="W14" s="108"/>
      <c r="X14" s="109"/>
      <c r="Y14" s="135"/>
      <c r="Z14" s="136"/>
    </row>
    <row r="15" spans="1:26" ht="24" customHeight="1" x14ac:dyDescent="0.25">
      <c r="A15" s="16">
        <v>3</v>
      </c>
      <c r="B15" s="293" t="s">
        <v>37</v>
      </c>
      <c r="C15" s="294"/>
      <c r="D15" s="294"/>
      <c r="E15" s="294"/>
      <c r="F15" s="294"/>
      <c r="G15" s="294"/>
      <c r="H15" s="294"/>
      <c r="I15" s="294"/>
      <c r="J15" s="295"/>
      <c r="K15" s="145">
        <v>8</v>
      </c>
      <c r="L15" s="146"/>
      <c r="M15" s="147"/>
      <c r="N15" s="90">
        <f>Q28</f>
        <v>0</v>
      </c>
      <c r="O15" s="91"/>
      <c r="P15" s="92"/>
      <c r="Q15" s="93">
        <f>V27/T27*100</f>
        <v>0</v>
      </c>
      <c r="R15" s="94"/>
      <c r="S15" s="98"/>
      <c r="T15" s="99"/>
      <c r="U15" s="100"/>
      <c r="V15" s="107"/>
      <c r="W15" s="108"/>
      <c r="X15" s="109"/>
      <c r="Y15" s="135"/>
      <c r="Z15" s="136"/>
    </row>
    <row r="16" spans="1:26" ht="24" customHeight="1" x14ac:dyDescent="0.25">
      <c r="A16" s="16">
        <v>4</v>
      </c>
      <c r="B16" s="293" t="s">
        <v>38</v>
      </c>
      <c r="C16" s="294"/>
      <c r="D16" s="294"/>
      <c r="E16" s="294"/>
      <c r="F16" s="294"/>
      <c r="G16" s="294"/>
      <c r="H16" s="294"/>
      <c r="I16" s="294"/>
      <c r="J16" s="295"/>
      <c r="K16" s="145">
        <v>8</v>
      </c>
      <c r="L16" s="146"/>
      <c r="M16" s="147"/>
      <c r="N16" s="90">
        <f>Q30</f>
        <v>0</v>
      </c>
      <c r="O16" s="91"/>
      <c r="P16" s="92"/>
      <c r="Q16" s="93">
        <f>V29/T29*100</f>
        <v>0</v>
      </c>
      <c r="R16" s="94"/>
      <c r="S16" s="98"/>
      <c r="T16" s="99"/>
      <c r="U16" s="100"/>
      <c r="V16" s="107"/>
      <c r="W16" s="108"/>
      <c r="X16" s="109"/>
      <c r="Y16" s="135"/>
      <c r="Z16" s="136"/>
    </row>
    <row r="17" spans="1:26" s="7" customFormat="1" ht="48" customHeight="1" x14ac:dyDescent="0.25">
      <c r="A17" s="17">
        <v>5</v>
      </c>
      <c r="B17" s="296" t="s">
        <v>43</v>
      </c>
      <c r="C17" s="297"/>
      <c r="D17" s="297"/>
      <c r="E17" s="297"/>
      <c r="F17" s="297"/>
      <c r="G17" s="297"/>
      <c r="H17" s="297"/>
      <c r="I17" s="297"/>
      <c r="J17" s="298"/>
      <c r="K17" s="148">
        <v>8</v>
      </c>
      <c r="L17" s="149"/>
      <c r="M17" s="150"/>
      <c r="N17" s="90">
        <f>Q32</f>
        <v>0</v>
      </c>
      <c r="O17" s="91"/>
      <c r="P17" s="92"/>
      <c r="Q17" s="93">
        <f>V31/T31*100</f>
        <v>0</v>
      </c>
      <c r="R17" s="94"/>
      <c r="S17" s="101"/>
      <c r="T17" s="102"/>
      <c r="U17" s="103"/>
      <c r="V17" s="110"/>
      <c r="W17" s="111"/>
      <c r="X17" s="112"/>
      <c r="Y17" s="137"/>
      <c r="Z17" s="138"/>
    </row>
    <row r="18" spans="1:26" s="4" customFormat="1" ht="24" customHeight="1" x14ac:dyDescent="0.25">
      <c r="A18" s="125" t="s">
        <v>44</v>
      </c>
      <c r="B18" s="126"/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7"/>
      <c r="Q18" s="128">
        <f>V33</f>
        <v>0</v>
      </c>
      <c r="R18" s="129"/>
      <c r="S18" s="130">
        <f>SUM(S13)</f>
        <v>7212800</v>
      </c>
      <c r="T18" s="131"/>
      <c r="U18" s="132"/>
      <c r="V18" s="130">
        <f>SUM(V13)</f>
        <v>0</v>
      </c>
      <c r="W18" s="131"/>
      <c r="X18" s="132"/>
      <c r="Y18" s="151">
        <f>SUM(Y13)</f>
        <v>0</v>
      </c>
      <c r="Z18" s="152"/>
    </row>
    <row r="19" spans="1:26" ht="9.9499999999999993" customHeight="1" x14ac:dyDescent="0.25">
      <c r="A19" s="153"/>
      <c r="B19" s="153"/>
      <c r="C19" s="153"/>
      <c r="D19" s="153"/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</row>
    <row r="20" spans="1:26" ht="24" customHeight="1" x14ac:dyDescent="0.25">
      <c r="A20" s="8" t="s">
        <v>8</v>
      </c>
      <c r="H20" s="9"/>
      <c r="I20" s="10"/>
      <c r="J20" s="10"/>
      <c r="K20" s="10"/>
      <c r="L20" s="10"/>
      <c r="M20" s="10"/>
    </row>
    <row r="21" spans="1:26" ht="9.9499999999999993" customHeight="1" x14ac:dyDescent="0.25">
      <c r="A21" s="2"/>
      <c r="H21" s="11"/>
      <c r="I21" s="11"/>
      <c r="J21" s="11"/>
      <c r="K21" s="11"/>
      <c r="L21" s="11"/>
      <c r="M21" s="11"/>
    </row>
    <row r="22" spans="1:26" ht="72" customHeight="1" x14ac:dyDescent="0.25">
      <c r="A22" s="14" t="s">
        <v>7</v>
      </c>
      <c r="B22" s="122" t="s">
        <v>39</v>
      </c>
      <c r="C22" s="123"/>
      <c r="D22" s="123"/>
      <c r="E22" s="123"/>
      <c r="F22" s="123"/>
      <c r="G22" s="124"/>
      <c r="H22" s="122" t="s">
        <v>45</v>
      </c>
      <c r="I22" s="123"/>
      <c r="J22" s="124"/>
      <c r="K22" s="122" t="s">
        <v>40</v>
      </c>
      <c r="L22" s="123"/>
      <c r="M22" s="124"/>
      <c r="N22" s="122" t="s">
        <v>46</v>
      </c>
      <c r="O22" s="123"/>
      <c r="P22" s="124"/>
      <c r="Q22" s="122" t="s">
        <v>47</v>
      </c>
      <c r="R22" s="123"/>
      <c r="S22" s="124"/>
      <c r="T22" s="122" t="s">
        <v>48</v>
      </c>
      <c r="U22" s="124"/>
      <c r="V22" s="154" t="s">
        <v>9</v>
      </c>
      <c r="W22" s="155"/>
      <c r="X22" s="122" t="s">
        <v>10</v>
      </c>
      <c r="Y22" s="123"/>
      <c r="Z22" s="124"/>
    </row>
    <row r="23" spans="1:26" ht="24" customHeight="1" x14ac:dyDescent="0.25">
      <c r="A23" s="156" t="s">
        <v>42</v>
      </c>
      <c r="B23" s="157"/>
      <c r="C23" s="157"/>
      <c r="D23" s="157"/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8"/>
    </row>
    <row r="24" spans="1:26" s="44" customFormat="1" ht="24" customHeight="1" x14ac:dyDescent="0.25">
      <c r="A24" s="28">
        <v>1</v>
      </c>
      <c r="B24" s="290" t="s">
        <v>35</v>
      </c>
      <c r="C24" s="291"/>
      <c r="D24" s="291"/>
      <c r="E24" s="291"/>
      <c r="F24" s="291"/>
      <c r="G24" s="292"/>
      <c r="H24" s="324">
        <v>8</v>
      </c>
      <c r="I24" s="325"/>
      <c r="J24" s="326"/>
      <c r="K24" s="265">
        <f>K25</f>
        <v>0</v>
      </c>
      <c r="L24" s="266"/>
      <c r="M24" s="267"/>
      <c r="N24" s="265">
        <f>N25</f>
        <v>0</v>
      </c>
      <c r="O24" s="266"/>
      <c r="P24" s="267"/>
      <c r="Q24" s="265">
        <f>Q25</f>
        <v>0</v>
      </c>
      <c r="R24" s="266"/>
      <c r="S24" s="268"/>
      <c r="T24" s="269">
        <v>10</v>
      </c>
      <c r="U24" s="270"/>
      <c r="V24" s="271">
        <f>SUM(V25)</f>
        <v>0</v>
      </c>
      <c r="W24" s="272"/>
      <c r="X24" s="165"/>
      <c r="Y24" s="153"/>
      <c r="Z24" s="166"/>
    </row>
    <row r="25" spans="1:26" s="34" customFormat="1" ht="24" customHeight="1" x14ac:dyDescent="0.25">
      <c r="A25" s="42">
        <v>1.1000000000000001</v>
      </c>
      <c r="B25" s="300" t="s">
        <v>93</v>
      </c>
      <c r="C25" s="301"/>
      <c r="D25" s="301"/>
      <c r="E25" s="301"/>
      <c r="F25" s="301"/>
      <c r="G25" s="302"/>
      <c r="H25" s="303">
        <v>8</v>
      </c>
      <c r="I25" s="304"/>
      <c r="J25" s="305"/>
      <c r="K25" s="306"/>
      <c r="L25" s="307"/>
      <c r="M25" s="308"/>
      <c r="N25" s="306"/>
      <c r="O25" s="307"/>
      <c r="P25" s="308"/>
      <c r="Q25" s="306"/>
      <c r="R25" s="307"/>
      <c r="S25" s="309"/>
      <c r="T25" s="310">
        <v>10</v>
      </c>
      <c r="U25" s="311"/>
      <c r="V25" s="312">
        <f>(T25*((K25*0)+(N25*50)+(Q25*100)))/(H25*100)</f>
        <v>0</v>
      </c>
      <c r="W25" s="313"/>
      <c r="X25" s="167"/>
      <c r="Y25" s="168"/>
      <c r="Z25" s="169"/>
    </row>
    <row r="26" spans="1:26" s="40" customFormat="1" ht="24" customHeight="1" x14ac:dyDescent="0.25">
      <c r="A26" s="39">
        <v>2</v>
      </c>
      <c r="B26" s="314" t="s">
        <v>36</v>
      </c>
      <c r="C26" s="315"/>
      <c r="D26" s="315"/>
      <c r="E26" s="315"/>
      <c r="F26" s="315"/>
      <c r="G26" s="316"/>
      <c r="H26" s="317">
        <v>2237331.66</v>
      </c>
      <c r="I26" s="318"/>
      <c r="J26" s="319"/>
      <c r="K26" s="317"/>
      <c r="L26" s="318"/>
      <c r="M26" s="319"/>
      <c r="N26" s="317"/>
      <c r="O26" s="318"/>
      <c r="P26" s="319"/>
      <c r="Q26" s="317"/>
      <c r="R26" s="318"/>
      <c r="S26" s="319"/>
      <c r="T26" s="320">
        <v>40</v>
      </c>
      <c r="U26" s="321"/>
      <c r="V26" s="322">
        <f>(T26*((K26*0)+(N26*50)+(Q26*100)))/(H26*100)</f>
        <v>0</v>
      </c>
      <c r="W26" s="323"/>
      <c r="X26" s="167"/>
      <c r="Y26" s="168"/>
      <c r="Z26" s="169"/>
    </row>
    <row r="27" spans="1:26" s="36" customFormat="1" ht="24" customHeight="1" x14ac:dyDescent="0.25">
      <c r="A27" s="28">
        <v>3</v>
      </c>
      <c r="B27" s="273" t="s">
        <v>37</v>
      </c>
      <c r="C27" s="274"/>
      <c r="D27" s="274"/>
      <c r="E27" s="274"/>
      <c r="F27" s="274"/>
      <c r="G27" s="275"/>
      <c r="H27" s="262">
        <v>8</v>
      </c>
      <c r="I27" s="263"/>
      <c r="J27" s="264"/>
      <c r="K27" s="265">
        <f>K28</f>
        <v>0</v>
      </c>
      <c r="L27" s="266"/>
      <c r="M27" s="267"/>
      <c r="N27" s="265">
        <f>N28</f>
        <v>0</v>
      </c>
      <c r="O27" s="266"/>
      <c r="P27" s="267"/>
      <c r="Q27" s="265">
        <f>Q28</f>
        <v>0</v>
      </c>
      <c r="R27" s="266"/>
      <c r="S27" s="268"/>
      <c r="T27" s="269">
        <v>20</v>
      </c>
      <c r="U27" s="270"/>
      <c r="V27" s="271">
        <f>SUM(V28)</f>
        <v>0</v>
      </c>
      <c r="W27" s="272"/>
      <c r="X27" s="167"/>
      <c r="Y27" s="168"/>
      <c r="Z27" s="169"/>
    </row>
    <row r="28" spans="1:26" s="32" customFormat="1" ht="48" customHeight="1" x14ac:dyDescent="0.25">
      <c r="A28" s="31">
        <v>3.1</v>
      </c>
      <c r="B28" s="276" t="s">
        <v>101</v>
      </c>
      <c r="C28" s="277"/>
      <c r="D28" s="277"/>
      <c r="E28" s="277"/>
      <c r="F28" s="277"/>
      <c r="G28" s="278"/>
      <c r="H28" s="279">
        <v>8</v>
      </c>
      <c r="I28" s="280"/>
      <c r="J28" s="281"/>
      <c r="K28" s="282"/>
      <c r="L28" s="283"/>
      <c r="M28" s="284"/>
      <c r="N28" s="282"/>
      <c r="O28" s="283"/>
      <c r="P28" s="284"/>
      <c r="Q28" s="282"/>
      <c r="R28" s="283"/>
      <c r="S28" s="285"/>
      <c r="T28" s="286">
        <v>20</v>
      </c>
      <c r="U28" s="287"/>
      <c r="V28" s="288">
        <f>(T28*((K28*0)+(N28*50)+(Q28*100)))/(H28*100)</f>
        <v>0</v>
      </c>
      <c r="W28" s="289"/>
      <c r="X28" s="167"/>
      <c r="Y28" s="168"/>
      <c r="Z28" s="169"/>
    </row>
    <row r="29" spans="1:26" s="27" customFormat="1" ht="48" customHeight="1" x14ac:dyDescent="0.25">
      <c r="A29" s="28">
        <v>4</v>
      </c>
      <c r="B29" s="273" t="s">
        <v>38</v>
      </c>
      <c r="C29" s="274"/>
      <c r="D29" s="274"/>
      <c r="E29" s="274"/>
      <c r="F29" s="274"/>
      <c r="G29" s="275"/>
      <c r="H29" s="262">
        <v>8</v>
      </c>
      <c r="I29" s="263"/>
      <c r="J29" s="264"/>
      <c r="K29" s="265">
        <f>K30</f>
        <v>0</v>
      </c>
      <c r="L29" s="266"/>
      <c r="M29" s="267"/>
      <c r="N29" s="265">
        <f>N30</f>
        <v>0</v>
      </c>
      <c r="O29" s="266"/>
      <c r="P29" s="267"/>
      <c r="Q29" s="265">
        <f>Q30</f>
        <v>0</v>
      </c>
      <c r="R29" s="266"/>
      <c r="S29" s="268"/>
      <c r="T29" s="269">
        <v>15</v>
      </c>
      <c r="U29" s="270"/>
      <c r="V29" s="271">
        <f>SUM(V30)</f>
        <v>0</v>
      </c>
      <c r="W29" s="272"/>
      <c r="X29" s="167"/>
      <c r="Y29" s="168"/>
      <c r="Z29" s="169"/>
    </row>
    <row r="30" spans="1:26" ht="48" customHeight="1" x14ac:dyDescent="0.25">
      <c r="A30" s="16">
        <v>4.0999999999999996</v>
      </c>
      <c r="B30" s="84" t="s">
        <v>94</v>
      </c>
      <c r="C30" s="85"/>
      <c r="D30" s="85"/>
      <c r="E30" s="85"/>
      <c r="F30" s="85"/>
      <c r="G30" s="86"/>
      <c r="H30" s="191">
        <v>8</v>
      </c>
      <c r="I30" s="192"/>
      <c r="J30" s="193"/>
      <c r="K30" s="330"/>
      <c r="L30" s="331"/>
      <c r="M30" s="332"/>
      <c r="N30" s="330"/>
      <c r="O30" s="331"/>
      <c r="P30" s="332"/>
      <c r="Q30" s="330"/>
      <c r="R30" s="331"/>
      <c r="S30" s="333"/>
      <c r="T30" s="194">
        <v>15</v>
      </c>
      <c r="U30" s="195"/>
      <c r="V30" s="185">
        <f>(T30*((K30*0)+(N30*50)+(Q30*100)))/(H30*100)</f>
        <v>0</v>
      </c>
      <c r="W30" s="186"/>
      <c r="X30" s="167"/>
      <c r="Y30" s="168"/>
      <c r="Z30" s="169"/>
    </row>
    <row r="31" spans="1:26" s="44" customFormat="1" ht="48" customHeight="1" x14ac:dyDescent="0.25">
      <c r="A31" s="28">
        <v>5</v>
      </c>
      <c r="B31" s="327" t="s">
        <v>100</v>
      </c>
      <c r="C31" s="328"/>
      <c r="D31" s="328"/>
      <c r="E31" s="328"/>
      <c r="F31" s="328"/>
      <c r="G31" s="329"/>
      <c r="H31" s="262">
        <v>8</v>
      </c>
      <c r="I31" s="263"/>
      <c r="J31" s="264"/>
      <c r="K31" s="265">
        <f>K32</f>
        <v>0</v>
      </c>
      <c r="L31" s="266"/>
      <c r="M31" s="267"/>
      <c r="N31" s="265">
        <f>N32</f>
        <v>0</v>
      </c>
      <c r="O31" s="266"/>
      <c r="P31" s="267"/>
      <c r="Q31" s="265">
        <f>Q32</f>
        <v>0</v>
      </c>
      <c r="R31" s="266"/>
      <c r="S31" s="268"/>
      <c r="T31" s="269">
        <v>15</v>
      </c>
      <c r="U31" s="270"/>
      <c r="V31" s="271">
        <f>SUM(V32)</f>
        <v>0</v>
      </c>
      <c r="W31" s="272"/>
      <c r="X31" s="167"/>
      <c r="Y31" s="168"/>
      <c r="Z31" s="169"/>
    </row>
    <row r="32" spans="1:26" s="26" customFormat="1" ht="48" customHeight="1" x14ac:dyDescent="0.25">
      <c r="A32" s="25">
        <v>5.0999999999999996</v>
      </c>
      <c r="B32" s="336" t="s">
        <v>95</v>
      </c>
      <c r="C32" s="337"/>
      <c r="D32" s="337"/>
      <c r="E32" s="337"/>
      <c r="F32" s="337"/>
      <c r="G32" s="338"/>
      <c r="H32" s="339">
        <v>8</v>
      </c>
      <c r="I32" s="340"/>
      <c r="J32" s="341"/>
      <c r="K32" s="342"/>
      <c r="L32" s="343"/>
      <c r="M32" s="344"/>
      <c r="N32" s="342"/>
      <c r="O32" s="343"/>
      <c r="P32" s="344"/>
      <c r="Q32" s="342"/>
      <c r="R32" s="343"/>
      <c r="S32" s="345"/>
      <c r="T32" s="334">
        <v>15</v>
      </c>
      <c r="U32" s="335"/>
      <c r="V32" s="312">
        <f>(T32*((K32*0)+(N32*50)+(Q32*100)))/(H32*100)</f>
        <v>0</v>
      </c>
      <c r="W32" s="313"/>
      <c r="X32" s="170"/>
      <c r="Y32" s="171"/>
      <c r="Z32" s="172"/>
    </row>
    <row r="33" spans="1:26" ht="24" customHeight="1" x14ac:dyDescent="0.25">
      <c r="A33" s="125" t="s">
        <v>11</v>
      </c>
      <c r="B33" s="126"/>
      <c r="C33" s="126"/>
      <c r="D33" s="126"/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27"/>
      <c r="T33" s="211">
        <f>SUM(T24,T26,T27,T29,T31)</f>
        <v>100</v>
      </c>
      <c r="U33" s="212"/>
      <c r="V33" s="128">
        <f>SUM(V24,V26:W27,V29,V31)</f>
        <v>0</v>
      </c>
      <c r="W33" s="129"/>
      <c r="X33" s="213"/>
      <c r="Y33" s="214"/>
      <c r="Z33" s="215"/>
    </row>
    <row r="34" spans="1:26" ht="9.9499999999999993" customHeight="1" x14ac:dyDescent="0.25">
      <c r="A34" s="153"/>
      <c r="B34" s="153"/>
      <c r="C34" s="153"/>
      <c r="D34" s="153"/>
      <c r="E34" s="153"/>
      <c r="F34" s="153"/>
      <c r="G34" s="153"/>
      <c r="H34" s="153"/>
      <c r="I34" s="153"/>
      <c r="J34" s="153"/>
      <c r="K34" s="153"/>
      <c r="L34" s="153"/>
      <c r="M34" s="153"/>
      <c r="N34" s="153"/>
      <c r="O34" s="153"/>
      <c r="P34" s="153"/>
      <c r="Q34" s="153"/>
      <c r="R34" s="153"/>
      <c r="S34" s="153"/>
      <c r="T34" s="153"/>
      <c r="U34" s="153"/>
      <c r="V34" s="153"/>
      <c r="W34" s="153"/>
      <c r="X34" s="153"/>
      <c r="Y34" s="153"/>
      <c r="Z34" s="153"/>
    </row>
    <row r="35" spans="1:26" ht="24" customHeight="1" x14ac:dyDescent="0.25">
      <c r="A35" s="1" t="s">
        <v>96</v>
      </c>
    </row>
    <row r="36" spans="1:26" ht="60" customHeight="1" x14ac:dyDescent="0.25">
      <c r="A36" s="14" t="s">
        <v>7</v>
      </c>
      <c r="B36" s="122" t="s">
        <v>49</v>
      </c>
      <c r="C36" s="123"/>
      <c r="D36" s="123"/>
      <c r="E36" s="123"/>
      <c r="F36" s="123"/>
      <c r="G36" s="123"/>
      <c r="H36" s="123"/>
      <c r="I36" s="123"/>
      <c r="J36" s="123"/>
      <c r="K36" s="123"/>
      <c r="L36" s="124"/>
      <c r="M36" s="122" t="s">
        <v>50</v>
      </c>
      <c r="N36" s="123"/>
      <c r="O36" s="123"/>
      <c r="P36" s="123"/>
      <c r="Q36" s="123"/>
      <c r="R36" s="123"/>
      <c r="S36" s="123"/>
      <c r="T36" s="123"/>
      <c r="U36" s="123"/>
      <c r="V36" s="123"/>
      <c r="W36" s="123"/>
      <c r="X36" s="124"/>
      <c r="Y36" s="154" t="s">
        <v>51</v>
      </c>
      <c r="Z36" s="155"/>
    </row>
    <row r="37" spans="1:26" ht="24" customHeight="1" x14ac:dyDescent="0.25">
      <c r="A37" s="208" t="s">
        <v>52</v>
      </c>
      <c r="B37" s="209"/>
      <c r="C37" s="209"/>
      <c r="D37" s="209"/>
      <c r="E37" s="209"/>
      <c r="F37" s="209"/>
      <c r="G37" s="209"/>
      <c r="H37" s="209"/>
      <c r="I37" s="209"/>
      <c r="J37" s="209"/>
      <c r="K37" s="209"/>
      <c r="L37" s="209"/>
      <c r="M37" s="209"/>
      <c r="N37" s="209"/>
      <c r="O37" s="209"/>
      <c r="P37" s="209"/>
      <c r="Q37" s="209"/>
      <c r="R37" s="209"/>
      <c r="S37" s="209"/>
      <c r="T37" s="209"/>
      <c r="U37" s="209"/>
      <c r="V37" s="209"/>
      <c r="W37" s="209"/>
      <c r="X37" s="209"/>
      <c r="Y37" s="209"/>
      <c r="Z37" s="210"/>
    </row>
    <row r="38" spans="1:26" ht="48" customHeight="1" x14ac:dyDescent="0.25">
      <c r="A38" s="15" t="str">
        <f>IF(B38&lt;&gt;"","2.1.1","")</f>
        <v/>
      </c>
      <c r="B38" s="73"/>
      <c r="C38" s="74"/>
      <c r="D38" s="74"/>
      <c r="E38" s="74"/>
      <c r="F38" s="74"/>
      <c r="G38" s="74"/>
      <c r="H38" s="74"/>
      <c r="I38" s="74"/>
      <c r="J38" s="74"/>
      <c r="K38" s="74"/>
      <c r="L38" s="75"/>
      <c r="M38" s="73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5"/>
      <c r="Y38" s="76"/>
      <c r="Z38" s="77"/>
    </row>
    <row r="39" spans="1:26" ht="48" customHeight="1" x14ac:dyDescent="0.25">
      <c r="A39" s="15" t="str">
        <f>IF(B39&lt;&gt;"","2.1.2","")</f>
        <v/>
      </c>
      <c r="B39" s="73"/>
      <c r="C39" s="74"/>
      <c r="D39" s="74"/>
      <c r="E39" s="74"/>
      <c r="F39" s="74"/>
      <c r="G39" s="74"/>
      <c r="H39" s="74"/>
      <c r="I39" s="74"/>
      <c r="J39" s="74"/>
      <c r="K39" s="74"/>
      <c r="L39" s="75"/>
      <c r="M39" s="73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5"/>
      <c r="Y39" s="76"/>
      <c r="Z39" s="77"/>
    </row>
    <row r="40" spans="1:26" ht="48" customHeight="1" x14ac:dyDescent="0.25">
      <c r="A40" s="15" t="str">
        <f>IF(B40&lt;&gt;"","2.1.3","")</f>
        <v/>
      </c>
      <c r="B40" s="73"/>
      <c r="C40" s="74"/>
      <c r="D40" s="74"/>
      <c r="E40" s="74"/>
      <c r="F40" s="74"/>
      <c r="G40" s="74"/>
      <c r="H40" s="74"/>
      <c r="I40" s="74"/>
      <c r="J40" s="74"/>
      <c r="K40" s="74"/>
      <c r="L40" s="75"/>
      <c r="M40" s="73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5"/>
      <c r="Y40" s="76"/>
      <c r="Z40" s="77"/>
    </row>
    <row r="41" spans="1:26" ht="48" customHeight="1" x14ac:dyDescent="0.25">
      <c r="A41" s="15" t="str">
        <f>IF(B41&lt;&gt;"","2.1.4","")</f>
        <v/>
      </c>
      <c r="B41" s="73"/>
      <c r="C41" s="74"/>
      <c r="D41" s="74"/>
      <c r="E41" s="74"/>
      <c r="F41" s="74"/>
      <c r="G41" s="74"/>
      <c r="H41" s="74"/>
      <c r="I41" s="74"/>
      <c r="J41" s="74"/>
      <c r="K41" s="74"/>
      <c r="L41" s="75"/>
      <c r="M41" s="73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5"/>
      <c r="Y41" s="76"/>
      <c r="Z41" s="77"/>
    </row>
    <row r="42" spans="1:26" ht="48" customHeight="1" x14ac:dyDescent="0.25">
      <c r="A42" s="15" t="str">
        <f>IF(B42&lt;&gt;"","2.1.5","")</f>
        <v/>
      </c>
      <c r="B42" s="73"/>
      <c r="C42" s="74"/>
      <c r="D42" s="74"/>
      <c r="E42" s="74"/>
      <c r="F42" s="74"/>
      <c r="G42" s="74"/>
      <c r="H42" s="74"/>
      <c r="I42" s="74"/>
      <c r="J42" s="74"/>
      <c r="K42" s="74"/>
      <c r="L42" s="75"/>
      <c r="M42" s="73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5"/>
      <c r="Y42" s="76"/>
      <c r="Z42" s="77"/>
    </row>
    <row r="43" spans="1:26" ht="24" customHeight="1" x14ac:dyDescent="0.25">
      <c r="A43" s="208" t="s">
        <v>53</v>
      </c>
      <c r="B43" s="209"/>
      <c r="C43" s="209"/>
      <c r="D43" s="209"/>
      <c r="E43" s="209"/>
      <c r="F43" s="209"/>
      <c r="G43" s="209"/>
      <c r="H43" s="209"/>
      <c r="I43" s="209"/>
      <c r="J43" s="209"/>
      <c r="K43" s="209"/>
      <c r="L43" s="209"/>
      <c r="M43" s="209"/>
      <c r="N43" s="209"/>
      <c r="O43" s="209"/>
      <c r="P43" s="209"/>
      <c r="Q43" s="209"/>
      <c r="R43" s="209"/>
      <c r="S43" s="209"/>
      <c r="T43" s="209"/>
      <c r="U43" s="209"/>
      <c r="V43" s="209"/>
      <c r="W43" s="209"/>
      <c r="X43" s="209"/>
      <c r="Y43" s="209"/>
      <c r="Z43" s="210"/>
    </row>
    <row r="44" spans="1:26" ht="48" customHeight="1" x14ac:dyDescent="0.25">
      <c r="A44" s="15" t="str">
        <f>IF(B44&lt;&gt;"","2.2.1","")</f>
        <v/>
      </c>
      <c r="B44" s="73"/>
      <c r="C44" s="74"/>
      <c r="D44" s="74"/>
      <c r="E44" s="74"/>
      <c r="F44" s="74"/>
      <c r="G44" s="74"/>
      <c r="H44" s="74"/>
      <c r="I44" s="74"/>
      <c r="J44" s="74"/>
      <c r="K44" s="74"/>
      <c r="L44" s="75"/>
      <c r="M44" s="73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5"/>
      <c r="Y44" s="76"/>
      <c r="Z44" s="77"/>
    </row>
    <row r="45" spans="1:26" ht="48" customHeight="1" x14ac:dyDescent="0.25">
      <c r="A45" s="15" t="str">
        <f>IF(B45&lt;&gt;"","2.2.2","")</f>
        <v/>
      </c>
      <c r="B45" s="73"/>
      <c r="C45" s="74"/>
      <c r="D45" s="74"/>
      <c r="E45" s="74"/>
      <c r="F45" s="74"/>
      <c r="G45" s="74"/>
      <c r="H45" s="74"/>
      <c r="I45" s="74"/>
      <c r="J45" s="74"/>
      <c r="K45" s="74"/>
      <c r="L45" s="75"/>
      <c r="M45" s="73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5"/>
      <c r="Y45" s="76"/>
      <c r="Z45" s="77"/>
    </row>
    <row r="46" spans="1:26" ht="48" customHeight="1" x14ac:dyDescent="0.25">
      <c r="A46" s="15" t="str">
        <f>IF(B46&lt;&gt;"","2.2.3","")</f>
        <v/>
      </c>
      <c r="B46" s="73"/>
      <c r="C46" s="74"/>
      <c r="D46" s="74"/>
      <c r="E46" s="74"/>
      <c r="F46" s="74"/>
      <c r="G46" s="74"/>
      <c r="H46" s="74"/>
      <c r="I46" s="74"/>
      <c r="J46" s="74"/>
      <c r="K46" s="74"/>
      <c r="L46" s="75"/>
      <c r="M46" s="73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5"/>
      <c r="Y46" s="76"/>
      <c r="Z46" s="77"/>
    </row>
    <row r="47" spans="1:26" ht="48" customHeight="1" x14ac:dyDescent="0.25">
      <c r="A47" s="15" t="str">
        <f>IF(B47&lt;&gt;"","2.2.4","")</f>
        <v/>
      </c>
      <c r="B47" s="73"/>
      <c r="C47" s="74"/>
      <c r="D47" s="74"/>
      <c r="E47" s="74"/>
      <c r="F47" s="74"/>
      <c r="G47" s="74"/>
      <c r="H47" s="74"/>
      <c r="I47" s="74"/>
      <c r="J47" s="74"/>
      <c r="K47" s="74"/>
      <c r="L47" s="75"/>
      <c r="M47" s="73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5"/>
      <c r="Y47" s="76"/>
      <c r="Z47" s="77"/>
    </row>
    <row r="48" spans="1:26" ht="48" customHeight="1" x14ac:dyDescent="0.25">
      <c r="A48" s="15" t="str">
        <f>IF(B48&lt;&gt;"","2.2.5","")</f>
        <v/>
      </c>
      <c r="B48" s="73"/>
      <c r="C48" s="74"/>
      <c r="D48" s="74"/>
      <c r="E48" s="74"/>
      <c r="F48" s="74"/>
      <c r="G48" s="74"/>
      <c r="H48" s="74"/>
      <c r="I48" s="74"/>
      <c r="J48" s="74"/>
      <c r="K48" s="74"/>
      <c r="L48" s="75"/>
      <c r="M48" s="73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5"/>
      <c r="Y48" s="76"/>
      <c r="Z48" s="77"/>
    </row>
    <row r="49" spans="1:26" ht="24" customHeight="1" x14ac:dyDescent="0.25">
      <c r="A49" s="208" t="s">
        <v>54</v>
      </c>
      <c r="B49" s="209"/>
      <c r="C49" s="209"/>
      <c r="D49" s="209"/>
      <c r="E49" s="209"/>
      <c r="F49" s="209"/>
      <c r="G49" s="209"/>
      <c r="H49" s="209"/>
      <c r="I49" s="209"/>
      <c r="J49" s="209"/>
      <c r="K49" s="209"/>
      <c r="L49" s="209"/>
      <c r="M49" s="209"/>
      <c r="N49" s="209"/>
      <c r="O49" s="209"/>
      <c r="P49" s="209"/>
      <c r="Q49" s="209"/>
      <c r="R49" s="209"/>
      <c r="S49" s="209"/>
      <c r="T49" s="209"/>
      <c r="U49" s="209"/>
      <c r="V49" s="209"/>
      <c r="W49" s="209"/>
      <c r="X49" s="209"/>
      <c r="Y49" s="209"/>
      <c r="Z49" s="210"/>
    </row>
    <row r="50" spans="1:26" ht="48" customHeight="1" x14ac:dyDescent="0.25">
      <c r="A50" s="15" t="str">
        <f>IF(B50&lt;&gt;"","2.3.1","")</f>
        <v/>
      </c>
      <c r="B50" s="73"/>
      <c r="C50" s="74"/>
      <c r="D50" s="74"/>
      <c r="E50" s="74"/>
      <c r="F50" s="74"/>
      <c r="G50" s="74"/>
      <c r="H50" s="74"/>
      <c r="I50" s="74"/>
      <c r="J50" s="74"/>
      <c r="K50" s="74"/>
      <c r="L50" s="75"/>
      <c r="M50" s="73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5"/>
      <c r="Y50" s="76"/>
      <c r="Z50" s="77"/>
    </row>
    <row r="51" spans="1:26" ht="48" customHeight="1" x14ac:dyDescent="0.25">
      <c r="A51" s="15" t="str">
        <f>IF(B51&lt;&gt;"","2.3.2","")</f>
        <v/>
      </c>
      <c r="B51" s="73"/>
      <c r="C51" s="74"/>
      <c r="D51" s="74"/>
      <c r="E51" s="74"/>
      <c r="F51" s="74"/>
      <c r="G51" s="74"/>
      <c r="H51" s="74"/>
      <c r="I51" s="74"/>
      <c r="J51" s="74"/>
      <c r="K51" s="74"/>
      <c r="L51" s="75"/>
      <c r="M51" s="73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5"/>
      <c r="Y51" s="76"/>
      <c r="Z51" s="77"/>
    </row>
    <row r="52" spans="1:26" ht="48" customHeight="1" x14ac:dyDescent="0.25">
      <c r="A52" s="15" t="str">
        <f>IF(B52&lt;&gt;"","2.3.3","")</f>
        <v/>
      </c>
      <c r="B52" s="73"/>
      <c r="C52" s="74"/>
      <c r="D52" s="74"/>
      <c r="E52" s="74"/>
      <c r="F52" s="74"/>
      <c r="G52" s="74"/>
      <c r="H52" s="74"/>
      <c r="I52" s="74"/>
      <c r="J52" s="74"/>
      <c r="K52" s="74"/>
      <c r="L52" s="75"/>
      <c r="M52" s="73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5"/>
      <c r="Y52" s="76"/>
      <c r="Z52" s="77"/>
    </row>
    <row r="53" spans="1:26" ht="48" customHeight="1" x14ac:dyDescent="0.25">
      <c r="A53" s="15" t="str">
        <f>IF(B53&lt;&gt;"","2.3.4","")</f>
        <v/>
      </c>
      <c r="B53" s="73"/>
      <c r="C53" s="74"/>
      <c r="D53" s="74"/>
      <c r="E53" s="74"/>
      <c r="F53" s="74"/>
      <c r="G53" s="74"/>
      <c r="H53" s="74"/>
      <c r="I53" s="74"/>
      <c r="J53" s="74"/>
      <c r="K53" s="74"/>
      <c r="L53" s="75"/>
      <c r="M53" s="73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5"/>
      <c r="Y53" s="76"/>
      <c r="Z53" s="77"/>
    </row>
    <row r="54" spans="1:26" ht="48" customHeight="1" x14ac:dyDescent="0.25">
      <c r="A54" s="15" t="str">
        <f>IF(B54&lt;&gt;"","2.3.5","")</f>
        <v/>
      </c>
      <c r="B54" s="73"/>
      <c r="C54" s="74"/>
      <c r="D54" s="74"/>
      <c r="E54" s="74"/>
      <c r="F54" s="74"/>
      <c r="G54" s="74"/>
      <c r="H54" s="74"/>
      <c r="I54" s="74"/>
      <c r="J54" s="74"/>
      <c r="K54" s="74"/>
      <c r="L54" s="75"/>
      <c r="M54" s="73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5"/>
      <c r="Y54" s="76"/>
      <c r="Z54" s="77"/>
    </row>
    <row r="55" spans="1:26" ht="15.75" customHeight="1" x14ac:dyDescent="0.25"/>
    <row r="56" spans="1:26" ht="24" customHeight="1" x14ac:dyDescent="0.25">
      <c r="A56" s="2" t="s">
        <v>97</v>
      </c>
    </row>
    <row r="57" spans="1:26" ht="9.9499999999999993" customHeight="1" x14ac:dyDescent="0.25"/>
    <row r="58" spans="1:26" ht="60" customHeight="1" x14ac:dyDescent="0.25">
      <c r="A58" s="14" t="s">
        <v>7</v>
      </c>
      <c r="B58" s="122" t="s">
        <v>55</v>
      </c>
      <c r="C58" s="123"/>
      <c r="D58" s="123"/>
      <c r="E58" s="123"/>
      <c r="F58" s="123"/>
      <c r="G58" s="124"/>
      <c r="H58" s="122" t="s">
        <v>50</v>
      </c>
      <c r="I58" s="123"/>
      <c r="J58" s="123"/>
      <c r="K58" s="123"/>
      <c r="L58" s="123"/>
      <c r="M58" s="123"/>
      <c r="N58" s="123"/>
      <c r="O58" s="123"/>
      <c r="P58" s="124"/>
      <c r="Q58" s="122" t="s">
        <v>56</v>
      </c>
      <c r="R58" s="123"/>
      <c r="S58" s="123"/>
      <c r="T58" s="123"/>
      <c r="U58" s="123"/>
      <c r="V58" s="123"/>
      <c r="W58" s="123"/>
      <c r="X58" s="124"/>
      <c r="Y58" s="154" t="s">
        <v>51</v>
      </c>
      <c r="Z58" s="155"/>
    </row>
    <row r="59" spans="1:26" ht="72" customHeight="1" x14ac:dyDescent="0.25">
      <c r="A59" s="15" t="str">
        <f>IF(B59&lt;&gt;"","3.1","")</f>
        <v/>
      </c>
      <c r="B59" s="73"/>
      <c r="C59" s="74"/>
      <c r="D59" s="74"/>
      <c r="E59" s="74"/>
      <c r="F59" s="74"/>
      <c r="G59" s="75"/>
      <c r="H59" s="73"/>
      <c r="I59" s="74"/>
      <c r="J59" s="74"/>
      <c r="K59" s="74"/>
      <c r="L59" s="74"/>
      <c r="M59" s="74"/>
      <c r="N59" s="74"/>
      <c r="O59" s="74"/>
      <c r="P59" s="75"/>
      <c r="Q59" s="73"/>
      <c r="R59" s="74"/>
      <c r="S59" s="74"/>
      <c r="T59" s="74"/>
      <c r="U59" s="74"/>
      <c r="V59" s="74"/>
      <c r="W59" s="74"/>
      <c r="X59" s="75"/>
      <c r="Y59" s="76"/>
      <c r="Z59" s="77"/>
    </row>
    <row r="60" spans="1:26" ht="72" customHeight="1" x14ac:dyDescent="0.25">
      <c r="A60" s="15" t="str">
        <f>IF(B60&lt;&gt;"","3.2","")</f>
        <v/>
      </c>
      <c r="B60" s="73"/>
      <c r="C60" s="74"/>
      <c r="D60" s="74"/>
      <c r="E60" s="74"/>
      <c r="F60" s="74"/>
      <c r="G60" s="75"/>
      <c r="H60" s="73"/>
      <c r="I60" s="74"/>
      <c r="J60" s="74"/>
      <c r="K60" s="74"/>
      <c r="L60" s="74"/>
      <c r="M60" s="74"/>
      <c r="N60" s="74"/>
      <c r="O60" s="74"/>
      <c r="P60" s="75"/>
      <c r="Q60" s="73"/>
      <c r="R60" s="74"/>
      <c r="S60" s="74"/>
      <c r="T60" s="74"/>
      <c r="U60" s="74"/>
      <c r="V60" s="74"/>
      <c r="W60" s="74"/>
      <c r="X60" s="75"/>
      <c r="Y60" s="76"/>
      <c r="Z60" s="77"/>
    </row>
    <row r="61" spans="1:26" ht="72" customHeight="1" x14ac:dyDescent="0.25">
      <c r="A61" s="15" t="str">
        <f>IF(B61&lt;&gt;"","3.3","")</f>
        <v/>
      </c>
      <c r="B61" s="73"/>
      <c r="C61" s="74"/>
      <c r="D61" s="74"/>
      <c r="E61" s="74"/>
      <c r="F61" s="74"/>
      <c r="G61" s="75"/>
      <c r="H61" s="73"/>
      <c r="I61" s="74"/>
      <c r="J61" s="74"/>
      <c r="K61" s="74"/>
      <c r="L61" s="74"/>
      <c r="M61" s="74"/>
      <c r="N61" s="74"/>
      <c r="O61" s="74"/>
      <c r="P61" s="75"/>
      <c r="Q61" s="73"/>
      <c r="R61" s="74"/>
      <c r="S61" s="74"/>
      <c r="T61" s="74"/>
      <c r="U61" s="74"/>
      <c r="V61" s="74"/>
      <c r="W61" s="74"/>
      <c r="X61" s="75"/>
      <c r="Y61" s="76"/>
      <c r="Z61" s="77"/>
    </row>
    <row r="62" spans="1:26" ht="72" customHeight="1" x14ac:dyDescent="0.25">
      <c r="A62" s="15" t="str">
        <f>IF(B62&lt;&gt;"","3.4","")</f>
        <v/>
      </c>
      <c r="B62" s="73"/>
      <c r="C62" s="74"/>
      <c r="D62" s="74"/>
      <c r="E62" s="74"/>
      <c r="F62" s="74"/>
      <c r="G62" s="75"/>
      <c r="H62" s="73"/>
      <c r="I62" s="74"/>
      <c r="J62" s="74"/>
      <c r="K62" s="74"/>
      <c r="L62" s="74"/>
      <c r="M62" s="74"/>
      <c r="N62" s="74"/>
      <c r="O62" s="74"/>
      <c r="P62" s="75"/>
      <c r="Q62" s="73"/>
      <c r="R62" s="74"/>
      <c r="S62" s="74"/>
      <c r="T62" s="74"/>
      <c r="U62" s="74"/>
      <c r="V62" s="74"/>
      <c r="W62" s="74"/>
      <c r="X62" s="75"/>
      <c r="Y62" s="76"/>
      <c r="Z62" s="77"/>
    </row>
    <row r="63" spans="1:26" ht="72" customHeight="1" x14ac:dyDescent="0.25">
      <c r="A63" s="15" t="str">
        <f>IF(B63&lt;&gt;"","3.5","")</f>
        <v/>
      </c>
      <c r="B63" s="73"/>
      <c r="C63" s="74"/>
      <c r="D63" s="74"/>
      <c r="E63" s="74"/>
      <c r="F63" s="74"/>
      <c r="G63" s="75"/>
      <c r="H63" s="73"/>
      <c r="I63" s="74"/>
      <c r="J63" s="74"/>
      <c r="K63" s="74"/>
      <c r="L63" s="74"/>
      <c r="M63" s="74"/>
      <c r="N63" s="74"/>
      <c r="O63" s="74"/>
      <c r="P63" s="75"/>
      <c r="Q63" s="73"/>
      <c r="R63" s="74"/>
      <c r="S63" s="74"/>
      <c r="T63" s="74"/>
      <c r="U63" s="74"/>
      <c r="V63" s="74"/>
      <c r="W63" s="74"/>
      <c r="X63" s="75"/>
      <c r="Y63" s="76"/>
      <c r="Z63" s="77"/>
    </row>
    <row r="64" spans="1:26" ht="72" customHeight="1" x14ac:dyDescent="0.25">
      <c r="A64" s="15" t="str">
        <f>IF(B64&lt;&gt;"","3.6","")</f>
        <v/>
      </c>
      <c r="B64" s="73"/>
      <c r="C64" s="74"/>
      <c r="D64" s="74"/>
      <c r="E64" s="74"/>
      <c r="F64" s="74"/>
      <c r="G64" s="75"/>
      <c r="H64" s="73"/>
      <c r="I64" s="74"/>
      <c r="J64" s="74"/>
      <c r="K64" s="74"/>
      <c r="L64" s="74"/>
      <c r="M64" s="74"/>
      <c r="N64" s="74"/>
      <c r="O64" s="74"/>
      <c r="P64" s="75"/>
      <c r="Q64" s="73"/>
      <c r="R64" s="74"/>
      <c r="S64" s="74"/>
      <c r="T64" s="74"/>
      <c r="U64" s="74"/>
      <c r="V64" s="74"/>
      <c r="W64" s="74"/>
      <c r="X64" s="75"/>
      <c r="Y64" s="76"/>
      <c r="Z64" s="77"/>
    </row>
    <row r="65" spans="1:26" s="12" customFormat="1" ht="9.9499999999999993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.75" customHeight="1" x14ac:dyDescent="0.25">
      <c r="A66" s="2" t="s">
        <v>98</v>
      </c>
    </row>
    <row r="67" spans="1:26" ht="9.9499999999999993" customHeight="1" x14ac:dyDescent="0.25">
      <c r="A67" s="2"/>
    </row>
    <row r="68" spans="1:26" ht="48" customHeight="1" x14ac:dyDescent="0.25">
      <c r="B68" s="231"/>
      <c r="C68" s="232"/>
      <c r="D68" s="232"/>
      <c r="E68" s="232"/>
      <c r="F68" s="232"/>
      <c r="G68" s="232"/>
      <c r="H68" s="232"/>
      <c r="I68" s="232"/>
      <c r="J68" s="232"/>
      <c r="K68" s="232"/>
      <c r="L68" s="232"/>
      <c r="M68" s="232"/>
      <c r="N68" s="232"/>
      <c r="O68" s="232"/>
      <c r="P68" s="232"/>
      <c r="Q68" s="232"/>
      <c r="R68" s="232"/>
      <c r="S68" s="232"/>
      <c r="T68" s="232"/>
      <c r="U68" s="232"/>
      <c r="V68" s="232"/>
      <c r="W68" s="232"/>
      <c r="X68" s="232"/>
      <c r="Y68" s="233"/>
    </row>
    <row r="69" spans="1:26" ht="48" customHeight="1" x14ac:dyDescent="0.25">
      <c r="B69" s="234"/>
      <c r="C69" s="235"/>
      <c r="D69" s="235"/>
      <c r="E69" s="235"/>
      <c r="F69" s="235"/>
      <c r="G69" s="235"/>
      <c r="H69" s="235"/>
      <c r="I69" s="235"/>
      <c r="J69" s="235"/>
      <c r="K69" s="235"/>
      <c r="L69" s="235"/>
      <c r="M69" s="235"/>
      <c r="N69" s="235"/>
      <c r="O69" s="235"/>
      <c r="P69" s="235"/>
      <c r="Q69" s="235"/>
      <c r="R69" s="235"/>
      <c r="S69" s="235"/>
      <c r="T69" s="235"/>
      <c r="U69" s="235"/>
      <c r="V69" s="235"/>
      <c r="W69" s="235"/>
      <c r="X69" s="235"/>
      <c r="Y69" s="236"/>
    </row>
    <row r="70" spans="1:26" ht="48" customHeight="1" x14ac:dyDescent="0.25">
      <c r="B70" s="234"/>
      <c r="C70" s="235"/>
      <c r="D70" s="235"/>
      <c r="E70" s="235"/>
      <c r="F70" s="235"/>
      <c r="G70" s="235"/>
      <c r="H70" s="235"/>
      <c r="I70" s="235"/>
      <c r="J70" s="235"/>
      <c r="K70" s="235"/>
      <c r="L70" s="235"/>
      <c r="M70" s="235"/>
      <c r="N70" s="235"/>
      <c r="O70" s="235"/>
      <c r="P70" s="235"/>
      <c r="Q70" s="235"/>
      <c r="R70" s="235"/>
      <c r="S70" s="235"/>
      <c r="T70" s="235"/>
      <c r="U70" s="235"/>
      <c r="V70" s="235"/>
      <c r="W70" s="235"/>
      <c r="X70" s="235"/>
      <c r="Y70" s="236"/>
    </row>
    <row r="71" spans="1:26" ht="48" customHeight="1" x14ac:dyDescent="0.25">
      <c r="B71" s="234"/>
      <c r="C71" s="235"/>
      <c r="D71" s="235"/>
      <c r="E71" s="235"/>
      <c r="F71" s="235"/>
      <c r="G71" s="235"/>
      <c r="H71" s="235"/>
      <c r="I71" s="235"/>
      <c r="J71" s="235"/>
      <c r="K71" s="235"/>
      <c r="L71" s="235"/>
      <c r="M71" s="235"/>
      <c r="N71" s="235"/>
      <c r="O71" s="235"/>
      <c r="P71" s="235"/>
      <c r="Q71" s="235"/>
      <c r="R71" s="235"/>
      <c r="S71" s="235"/>
      <c r="T71" s="235"/>
      <c r="U71" s="235"/>
      <c r="V71" s="235"/>
      <c r="W71" s="235"/>
      <c r="X71" s="235"/>
      <c r="Y71" s="236"/>
    </row>
    <row r="72" spans="1:26" ht="48" customHeight="1" x14ac:dyDescent="0.25">
      <c r="B72" s="237"/>
      <c r="C72" s="238"/>
      <c r="D72" s="238"/>
      <c r="E72" s="238"/>
      <c r="F72" s="238"/>
      <c r="G72" s="238"/>
      <c r="H72" s="238"/>
      <c r="I72" s="238"/>
      <c r="J72" s="238"/>
      <c r="K72" s="238"/>
      <c r="L72" s="238"/>
      <c r="M72" s="238"/>
      <c r="N72" s="238"/>
      <c r="O72" s="238"/>
      <c r="P72" s="238"/>
      <c r="Q72" s="238"/>
      <c r="R72" s="238"/>
      <c r="S72" s="238"/>
      <c r="T72" s="238"/>
      <c r="U72" s="238"/>
      <c r="V72" s="238"/>
      <c r="W72" s="238"/>
      <c r="X72" s="238"/>
      <c r="Y72" s="239"/>
    </row>
    <row r="73" spans="1:26" ht="21" customHeight="1" x14ac:dyDescent="0.25">
      <c r="A73" s="2"/>
    </row>
    <row r="74" spans="1:26" ht="21" customHeight="1" x14ac:dyDescent="0.25">
      <c r="A74" s="2" t="s">
        <v>99</v>
      </c>
    </row>
    <row r="75" spans="1:26" ht="14.25" customHeight="1" x14ac:dyDescent="0.25"/>
    <row r="76" spans="1:26" ht="21" customHeight="1" x14ac:dyDescent="0.25">
      <c r="B76" s="216"/>
      <c r="C76" s="217"/>
      <c r="D76" s="217"/>
      <c r="E76" s="217"/>
      <c r="F76" s="217"/>
      <c r="G76" s="217"/>
      <c r="H76" s="218"/>
      <c r="J76" s="216"/>
      <c r="K76" s="217"/>
      <c r="L76" s="217"/>
      <c r="M76" s="217"/>
      <c r="N76" s="217"/>
      <c r="O76" s="217"/>
      <c r="P76" s="217"/>
      <c r="Q76" s="218"/>
      <c r="S76" s="216"/>
      <c r="T76" s="217"/>
      <c r="U76" s="217"/>
      <c r="V76" s="217"/>
      <c r="W76" s="217"/>
      <c r="X76" s="217"/>
      <c r="Y76" s="218"/>
    </row>
    <row r="77" spans="1:26" ht="10.15" customHeight="1" x14ac:dyDescent="0.25">
      <c r="B77" s="219"/>
      <c r="C77" s="220"/>
      <c r="D77" s="220"/>
      <c r="E77" s="220"/>
      <c r="F77" s="220"/>
      <c r="G77" s="220"/>
      <c r="H77" s="221"/>
      <c r="J77" s="219"/>
      <c r="K77" s="220"/>
      <c r="L77" s="220"/>
      <c r="M77" s="220"/>
      <c r="N77" s="220"/>
      <c r="O77" s="220"/>
      <c r="P77" s="220"/>
      <c r="Q77" s="221"/>
      <c r="S77" s="219"/>
      <c r="T77" s="220"/>
      <c r="U77" s="220"/>
      <c r="V77" s="220"/>
      <c r="W77" s="220"/>
      <c r="X77" s="220"/>
      <c r="Y77" s="221"/>
    </row>
    <row r="78" spans="1:26" ht="10.15" customHeight="1" x14ac:dyDescent="0.25">
      <c r="B78" s="219"/>
      <c r="C78" s="220"/>
      <c r="D78" s="220"/>
      <c r="E78" s="220"/>
      <c r="F78" s="220"/>
      <c r="G78" s="220"/>
      <c r="H78" s="221"/>
      <c r="J78" s="219"/>
      <c r="K78" s="220"/>
      <c r="L78" s="220"/>
      <c r="M78" s="220"/>
      <c r="N78" s="220"/>
      <c r="O78" s="220"/>
      <c r="P78" s="220"/>
      <c r="Q78" s="221"/>
      <c r="S78" s="219"/>
      <c r="T78" s="220"/>
      <c r="U78" s="220"/>
      <c r="V78" s="220"/>
      <c r="W78" s="220"/>
      <c r="X78" s="220"/>
      <c r="Y78" s="221"/>
    </row>
    <row r="79" spans="1:26" ht="21" customHeight="1" x14ac:dyDescent="0.25">
      <c r="B79" s="219"/>
      <c r="C79" s="220"/>
      <c r="D79" s="220"/>
      <c r="E79" s="220"/>
      <c r="F79" s="220"/>
      <c r="G79" s="220"/>
      <c r="H79" s="221"/>
      <c r="J79" s="219"/>
      <c r="K79" s="220"/>
      <c r="L79" s="220"/>
      <c r="M79" s="220"/>
      <c r="N79" s="220"/>
      <c r="O79" s="220"/>
      <c r="P79" s="220"/>
      <c r="Q79" s="221"/>
      <c r="S79" s="219"/>
      <c r="T79" s="220"/>
      <c r="U79" s="220"/>
      <c r="V79" s="220"/>
      <c r="W79" s="220"/>
      <c r="X79" s="220"/>
      <c r="Y79" s="221"/>
    </row>
    <row r="80" spans="1:26" ht="35.25" customHeight="1" x14ac:dyDescent="0.25">
      <c r="B80" s="219"/>
      <c r="C80" s="220"/>
      <c r="D80" s="220"/>
      <c r="E80" s="220"/>
      <c r="F80" s="220"/>
      <c r="G80" s="220"/>
      <c r="H80" s="221"/>
      <c r="J80" s="219"/>
      <c r="K80" s="220"/>
      <c r="L80" s="220"/>
      <c r="M80" s="220"/>
      <c r="N80" s="220"/>
      <c r="O80" s="220"/>
      <c r="P80" s="220"/>
      <c r="Q80" s="221"/>
      <c r="S80" s="219"/>
      <c r="T80" s="220"/>
      <c r="U80" s="220"/>
      <c r="V80" s="220"/>
      <c r="W80" s="220"/>
      <c r="X80" s="220"/>
      <c r="Y80" s="221"/>
    </row>
    <row r="81" spans="2:25" ht="21" customHeight="1" x14ac:dyDescent="0.25">
      <c r="B81" s="219"/>
      <c r="C81" s="220"/>
      <c r="D81" s="220"/>
      <c r="E81" s="220"/>
      <c r="F81" s="220"/>
      <c r="G81" s="220"/>
      <c r="H81" s="221"/>
      <c r="J81" s="219"/>
      <c r="K81" s="220"/>
      <c r="L81" s="220"/>
      <c r="M81" s="220"/>
      <c r="N81" s="220"/>
      <c r="O81" s="220"/>
      <c r="P81" s="220"/>
      <c r="Q81" s="221"/>
      <c r="S81" s="219"/>
      <c r="T81" s="220"/>
      <c r="U81" s="220"/>
      <c r="V81" s="220"/>
      <c r="W81" s="220"/>
      <c r="X81" s="220"/>
      <c r="Y81" s="221"/>
    </row>
    <row r="82" spans="2:25" ht="21" customHeight="1" x14ac:dyDescent="0.25">
      <c r="B82" s="219"/>
      <c r="C82" s="220"/>
      <c r="D82" s="220"/>
      <c r="E82" s="220"/>
      <c r="F82" s="220"/>
      <c r="G82" s="220"/>
      <c r="H82" s="221"/>
      <c r="J82" s="219"/>
      <c r="K82" s="220"/>
      <c r="L82" s="220"/>
      <c r="M82" s="220"/>
      <c r="N82" s="220"/>
      <c r="O82" s="220"/>
      <c r="P82" s="220"/>
      <c r="Q82" s="221"/>
      <c r="S82" s="219"/>
      <c r="T82" s="220"/>
      <c r="U82" s="220"/>
      <c r="V82" s="220"/>
      <c r="W82" s="220"/>
      <c r="X82" s="220"/>
      <c r="Y82" s="221"/>
    </row>
    <row r="83" spans="2:25" ht="21" customHeight="1" x14ac:dyDescent="0.25">
      <c r="B83" s="219"/>
      <c r="C83" s="220"/>
      <c r="D83" s="220"/>
      <c r="E83" s="220"/>
      <c r="F83" s="220"/>
      <c r="G83" s="220"/>
      <c r="H83" s="221"/>
      <c r="J83" s="219"/>
      <c r="K83" s="220"/>
      <c r="L83" s="220"/>
      <c r="M83" s="220"/>
      <c r="N83" s="220"/>
      <c r="O83" s="220"/>
      <c r="P83" s="220"/>
      <c r="Q83" s="221"/>
      <c r="S83" s="219"/>
      <c r="T83" s="220"/>
      <c r="U83" s="220"/>
      <c r="V83" s="220"/>
      <c r="W83" s="220"/>
      <c r="X83" s="220"/>
      <c r="Y83" s="221"/>
    </row>
    <row r="84" spans="2:25" ht="21" customHeight="1" x14ac:dyDescent="0.25">
      <c r="B84" s="219"/>
      <c r="C84" s="220"/>
      <c r="D84" s="220"/>
      <c r="E84" s="220"/>
      <c r="F84" s="220"/>
      <c r="G84" s="220"/>
      <c r="H84" s="221"/>
      <c r="J84" s="219"/>
      <c r="K84" s="220"/>
      <c r="L84" s="220"/>
      <c r="M84" s="220"/>
      <c r="N84" s="220"/>
      <c r="O84" s="220"/>
      <c r="P84" s="220"/>
      <c r="Q84" s="221"/>
      <c r="S84" s="219"/>
      <c r="T84" s="220"/>
      <c r="U84" s="220"/>
      <c r="V84" s="220"/>
      <c r="W84" s="220"/>
      <c r="X84" s="220"/>
      <c r="Y84" s="221"/>
    </row>
    <row r="85" spans="2:25" ht="21" customHeight="1" x14ac:dyDescent="0.25">
      <c r="B85" s="222"/>
      <c r="C85" s="223"/>
      <c r="D85" s="223"/>
      <c r="E85" s="223"/>
      <c r="F85" s="223"/>
      <c r="G85" s="223"/>
      <c r="H85" s="224"/>
      <c r="J85" s="222"/>
      <c r="K85" s="223"/>
      <c r="L85" s="223"/>
      <c r="M85" s="223"/>
      <c r="N85" s="223"/>
      <c r="O85" s="223"/>
      <c r="P85" s="223"/>
      <c r="Q85" s="224"/>
      <c r="S85" s="222"/>
      <c r="T85" s="223"/>
      <c r="U85" s="223"/>
      <c r="V85" s="223"/>
      <c r="W85" s="223"/>
      <c r="X85" s="223"/>
      <c r="Y85" s="224"/>
    </row>
    <row r="86" spans="2:25" ht="48" customHeight="1" x14ac:dyDescent="0.25">
      <c r="B86" s="225"/>
      <c r="C86" s="226"/>
      <c r="D86" s="226"/>
      <c r="E86" s="226"/>
      <c r="F86" s="226"/>
      <c r="G86" s="226"/>
      <c r="H86" s="227"/>
      <c r="J86" s="225"/>
      <c r="K86" s="226"/>
      <c r="L86" s="226"/>
      <c r="M86" s="226"/>
      <c r="N86" s="226"/>
      <c r="O86" s="226"/>
      <c r="P86" s="226"/>
      <c r="Q86" s="227"/>
      <c r="S86" s="225"/>
      <c r="T86" s="226"/>
      <c r="U86" s="226"/>
      <c r="V86" s="226"/>
      <c r="W86" s="226"/>
      <c r="X86" s="226"/>
      <c r="Y86" s="227"/>
    </row>
    <row r="87" spans="2:25" ht="48" customHeight="1" x14ac:dyDescent="0.25">
      <c r="B87" s="228"/>
      <c r="C87" s="229"/>
      <c r="D87" s="229"/>
      <c r="E87" s="229"/>
      <c r="F87" s="229"/>
      <c r="G87" s="229"/>
      <c r="H87" s="230"/>
      <c r="J87" s="228"/>
      <c r="K87" s="229"/>
      <c r="L87" s="229"/>
      <c r="M87" s="229"/>
      <c r="N87" s="229"/>
      <c r="O87" s="229"/>
      <c r="P87" s="229"/>
      <c r="Q87" s="230"/>
      <c r="S87" s="228"/>
      <c r="T87" s="229"/>
      <c r="U87" s="229"/>
      <c r="V87" s="229"/>
      <c r="W87" s="229"/>
      <c r="X87" s="229"/>
      <c r="Y87" s="230"/>
    </row>
    <row r="88" spans="2:25" ht="14.25" customHeight="1" x14ac:dyDescent="0.25"/>
    <row r="89" spans="2:25" ht="21" customHeight="1" x14ac:dyDescent="0.25">
      <c r="B89" s="216"/>
      <c r="C89" s="217"/>
      <c r="D89" s="217"/>
      <c r="E89" s="217"/>
      <c r="F89" s="217"/>
      <c r="G89" s="217"/>
      <c r="H89" s="218"/>
      <c r="J89" s="216"/>
      <c r="K89" s="217"/>
      <c r="L89" s="217"/>
      <c r="M89" s="217"/>
      <c r="N89" s="217"/>
      <c r="O89" s="217"/>
      <c r="P89" s="217"/>
      <c r="Q89" s="218"/>
      <c r="S89" s="216"/>
      <c r="T89" s="217"/>
      <c r="U89" s="217"/>
      <c r="V89" s="217"/>
      <c r="W89" s="217"/>
      <c r="X89" s="217"/>
      <c r="Y89" s="218"/>
    </row>
    <row r="90" spans="2:25" ht="21" customHeight="1" x14ac:dyDescent="0.25">
      <c r="B90" s="219"/>
      <c r="C90" s="220"/>
      <c r="D90" s="220"/>
      <c r="E90" s="220"/>
      <c r="F90" s="220"/>
      <c r="G90" s="220"/>
      <c r="H90" s="221"/>
      <c r="J90" s="219"/>
      <c r="K90" s="220"/>
      <c r="L90" s="220"/>
      <c r="M90" s="220"/>
      <c r="N90" s="220"/>
      <c r="O90" s="220"/>
      <c r="P90" s="220"/>
      <c r="Q90" s="221"/>
      <c r="S90" s="219"/>
      <c r="T90" s="220"/>
      <c r="U90" s="220"/>
      <c r="V90" s="220"/>
      <c r="W90" s="220"/>
      <c r="X90" s="220"/>
      <c r="Y90" s="221"/>
    </row>
    <row r="91" spans="2:25" ht="21" customHeight="1" x14ac:dyDescent="0.25">
      <c r="B91" s="219"/>
      <c r="C91" s="220"/>
      <c r="D91" s="220"/>
      <c r="E91" s="220"/>
      <c r="F91" s="220"/>
      <c r="G91" s="220"/>
      <c r="H91" s="221"/>
      <c r="J91" s="219"/>
      <c r="K91" s="220"/>
      <c r="L91" s="220"/>
      <c r="M91" s="220"/>
      <c r="N91" s="220"/>
      <c r="O91" s="220"/>
      <c r="P91" s="220"/>
      <c r="Q91" s="221"/>
      <c r="S91" s="219"/>
      <c r="T91" s="220"/>
      <c r="U91" s="220"/>
      <c r="V91" s="220"/>
      <c r="W91" s="220"/>
      <c r="X91" s="220"/>
      <c r="Y91" s="221"/>
    </row>
    <row r="92" spans="2:25" ht="21" customHeight="1" x14ac:dyDescent="0.25">
      <c r="B92" s="219"/>
      <c r="C92" s="220"/>
      <c r="D92" s="220"/>
      <c r="E92" s="220"/>
      <c r="F92" s="220"/>
      <c r="G92" s="220"/>
      <c r="H92" s="221"/>
      <c r="J92" s="219"/>
      <c r="K92" s="220"/>
      <c r="L92" s="220"/>
      <c r="M92" s="220"/>
      <c r="N92" s="220"/>
      <c r="O92" s="220"/>
      <c r="P92" s="220"/>
      <c r="Q92" s="221"/>
      <c r="S92" s="219"/>
      <c r="T92" s="220"/>
      <c r="U92" s="220"/>
      <c r="V92" s="220"/>
      <c r="W92" s="220"/>
      <c r="X92" s="220"/>
      <c r="Y92" s="221"/>
    </row>
    <row r="93" spans="2:25" ht="21" customHeight="1" x14ac:dyDescent="0.25">
      <c r="B93" s="219"/>
      <c r="C93" s="220"/>
      <c r="D93" s="220"/>
      <c r="E93" s="220"/>
      <c r="F93" s="220"/>
      <c r="G93" s="220"/>
      <c r="H93" s="221"/>
      <c r="J93" s="219"/>
      <c r="K93" s="220"/>
      <c r="L93" s="220"/>
      <c r="M93" s="220"/>
      <c r="N93" s="220"/>
      <c r="O93" s="220"/>
      <c r="P93" s="220"/>
      <c r="Q93" s="221"/>
      <c r="S93" s="219"/>
      <c r="T93" s="220"/>
      <c r="U93" s="220"/>
      <c r="V93" s="220"/>
      <c r="W93" s="220"/>
      <c r="X93" s="220"/>
      <c r="Y93" s="221"/>
    </row>
    <row r="94" spans="2:25" ht="21" customHeight="1" x14ac:dyDescent="0.25">
      <c r="B94" s="219"/>
      <c r="C94" s="220"/>
      <c r="D94" s="220"/>
      <c r="E94" s="220"/>
      <c r="F94" s="220"/>
      <c r="G94" s="220"/>
      <c r="H94" s="221"/>
      <c r="J94" s="219"/>
      <c r="K94" s="220"/>
      <c r="L94" s="220"/>
      <c r="M94" s="220"/>
      <c r="N94" s="220"/>
      <c r="O94" s="220"/>
      <c r="P94" s="220"/>
      <c r="Q94" s="221"/>
      <c r="S94" s="219"/>
      <c r="T94" s="220"/>
      <c r="U94" s="220"/>
      <c r="V94" s="220"/>
      <c r="W94" s="220"/>
      <c r="X94" s="220"/>
      <c r="Y94" s="221"/>
    </row>
    <row r="95" spans="2:25" ht="21" customHeight="1" x14ac:dyDescent="0.25">
      <c r="B95" s="219"/>
      <c r="C95" s="220"/>
      <c r="D95" s="220"/>
      <c r="E95" s="220"/>
      <c r="F95" s="220"/>
      <c r="G95" s="220"/>
      <c r="H95" s="221"/>
      <c r="J95" s="219"/>
      <c r="K95" s="220"/>
      <c r="L95" s="220"/>
      <c r="M95" s="220"/>
      <c r="N95" s="220"/>
      <c r="O95" s="220"/>
      <c r="P95" s="220"/>
      <c r="Q95" s="221"/>
      <c r="S95" s="219"/>
      <c r="T95" s="220"/>
      <c r="U95" s="220"/>
      <c r="V95" s="220"/>
      <c r="W95" s="220"/>
      <c r="X95" s="220"/>
      <c r="Y95" s="221"/>
    </row>
    <row r="96" spans="2:25" ht="21" customHeight="1" x14ac:dyDescent="0.25">
      <c r="B96" s="219"/>
      <c r="C96" s="220"/>
      <c r="D96" s="220"/>
      <c r="E96" s="220"/>
      <c r="F96" s="220"/>
      <c r="G96" s="220"/>
      <c r="H96" s="221"/>
      <c r="J96" s="219"/>
      <c r="K96" s="220"/>
      <c r="L96" s="220"/>
      <c r="M96" s="220"/>
      <c r="N96" s="220"/>
      <c r="O96" s="220"/>
      <c r="P96" s="220"/>
      <c r="Q96" s="221"/>
      <c r="S96" s="219"/>
      <c r="T96" s="220"/>
      <c r="U96" s="220"/>
      <c r="V96" s="220"/>
      <c r="W96" s="220"/>
      <c r="X96" s="220"/>
      <c r="Y96" s="221"/>
    </row>
    <row r="97" spans="2:25" ht="21" customHeight="1" x14ac:dyDescent="0.25">
      <c r="B97" s="219"/>
      <c r="C97" s="220"/>
      <c r="D97" s="220"/>
      <c r="E97" s="220"/>
      <c r="F97" s="220"/>
      <c r="G97" s="220"/>
      <c r="H97" s="221"/>
      <c r="J97" s="219"/>
      <c r="K97" s="220"/>
      <c r="L97" s="220"/>
      <c r="M97" s="220"/>
      <c r="N97" s="220"/>
      <c r="O97" s="220"/>
      <c r="P97" s="220"/>
      <c r="Q97" s="221"/>
      <c r="S97" s="219"/>
      <c r="T97" s="220"/>
      <c r="U97" s="220"/>
      <c r="V97" s="220"/>
      <c r="W97" s="220"/>
      <c r="X97" s="220"/>
      <c r="Y97" s="221"/>
    </row>
    <row r="98" spans="2:25" ht="21" customHeight="1" x14ac:dyDescent="0.25">
      <c r="B98" s="222"/>
      <c r="C98" s="223"/>
      <c r="D98" s="223"/>
      <c r="E98" s="223"/>
      <c r="F98" s="223"/>
      <c r="G98" s="223"/>
      <c r="H98" s="224"/>
      <c r="J98" s="222"/>
      <c r="K98" s="223"/>
      <c r="L98" s="223"/>
      <c r="M98" s="223"/>
      <c r="N98" s="223"/>
      <c r="O98" s="223"/>
      <c r="P98" s="223"/>
      <c r="Q98" s="224"/>
      <c r="S98" s="222"/>
      <c r="T98" s="223"/>
      <c r="U98" s="223"/>
      <c r="V98" s="223"/>
      <c r="W98" s="223"/>
      <c r="X98" s="223"/>
      <c r="Y98" s="224"/>
    </row>
    <row r="99" spans="2:25" ht="48" customHeight="1" x14ac:dyDescent="0.25">
      <c r="B99" s="247"/>
      <c r="C99" s="248"/>
      <c r="D99" s="248"/>
      <c r="E99" s="248"/>
      <c r="F99" s="248"/>
      <c r="G99" s="248"/>
      <c r="H99" s="249"/>
      <c r="J99" s="225"/>
      <c r="K99" s="226"/>
      <c r="L99" s="226"/>
      <c r="M99" s="226"/>
      <c r="N99" s="226"/>
      <c r="O99" s="226"/>
      <c r="P99" s="226"/>
      <c r="Q99" s="227"/>
      <c r="S99" s="247"/>
      <c r="T99" s="248"/>
      <c r="U99" s="248"/>
      <c r="V99" s="248"/>
      <c r="W99" s="248"/>
      <c r="X99" s="248"/>
      <c r="Y99" s="249"/>
    </row>
    <row r="100" spans="2:25" ht="48" customHeight="1" x14ac:dyDescent="0.25">
      <c r="B100" s="250"/>
      <c r="C100" s="251"/>
      <c r="D100" s="251"/>
      <c r="E100" s="251"/>
      <c r="F100" s="251"/>
      <c r="G100" s="251"/>
      <c r="H100" s="252"/>
      <c r="J100" s="228"/>
      <c r="K100" s="229"/>
      <c r="L100" s="229"/>
      <c r="M100" s="229"/>
      <c r="N100" s="229"/>
      <c r="O100" s="229"/>
      <c r="P100" s="229"/>
      <c r="Q100" s="230"/>
      <c r="S100" s="250"/>
      <c r="T100" s="251"/>
      <c r="U100" s="251"/>
      <c r="V100" s="251"/>
      <c r="W100" s="251"/>
      <c r="X100" s="251"/>
      <c r="Y100" s="252"/>
    </row>
    <row r="101" spans="2:25" ht="14.25" customHeight="1" x14ac:dyDescent="0.25"/>
    <row r="102" spans="2:25" ht="21" customHeight="1" x14ac:dyDescent="0.25">
      <c r="B102" s="216"/>
      <c r="C102" s="217"/>
      <c r="D102" s="217"/>
      <c r="E102" s="217"/>
      <c r="F102" s="217"/>
      <c r="G102" s="217"/>
      <c r="H102" s="218"/>
      <c r="J102" s="216"/>
      <c r="K102" s="217"/>
      <c r="L102" s="217"/>
      <c r="M102" s="217"/>
      <c r="N102" s="217"/>
      <c r="O102" s="217"/>
      <c r="P102" s="217"/>
      <c r="Q102" s="218"/>
      <c r="S102" s="216"/>
      <c r="T102" s="217"/>
      <c r="U102" s="217"/>
      <c r="V102" s="217"/>
      <c r="W102" s="217"/>
      <c r="X102" s="217"/>
      <c r="Y102" s="218"/>
    </row>
    <row r="103" spans="2:25" ht="21" customHeight="1" x14ac:dyDescent="0.25">
      <c r="B103" s="219"/>
      <c r="C103" s="220"/>
      <c r="D103" s="220"/>
      <c r="E103" s="220"/>
      <c r="F103" s="220"/>
      <c r="G103" s="220"/>
      <c r="H103" s="221"/>
      <c r="J103" s="219"/>
      <c r="K103" s="220"/>
      <c r="L103" s="220"/>
      <c r="M103" s="220"/>
      <c r="N103" s="220"/>
      <c r="O103" s="220"/>
      <c r="P103" s="220"/>
      <c r="Q103" s="221"/>
      <c r="S103" s="219"/>
      <c r="T103" s="220"/>
      <c r="U103" s="220"/>
      <c r="V103" s="220"/>
      <c r="W103" s="220"/>
      <c r="X103" s="220"/>
      <c r="Y103" s="221"/>
    </row>
    <row r="104" spans="2:25" ht="21" customHeight="1" x14ac:dyDescent="0.25">
      <c r="B104" s="219"/>
      <c r="C104" s="220"/>
      <c r="D104" s="220"/>
      <c r="E104" s="220"/>
      <c r="F104" s="220"/>
      <c r="G104" s="220"/>
      <c r="H104" s="221"/>
      <c r="J104" s="219"/>
      <c r="K104" s="220"/>
      <c r="L104" s="220"/>
      <c r="M104" s="220"/>
      <c r="N104" s="220"/>
      <c r="O104" s="220"/>
      <c r="P104" s="220"/>
      <c r="Q104" s="221"/>
      <c r="S104" s="219"/>
      <c r="T104" s="220"/>
      <c r="U104" s="220"/>
      <c r="V104" s="220"/>
      <c r="W104" s="220"/>
      <c r="X104" s="220"/>
      <c r="Y104" s="221"/>
    </row>
    <row r="105" spans="2:25" ht="21" customHeight="1" x14ac:dyDescent="0.25">
      <c r="B105" s="219"/>
      <c r="C105" s="220"/>
      <c r="D105" s="220"/>
      <c r="E105" s="220"/>
      <c r="F105" s="220"/>
      <c r="G105" s="220"/>
      <c r="H105" s="221"/>
      <c r="J105" s="219"/>
      <c r="K105" s="220"/>
      <c r="L105" s="220"/>
      <c r="M105" s="220"/>
      <c r="N105" s="220"/>
      <c r="O105" s="220"/>
      <c r="P105" s="220"/>
      <c r="Q105" s="221"/>
      <c r="S105" s="219"/>
      <c r="T105" s="220"/>
      <c r="U105" s="220"/>
      <c r="V105" s="220"/>
      <c r="W105" s="220"/>
      <c r="X105" s="220"/>
      <c r="Y105" s="221"/>
    </row>
    <row r="106" spans="2:25" ht="21" customHeight="1" x14ac:dyDescent="0.25">
      <c r="B106" s="219"/>
      <c r="C106" s="220"/>
      <c r="D106" s="220"/>
      <c r="E106" s="220"/>
      <c r="F106" s="220"/>
      <c r="G106" s="220"/>
      <c r="H106" s="221"/>
      <c r="J106" s="219"/>
      <c r="K106" s="220"/>
      <c r="L106" s="220"/>
      <c r="M106" s="220"/>
      <c r="N106" s="220"/>
      <c r="O106" s="220"/>
      <c r="P106" s="220"/>
      <c r="Q106" s="221"/>
      <c r="S106" s="219"/>
      <c r="T106" s="220"/>
      <c r="U106" s="220"/>
      <c r="V106" s="220"/>
      <c r="W106" s="220"/>
      <c r="X106" s="220"/>
      <c r="Y106" s="221"/>
    </row>
    <row r="107" spans="2:25" ht="21" customHeight="1" x14ac:dyDescent="0.25">
      <c r="B107" s="219"/>
      <c r="C107" s="220"/>
      <c r="D107" s="220"/>
      <c r="E107" s="220"/>
      <c r="F107" s="220"/>
      <c r="G107" s="220"/>
      <c r="H107" s="221"/>
      <c r="J107" s="219"/>
      <c r="K107" s="220"/>
      <c r="L107" s="220"/>
      <c r="M107" s="220"/>
      <c r="N107" s="220"/>
      <c r="O107" s="220"/>
      <c r="P107" s="220"/>
      <c r="Q107" s="221"/>
      <c r="S107" s="219"/>
      <c r="T107" s="220"/>
      <c r="U107" s="220"/>
      <c r="V107" s="220"/>
      <c r="W107" s="220"/>
      <c r="X107" s="220"/>
      <c r="Y107" s="221"/>
    </row>
    <row r="108" spans="2:25" ht="21" customHeight="1" x14ac:dyDescent="0.25">
      <c r="B108" s="219"/>
      <c r="C108" s="220"/>
      <c r="D108" s="220"/>
      <c r="E108" s="220"/>
      <c r="F108" s="220"/>
      <c r="G108" s="220"/>
      <c r="H108" s="221"/>
      <c r="J108" s="219"/>
      <c r="K108" s="220"/>
      <c r="L108" s="220"/>
      <c r="M108" s="220"/>
      <c r="N108" s="220"/>
      <c r="O108" s="220"/>
      <c r="P108" s="220"/>
      <c r="Q108" s="221"/>
      <c r="S108" s="219"/>
      <c r="T108" s="220"/>
      <c r="U108" s="220"/>
      <c r="V108" s="220"/>
      <c r="W108" s="220"/>
      <c r="X108" s="220"/>
      <c r="Y108" s="221"/>
    </row>
    <row r="109" spans="2:25" ht="21" customHeight="1" x14ac:dyDescent="0.25">
      <c r="B109" s="219"/>
      <c r="C109" s="220"/>
      <c r="D109" s="220"/>
      <c r="E109" s="220"/>
      <c r="F109" s="220"/>
      <c r="G109" s="220"/>
      <c r="H109" s="221"/>
      <c r="J109" s="219"/>
      <c r="K109" s="220"/>
      <c r="L109" s="220"/>
      <c r="M109" s="220"/>
      <c r="N109" s="220"/>
      <c r="O109" s="220"/>
      <c r="P109" s="220"/>
      <c r="Q109" s="221"/>
      <c r="S109" s="219"/>
      <c r="T109" s="220"/>
      <c r="U109" s="220"/>
      <c r="V109" s="220"/>
      <c r="W109" s="220"/>
      <c r="X109" s="220"/>
      <c r="Y109" s="221"/>
    </row>
    <row r="110" spans="2:25" ht="21" customHeight="1" x14ac:dyDescent="0.25">
      <c r="B110" s="219"/>
      <c r="C110" s="220"/>
      <c r="D110" s="220"/>
      <c r="E110" s="220"/>
      <c r="F110" s="220"/>
      <c r="G110" s="220"/>
      <c r="H110" s="221"/>
      <c r="J110" s="219"/>
      <c r="K110" s="220"/>
      <c r="L110" s="220"/>
      <c r="M110" s="220"/>
      <c r="N110" s="220"/>
      <c r="O110" s="220"/>
      <c r="P110" s="220"/>
      <c r="Q110" s="221"/>
      <c r="S110" s="219"/>
      <c r="T110" s="220"/>
      <c r="U110" s="220"/>
      <c r="V110" s="220"/>
      <c r="W110" s="220"/>
      <c r="X110" s="220"/>
      <c r="Y110" s="221"/>
    </row>
    <row r="111" spans="2:25" ht="21" customHeight="1" x14ac:dyDescent="0.25">
      <c r="B111" s="222"/>
      <c r="C111" s="223"/>
      <c r="D111" s="223"/>
      <c r="E111" s="223"/>
      <c r="F111" s="223"/>
      <c r="G111" s="223"/>
      <c r="H111" s="224"/>
      <c r="J111" s="222"/>
      <c r="K111" s="223"/>
      <c r="L111" s="223"/>
      <c r="M111" s="223"/>
      <c r="N111" s="223"/>
      <c r="O111" s="223"/>
      <c r="P111" s="223"/>
      <c r="Q111" s="224"/>
      <c r="S111" s="222"/>
      <c r="T111" s="223"/>
      <c r="U111" s="223"/>
      <c r="V111" s="223"/>
      <c r="W111" s="223"/>
      <c r="X111" s="223"/>
      <c r="Y111" s="224"/>
    </row>
    <row r="112" spans="2:25" ht="48" customHeight="1" x14ac:dyDescent="0.25">
      <c r="B112" s="247"/>
      <c r="C112" s="248"/>
      <c r="D112" s="248"/>
      <c r="E112" s="248"/>
      <c r="F112" s="248"/>
      <c r="G112" s="248"/>
      <c r="H112" s="249"/>
      <c r="J112" s="253"/>
      <c r="K112" s="254"/>
      <c r="L112" s="254"/>
      <c r="M112" s="254"/>
      <c r="N112" s="254"/>
      <c r="O112" s="254"/>
      <c r="P112" s="254"/>
      <c r="Q112" s="255"/>
      <c r="S112" s="247"/>
      <c r="T112" s="248"/>
      <c r="U112" s="248"/>
      <c r="V112" s="248"/>
      <c r="W112" s="248"/>
      <c r="X112" s="248"/>
      <c r="Y112" s="249"/>
    </row>
    <row r="113" spans="2:25" ht="48" customHeight="1" x14ac:dyDescent="0.25">
      <c r="B113" s="250"/>
      <c r="C113" s="251"/>
      <c r="D113" s="251"/>
      <c r="E113" s="251"/>
      <c r="F113" s="251"/>
      <c r="G113" s="251"/>
      <c r="H113" s="252"/>
      <c r="J113" s="256"/>
      <c r="K113" s="257"/>
      <c r="L113" s="257"/>
      <c r="M113" s="257"/>
      <c r="N113" s="257"/>
      <c r="O113" s="257"/>
      <c r="P113" s="257"/>
      <c r="Q113" s="258"/>
      <c r="S113" s="250"/>
      <c r="T113" s="251"/>
      <c r="U113" s="251"/>
      <c r="V113" s="251"/>
      <c r="W113" s="251"/>
      <c r="X113" s="251"/>
      <c r="Y113" s="252"/>
    </row>
    <row r="114" spans="2:25" ht="14.25" customHeight="1" x14ac:dyDescent="0.25"/>
    <row r="115" spans="2:25" ht="14.25" customHeight="1" x14ac:dyDescent="0.25"/>
    <row r="116" spans="2:25" ht="21" customHeight="1" x14ac:dyDescent="0.25">
      <c r="E116" s="13" t="s">
        <v>57</v>
      </c>
      <c r="F116" s="243"/>
      <c r="G116" s="243"/>
      <c r="H116" s="243"/>
      <c r="I116" s="243"/>
      <c r="J116" s="243"/>
      <c r="Q116" s="13" t="s">
        <v>58</v>
      </c>
      <c r="R116" s="243"/>
      <c r="S116" s="243"/>
      <c r="T116" s="243"/>
      <c r="U116" s="243"/>
      <c r="V116" s="243"/>
      <c r="W116" s="243"/>
    </row>
    <row r="117" spans="2:25" ht="21" customHeight="1" x14ac:dyDescent="0.25">
      <c r="E117" s="13" t="s">
        <v>59</v>
      </c>
      <c r="F117" s="244"/>
      <c r="G117" s="244"/>
      <c r="H117" s="244"/>
      <c r="I117" s="244"/>
      <c r="J117" s="244"/>
      <c r="K117" s="2" t="s">
        <v>60</v>
      </c>
      <c r="Q117" s="13" t="s">
        <v>59</v>
      </c>
      <c r="R117" s="245"/>
      <c r="S117" s="245"/>
      <c r="T117" s="245"/>
      <c r="U117" s="245"/>
      <c r="V117" s="245"/>
      <c r="W117" s="245"/>
      <c r="X117" s="2" t="s">
        <v>60</v>
      </c>
    </row>
    <row r="118" spans="2:25" ht="21" customHeight="1" x14ac:dyDescent="0.25">
      <c r="E118" s="13" t="s">
        <v>61</v>
      </c>
      <c r="F118" s="244"/>
      <c r="G118" s="244"/>
      <c r="H118" s="244"/>
      <c r="I118" s="244"/>
      <c r="J118" s="244"/>
      <c r="Q118" s="246"/>
      <c r="R118" s="246"/>
      <c r="S118" s="246"/>
      <c r="T118" s="246"/>
      <c r="U118" s="246"/>
      <c r="V118" s="246"/>
      <c r="W118" s="246"/>
      <c r="X118" s="246"/>
    </row>
    <row r="119" spans="2:25" ht="24" customHeight="1" x14ac:dyDescent="0.25">
      <c r="E119" s="13" t="s">
        <v>62</v>
      </c>
      <c r="F119" s="346"/>
      <c r="G119" s="346"/>
      <c r="H119" s="346"/>
      <c r="I119" s="346"/>
      <c r="J119" s="346"/>
      <c r="Q119" s="13" t="s">
        <v>62</v>
      </c>
      <c r="R119" s="241"/>
      <c r="S119" s="241"/>
      <c r="T119" s="241"/>
      <c r="U119" s="241"/>
      <c r="V119" s="241"/>
      <c r="W119" s="241"/>
    </row>
    <row r="120" spans="2:25" ht="24" customHeight="1" x14ac:dyDescent="0.25">
      <c r="E120" s="13" t="s">
        <v>63</v>
      </c>
      <c r="F120" s="242"/>
      <c r="G120" s="242"/>
      <c r="H120" s="242"/>
      <c r="I120" s="242"/>
      <c r="J120" s="242"/>
    </row>
    <row r="121" spans="2:25" ht="24" customHeight="1" x14ac:dyDescent="0.25"/>
  </sheetData>
  <protectedRanges>
    <protectedRange sqref="V13 X24 B38:Z42 B44:Z48 B50:Z54 B59:Z64 B68 B76 B86 J76 J86 S76 S86 B89 B99 J89 J99 S89 S99 B102 B112 J102 J112 S102 S112 R116:R117 Q118 R119 F116:F120 K24:S25 K27:S32 M7 H8" name="ช่วง1"/>
  </protectedRanges>
  <mergeCells count="231">
    <mergeCell ref="A2:Z2"/>
    <mergeCell ref="M7:P7"/>
    <mergeCell ref="K26:M26"/>
    <mergeCell ref="F119:J119"/>
    <mergeCell ref="R119:W119"/>
    <mergeCell ref="F120:J120"/>
    <mergeCell ref="F116:J116"/>
    <mergeCell ref="R116:W116"/>
    <mergeCell ref="F117:J117"/>
    <mergeCell ref="R117:W117"/>
    <mergeCell ref="F118:J118"/>
    <mergeCell ref="Q118:X118"/>
    <mergeCell ref="B102:H111"/>
    <mergeCell ref="J102:Q111"/>
    <mergeCell ref="S102:Y111"/>
    <mergeCell ref="B112:H113"/>
    <mergeCell ref="J112:Q113"/>
    <mergeCell ref="S112:Y113"/>
    <mergeCell ref="B89:H98"/>
    <mergeCell ref="J89:Q98"/>
    <mergeCell ref="S89:Y98"/>
    <mergeCell ref="B99:H100"/>
    <mergeCell ref="J99:Q100"/>
    <mergeCell ref="S99:Y100"/>
    <mergeCell ref="B76:H85"/>
    <mergeCell ref="J76:Q85"/>
    <mergeCell ref="S76:Y85"/>
    <mergeCell ref="B86:H87"/>
    <mergeCell ref="J86:Q87"/>
    <mergeCell ref="S86:Y87"/>
    <mergeCell ref="B64:G64"/>
    <mergeCell ref="H64:P64"/>
    <mergeCell ref="Q64:X64"/>
    <mergeCell ref="Y64:Z64"/>
    <mergeCell ref="B68:Y72"/>
    <mergeCell ref="B62:G62"/>
    <mergeCell ref="H62:P62"/>
    <mergeCell ref="Q62:X62"/>
    <mergeCell ref="Y62:Z62"/>
    <mergeCell ref="B60:G60"/>
    <mergeCell ref="H60:P60"/>
    <mergeCell ref="Q60:X60"/>
    <mergeCell ref="Y60:Z60"/>
    <mergeCell ref="B61:G61"/>
    <mergeCell ref="H61:P61"/>
    <mergeCell ref="Q61:X61"/>
    <mergeCell ref="Y61:Z61"/>
    <mergeCell ref="B58:G58"/>
    <mergeCell ref="H58:P58"/>
    <mergeCell ref="Q58:X58"/>
    <mergeCell ref="Y58:Z58"/>
    <mergeCell ref="B59:G59"/>
    <mergeCell ref="H59:P59"/>
    <mergeCell ref="Q59:X59"/>
    <mergeCell ref="Y59:Z59"/>
    <mergeCell ref="B53:L53"/>
    <mergeCell ref="M53:X53"/>
    <mergeCell ref="Y53:Z53"/>
    <mergeCell ref="B54:L54"/>
    <mergeCell ref="M54:X54"/>
    <mergeCell ref="Y54:Z54"/>
    <mergeCell ref="B51:L51"/>
    <mergeCell ref="M51:X51"/>
    <mergeCell ref="Y51:Z51"/>
    <mergeCell ref="B52:L52"/>
    <mergeCell ref="M52:X52"/>
    <mergeCell ref="Y52:Z52"/>
    <mergeCell ref="B48:L48"/>
    <mergeCell ref="M48:X48"/>
    <mergeCell ref="Y48:Z48"/>
    <mergeCell ref="A49:Z49"/>
    <mergeCell ref="B50:L50"/>
    <mergeCell ref="M50:X50"/>
    <mergeCell ref="Y50:Z50"/>
    <mergeCell ref="B46:L46"/>
    <mergeCell ref="M46:X46"/>
    <mergeCell ref="Y46:Z46"/>
    <mergeCell ref="B47:L47"/>
    <mergeCell ref="M47:X47"/>
    <mergeCell ref="Y47:Z47"/>
    <mergeCell ref="A43:Z43"/>
    <mergeCell ref="B44:L44"/>
    <mergeCell ref="M44:X44"/>
    <mergeCell ref="Y44:Z44"/>
    <mergeCell ref="B45:L45"/>
    <mergeCell ref="M45:X45"/>
    <mergeCell ref="Y45:Z45"/>
    <mergeCell ref="B41:L41"/>
    <mergeCell ref="M41:X41"/>
    <mergeCell ref="Y41:Z41"/>
    <mergeCell ref="B42:L42"/>
    <mergeCell ref="Y42:Z42"/>
    <mergeCell ref="X33:Z33"/>
    <mergeCell ref="A34:Z34"/>
    <mergeCell ref="B36:L36"/>
    <mergeCell ref="M36:X36"/>
    <mergeCell ref="Y36:Z36"/>
    <mergeCell ref="A37:Z37"/>
    <mergeCell ref="B38:L38"/>
    <mergeCell ref="M38:X38"/>
    <mergeCell ref="Y38:Z38"/>
    <mergeCell ref="B39:L39"/>
    <mergeCell ref="M39:X39"/>
    <mergeCell ref="Y39:Z39"/>
    <mergeCell ref="B40:L40"/>
    <mergeCell ref="M40:X40"/>
    <mergeCell ref="Y40:Z40"/>
    <mergeCell ref="M42:X42"/>
    <mergeCell ref="H30:J30"/>
    <mergeCell ref="K30:M30"/>
    <mergeCell ref="N30:P30"/>
    <mergeCell ref="Q30:S30"/>
    <mergeCell ref="T30:U30"/>
    <mergeCell ref="T32:U32"/>
    <mergeCell ref="V32:W32"/>
    <mergeCell ref="A33:S33"/>
    <mergeCell ref="T33:U33"/>
    <mergeCell ref="V33:W33"/>
    <mergeCell ref="B32:G32"/>
    <mergeCell ref="H32:J32"/>
    <mergeCell ref="K32:M32"/>
    <mergeCell ref="N32:P32"/>
    <mergeCell ref="Q32:S32"/>
    <mergeCell ref="X24:Z32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7:M27"/>
    <mergeCell ref="N26:P26"/>
    <mergeCell ref="Q26:S26"/>
    <mergeCell ref="T26:U26"/>
    <mergeCell ref="V26:W26"/>
    <mergeCell ref="B30:G30"/>
    <mergeCell ref="V30:W30"/>
    <mergeCell ref="B31:G31"/>
    <mergeCell ref="H31:J31"/>
    <mergeCell ref="K31:M31"/>
    <mergeCell ref="N31:P31"/>
    <mergeCell ref="Q31:S31"/>
    <mergeCell ref="T31:U31"/>
    <mergeCell ref="V31:W31"/>
    <mergeCell ref="A19:Z19"/>
    <mergeCell ref="B22:G22"/>
    <mergeCell ref="H22:J22"/>
    <mergeCell ref="K22:M22"/>
    <mergeCell ref="N22:P22"/>
    <mergeCell ref="Q22:S22"/>
    <mergeCell ref="T22:U22"/>
    <mergeCell ref="V22:W22"/>
    <mergeCell ref="X22:Z22"/>
    <mergeCell ref="A18:P18"/>
    <mergeCell ref="Q18:R18"/>
    <mergeCell ref="S18:U18"/>
    <mergeCell ref="V18:X18"/>
    <mergeCell ref="Y18:Z18"/>
    <mergeCell ref="B16:J16"/>
    <mergeCell ref="K16:M16"/>
    <mergeCell ref="N16:P16"/>
    <mergeCell ref="Q16:R16"/>
    <mergeCell ref="B17:J17"/>
    <mergeCell ref="K17:M17"/>
    <mergeCell ref="N17:P17"/>
    <mergeCell ref="Q17:R17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S13:U17"/>
    <mergeCell ref="V13:X17"/>
    <mergeCell ref="Y13:Z17"/>
    <mergeCell ref="B14:J14"/>
    <mergeCell ref="K14:M14"/>
    <mergeCell ref="N14:P14"/>
    <mergeCell ref="Q14:R14"/>
    <mergeCell ref="B15:J15"/>
    <mergeCell ref="K15:M15"/>
    <mergeCell ref="N15:P15"/>
    <mergeCell ref="Q15:R15"/>
    <mergeCell ref="B63:G63"/>
    <mergeCell ref="H63:P63"/>
    <mergeCell ref="Q63:X63"/>
    <mergeCell ref="Y63:Z63"/>
    <mergeCell ref="A1:Z1"/>
    <mergeCell ref="A3:Z3"/>
    <mergeCell ref="A4:Z4"/>
    <mergeCell ref="A10:A11"/>
    <mergeCell ref="A23:Z23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B29:G29"/>
    <mergeCell ref="H29:J29"/>
    <mergeCell ref="K29:M29"/>
    <mergeCell ref="N29:P29"/>
    <mergeCell ref="Q29:S29"/>
    <mergeCell ref="T29:U29"/>
    <mergeCell ref="V29:W29"/>
    <mergeCell ref="B27:G27"/>
    <mergeCell ref="H27:J27"/>
    <mergeCell ref="N27:P27"/>
    <mergeCell ref="Q27:S27"/>
    <mergeCell ref="T27:U27"/>
    <mergeCell ref="V27:W27"/>
    <mergeCell ref="B28:G28"/>
    <mergeCell ref="H28:J28"/>
    <mergeCell ref="K28:M28"/>
    <mergeCell ref="N28:P28"/>
    <mergeCell ref="Q28:S28"/>
    <mergeCell ref="T28:U28"/>
    <mergeCell ref="V28:W28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4:Z48 Y50:Z54 Y38:Y42 Z38:Z41 Y59:Y64 Z59:Z62 Z64" xr:uid="{24BBF1F4-9806-4E70-96D2-0C2D6A62672C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68C5F447-4973-48E6-A845-8F2DA73D893E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4:S24 N27:N32 L31:M32 R31:S32 O31:P32 Q27:Q32 K27:K32" xr:uid="{1CF9D496-C43B-4F98-B408-0F188DC699C9}">
      <formula1>0</formula1>
    </dataValidation>
    <dataValidation type="decimal" operator="greaterThanOrEqual" allowBlank="1" showInputMessage="1" showErrorMessage="1" error="กรุณากรอกข้อมูลเป็นตัวเลข" sqref="K25:S25" xr:uid="{AF3BFA7A-CCFE-42C9-8CF7-C018E1D5B92B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rowBreaks count="4" manualBreakCount="4">
    <brk id="34" max="16383" man="1"/>
    <brk id="55" max="16383" man="1"/>
    <brk id="73" max="16383" man="1"/>
    <brk id="100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E6FEDFB1-0B0E-4994-8A0F-8614421A2369}">
          <x14:formula1>
            <xm:f>LIST!$G$2:$G$10</xm:f>
          </x14:formula1>
          <xm:sqref>B59:B64 C59:G62 C64:G64</xm:sqref>
        </x14:dataValidation>
        <x14:dataValidation type="list" allowBlank="1" showInputMessage="1" showErrorMessage="1" error="กรุณาเลือกข้อมูลตามที่กำหนดให้" xr:uid="{4DEC2D81-D0E9-4AD5-9AA7-CBA984173EE6}">
          <x14:formula1>
            <xm:f>LIST!$A$2:$A$6</xm:f>
          </x14:formula1>
          <xm:sqref>B38:L42</xm:sqref>
        </x14:dataValidation>
        <x14:dataValidation type="list" allowBlank="1" showInputMessage="1" showErrorMessage="1" error="กรุณาเลือกข้อมูลตามที่กำหนดให้" xr:uid="{70ACF8A6-6E93-4780-AD9B-0848FACEA3E6}">
          <x14:formula1>
            <xm:f>LIST!$C$2:$C$10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AFEABD43-81D2-4E19-A00A-069ACC839FEC}">
          <x14:formula1>
            <xm:f>LIST!$E$2:$E$9</xm:f>
          </x14:formula1>
          <xm:sqref>B50:L54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1">
    <tabColor rgb="FF7030A0"/>
  </sheetPr>
  <dimension ref="A1:Z121"/>
  <sheetViews>
    <sheetView view="pageBreakPreview" topLeftCell="A101" zoomScale="90" zoomScaleNormal="85" zoomScaleSheetLayoutView="90" workbookViewId="0">
      <selection activeCell="F119" sqref="F119:J119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78" t="s">
        <v>102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</row>
    <row r="2" spans="1:26" ht="21" customHeight="1" x14ac:dyDescent="0.25">
      <c r="A2" s="78" t="s">
        <v>103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</row>
    <row r="3" spans="1:26" ht="21" customHeight="1" x14ac:dyDescent="0.25">
      <c r="A3" s="78" t="s">
        <v>28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</row>
    <row r="4" spans="1:26" ht="21" customHeight="1" x14ac:dyDescent="0.25">
      <c r="A4" s="78" t="s">
        <v>1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</row>
    <row r="5" spans="1:26" ht="10.15" customHeight="1" x14ac:dyDescent="0.25"/>
    <row r="6" spans="1:26" ht="21" customHeight="1" x14ac:dyDescent="0.25">
      <c r="A6" s="4" t="s">
        <v>2</v>
      </c>
    </row>
    <row r="7" spans="1:26" ht="21" customHeight="1" x14ac:dyDescent="0.25">
      <c r="A7" s="5" t="s">
        <v>104</v>
      </c>
      <c r="L7" s="6"/>
      <c r="M7" s="113"/>
      <c r="N7" s="114"/>
      <c r="O7" s="114"/>
      <c r="P7" s="115"/>
    </row>
    <row r="8" spans="1:26" ht="21" customHeight="1" x14ac:dyDescent="0.25">
      <c r="A8" s="5" t="s">
        <v>41</v>
      </c>
      <c r="G8" s="6"/>
      <c r="H8" s="113"/>
      <c r="I8" s="114"/>
      <c r="J8" s="115"/>
    </row>
    <row r="9" spans="1:26" ht="10.15" customHeight="1" x14ac:dyDescent="0.25"/>
    <row r="10" spans="1:26" s="4" customFormat="1" ht="30" customHeight="1" x14ac:dyDescent="0.25">
      <c r="A10" s="79" t="s">
        <v>7</v>
      </c>
      <c r="B10" s="116" t="s">
        <v>32</v>
      </c>
      <c r="C10" s="117"/>
      <c r="D10" s="117"/>
      <c r="E10" s="117"/>
      <c r="F10" s="117"/>
      <c r="G10" s="117"/>
      <c r="H10" s="117"/>
      <c r="I10" s="117"/>
      <c r="J10" s="118"/>
      <c r="K10" s="122" t="s">
        <v>33</v>
      </c>
      <c r="L10" s="123"/>
      <c r="M10" s="123"/>
      <c r="N10" s="123"/>
      <c r="O10" s="123"/>
      <c r="P10" s="123"/>
      <c r="Q10" s="123"/>
      <c r="R10" s="124"/>
      <c r="S10" s="122" t="s">
        <v>6</v>
      </c>
      <c r="T10" s="123"/>
      <c r="U10" s="123"/>
      <c r="V10" s="123"/>
      <c r="W10" s="123"/>
      <c r="X10" s="123"/>
      <c r="Y10" s="123"/>
      <c r="Z10" s="124"/>
    </row>
    <row r="11" spans="1:26" s="4" customFormat="1" ht="30" customHeight="1" x14ac:dyDescent="0.25">
      <c r="A11" s="80"/>
      <c r="B11" s="119"/>
      <c r="C11" s="120"/>
      <c r="D11" s="120"/>
      <c r="E11" s="120"/>
      <c r="F11" s="120"/>
      <c r="G11" s="120"/>
      <c r="H11" s="120"/>
      <c r="I11" s="120"/>
      <c r="J11" s="121"/>
      <c r="K11" s="122" t="s">
        <v>3</v>
      </c>
      <c r="L11" s="123"/>
      <c r="M11" s="124"/>
      <c r="N11" s="122" t="s">
        <v>4</v>
      </c>
      <c r="O11" s="123"/>
      <c r="P11" s="124"/>
      <c r="Q11" s="122" t="s">
        <v>5</v>
      </c>
      <c r="R11" s="124"/>
      <c r="S11" s="122" t="s">
        <v>3</v>
      </c>
      <c r="T11" s="123"/>
      <c r="U11" s="124"/>
      <c r="V11" s="122" t="s">
        <v>4</v>
      </c>
      <c r="W11" s="123"/>
      <c r="X11" s="124"/>
      <c r="Y11" s="122" t="s">
        <v>5</v>
      </c>
      <c r="Z11" s="124"/>
    </row>
    <row r="12" spans="1:26" ht="24" customHeight="1" x14ac:dyDescent="0.25">
      <c r="A12" s="81" t="s">
        <v>42</v>
      </c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3"/>
    </row>
    <row r="13" spans="1:26" ht="24" customHeight="1" x14ac:dyDescent="0.25">
      <c r="A13" s="16">
        <v>1</v>
      </c>
      <c r="B13" s="293" t="s">
        <v>35</v>
      </c>
      <c r="C13" s="294"/>
      <c r="D13" s="294"/>
      <c r="E13" s="294"/>
      <c r="F13" s="294"/>
      <c r="G13" s="294"/>
      <c r="H13" s="294"/>
      <c r="I13" s="294"/>
      <c r="J13" s="295"/>
      <c r="K13" s="87">
        <v>12</v>
      </c>
      <c r="L13" s="88"/>
      <c r="M13" s="89"/>
      <c r="N13" s="90">
        <f>Q25</f>
        <v>0</v>
      </c>
      <c r="O13" s="91"/>
      <c r="P13" s="92"/>
      <c r="Q13" s="93">
        <f>V24/T24*100</f>
        <v>0</v>
      </c>
      <c r="R13" s="94"/>
      <c r="S13" s="95">
        <v>6830240</v>
      </c>
      <c r="T13" s="96"/>
      <c r="U13" s="97"/>
      <c r="V13" s="104"/>
      <c r="W13" s="105"/>
      <c r="X13" s="106"/>
      <c r="Y13" s="133">
        <f>V13/S13*100</f>
        <v>0</v>
      </c>
      <c r="Z13" s="134"/>
    </row>
    <row r="14" spans="1:26" ht="24" customHeight="1" x14ac:dyDescent="0.25">
      <c r="A14" s="16">
        <v>2</v>
      </c>
      <c r="B14" s="293" t="s">
        <v>36</v>
      </c>
      <c r="C14" s="294"/>
      <c r="D14" s="294"/>
      <c r="E14" s="294"/>
      <c r="F14" s="294"/>
      <c r="G14" s="294"/>
      <c r="H14" s="294"/>
      <c r="I14" s="294"/>
      <c r="J14" s="295"/>
      <c r="K14" s="139">
        <v>204755.5</v>
      </c>
      <c r="L14" s="140"/>
      <c r="M14" s="141"/>
      <c r="N14" s="93">
        <f>Q26</f>
        <v>0</v>
      </c>
      <c r="O14" s="299"/>
      <c r="P14" s="94"/>
      <c r="Q14" s="93">
        <f>V26/T26*100</f>
        <v>0</v>
      </c>
      <c r="R14" s="94"/>
      <c r="S14" s="98"/>
      <c r="T14" s="99"/>
      <c r="U14" s="100"/>
      <c r="V14" s="107"/>
      <c r="W14" s="108"/>
      <c r="X14" s="109"/>
      <c r="Y14" s="135"/>
      <c r="Z14" s="136"/>
    </row>
    <row r="15" spans="1:26" ht="24" customHeight="1" x14ac:dyDescent="0.25">
      <c r="A15" s="16">
        <v>3</v>
      </c>
      <c r="B15" s="293" t="s">
        <v>37</v>
      </c>
      <c r="C15" s="294"/>
      <c r="D15" s="294"/>
      <c r="E15" s="294"/>
      <c r="F15" s="294"/>
      <c r="G15" s="294"/>
      <c r="H15" s="294"/>
      <c r="I15" s="294"/>
      <c r="J15" s="295"/>
      <c r="K15" s="145">
        <v>12</v>
      </c>
      <c r="L15" s="146"/>
      <c r="M15" s="147"/>
      <c r="N15" s="90">
        <f>Q28</f>
        <v>0</v>
      </c>
      <c r="O15" s="91"/>
      <c r="P15" s="92"/>
      <c r="Q15" s="93">
        <f>V27/T27*100</f>
        <v>0</v>
      </c>
      <c r="R15" s="94"/>
      <c r="S15" s="98"/>
      <c r="T15" s="99"/>
      <c r="U15" s="100"/>
      <c r="V15" s="107"/>
      <c r="W15" s="108"/>
      <c r="X15" s="109"/>
      <c r="Y15" s="135"/>
      <c r="Z15" s="136"/>
    </row>
    <row r="16" spans="1:26" ht="24" customHeight="1" x14ac:dyDescent="0.25">
      <c r="A16" s="16">
        <v>4</v>
      </c>
      <c r="B16" s="293" t="s">
        <v>38</v>
      </c>
      <c r="C16" s="294"/>
      <c r="D16" s="294"/>
      <c r="E16" s="294"/>
      <c r="F16" s="294"/>
      <c r="G16" s="294"/>
      <c r="H16" s="294"/>
      <c r="I16" s="294"/>
      <c r="J16" s="295"/>
      <c r="K16" s="145">
        <v>12</v>
      </c>
      <c r="L16" s="146"/>
      <c r="M16" s="147"/>
      <c r="N16" s="90">
        <f>Q30</f>
        <v>0</v>
      </c>
      <c r="O16" s="91"/>
      <c r="P16" s="92"/>
      <c r="Q16" s="93">
        <f>V29/T29*100</f>
        <v>0</v>
      </c>
      <c r="R16" s="94"/>
      <c r="S16" s="98"/>
      <c r="T16" s="99"/>
      <c r="U16" s="100"/>
      <c r="V16" s="107"/>
      <c r="W16" s="108"/>
      <c r="X16" s="109"/>
      <c r="Y16" s="135"/>
      <c r="Z16" s="136"/>
    </row>
    <row r="17" spans="1:26" s="7" customFormat="1" ht="48" customHeight="1" x14ac:dyDescent="0.25">
      <c r="A17" s="17">
        <v>5</v>
      </c>
      <c r="B17" s="296" t="s">
        <v>43</v>
      </c>
      <c r="C17" s="297"/>
      <c r="D17" s="297"/>
      <c r="E17" s="297"/>
      <c r="F17" s="297"/>
      <c r="G17" s="297"/>
      <c r="H17" s="297"/>
      <c r="I17" s="297"/>
      <c r="J17" s="298"/>
      <c r="K17" s="148">
        <v>12</v>
      </c>
      <c r="L17" s="149"/>
      <c r="M17" s="150"/>
      <c r="N17" s="90">
        <f>Q32</f>
        <v>0</v>
      </c>
      <c r="O17" s="91"/>
      <c r="P17" s="92"/>
      <c r="Q17" s="93">
        <f>V31/T31*100</f>
        <v>0</v>
      </c>
      <c r="R17" s="94"/>
      <c r="S17" s="101"/>
      <c r="T17" s="102"/>
      <c r="U17" s="103"/>
      <c r="V17" s="110"/>
      <c r="W17" s="111"/>
      <c r="X17" s="112"/>
      <c r="Y17" s="137"/>
      <c r="Z17" s="138"/>
    </row>
    <row r="18" spans="1:26" s="4" customFormat="1" ht="24" customHeight="1" x14ac:dyDescent="0.25">
      <c r="A18" s="125" t="s">
        <v>44</v>
      </c>
      <c r="B18" s="126"/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7"/>
      <c r="Q18" s="128">
        <f>V33</f>
        <v>0</v>
      </c>
      <c r="R18" s="129"/>
      <c r="S18" s="130">
        <f>SUM(S13)</f>
        <v>6830240</v>
      </c>
      <c r="T18" s="131"/>
      <c r="U18" s="132"/>
      <c r="V18" s="130">
        <f>SUM(V13)</f>
        <v>0</v>
      </c>
      <c r="W18" s="131"/>
      <c r="X18" s="132"/>
      <c r="Y18" s="151">
        <f>SUM(Y13)</f>
        <v>0</v>
      </c>
      <c r="Z18" s="152"/>
    </row>
    <row r="19" spans="1:26" ht="9.9499999999999993" customHeight="1" x14ac:dyDescent="0.25">
      <c r="A19" s="153"/>
      <c r="B19" s="153"/>
      <c r="C19" s="153"/>
      <c r="D19" s="153"/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</row>
    <row r="20" spans="1:26" ht="24" customHeight="1" x14ac:dyDescent="0.25">
      <c r="A20" s="8" t="s">
        <v>8</v>
      </c>
      <c r="H20" s="9"/>
      <c r="I20" s="10"/>
      <c r="J20" s="10"/>
      <c r="K20" s="10"/>
      <c r="L20" s="10"/>
      <c r="M20" s="10"/>
    </row>
    <row r="21" spans="1:26" ht="9.9499999999999993" customHeight="1" x14ac:dyDescent="0.25">
      <c r="A21" s="2"/>
      <c r="H21" s="11"/>
      <c r="I21" s="11"/>
      <c r="J21" s="11"/>
      <c r="K21" s="11"/>
      <c r="L21" s="11"/>
      <c r="M21" s="11"/>
    </row>
    <row r="22" spans="1:26" ht="72" customHeight="1" x14ac:dyDescent="0.25">
      <c r="A22" s="14" t="s">
        <v>7</v>
      </c>
      <c r="B22" s="122" t="s">
        <v>39</v>
      </c>
      <c r="C22" s="123"/>
      <c r="D22" s="123"/>
      <c r="E22" s="123"/>
      <c r="F22" s="123"/>
      <c r="G22" s="124"/>
      <c r="H22" s="122" t="s">
        <v>45</v>
      </c>
      <c r="I22" s="123"/>
      <c r="J22" s="124"/>
      <c r="K22" s="122" t="s">
        <v>40</v>
      </c>
      <c r="L22" s="123"/>
      <c r="M22" s="124"/>
      <c r="N22" s="122" t="s">
        <v>46</v>
      </c>
      <c r="O22" s="123"/>
      <c r="P22" s="124"/>
      <c r="Q22" s="122" t="s">
        <v>47</v>
      </c>
      <c r="R22" s="123"/>
      <c r="S22" s="124"/>
      <c r="T22" s="122" t="s">
        <v>48</v>
      </c>
      <c r="U22" s="124"/>
      <c r="V22" s="154" t="s">
        <v>9</v>
      </c>
      <c r="W22" s="155"/>
      <c r="X22" s="122" t="s">
        <v>10</v>
      </c>
      <c r="Y22" s="123"/>
      <c r="Z22" s="124"/>
    </row>
    <row r="23" spans="1:26" ht="24" customHeight="1" x14ac:dyDescent="0.25">
      <c r="A23" s="156" t="s">
        <v>42</v>
      </c>
      <c r="B23" s="157"/>
      <c r="C23" s="157"/>
      <c r="D23" s="157"/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8"/>
    </row>
    <row r="24" spans="1:26" s="44" customFormat="1" ht="24" customHeight="1" x14ac:dyDescent="0.25">
      <c r="A24" s="28">
        <v>1</v>
      </c>
      <c r="B24" s="290" t="s">
        <v>35</v>
      </c>
      <c r="C24" s="291"/>
      <c r="D24" s="291"/>
      <c r="E24" s="291"/>
      <c r="F24" s="291"/>
      <c r="G24" s="292"/>
      <c r="H24" s="324">
        <v>12</v>
      </c>
      <c r="I24" s="325"/>
      <c r="J24" s="326"/>
      <c r="K24" s="265">
        <f>K25</f>
        <v>0</v>
      </c>
      <c r="L24" s="266"/>
      <c r="M24" s="267"/>
      <c r="N24" s="265">
        <f>N25</f>
        <v>0</v>
      </c>
      <c r="O24" s="266"/>
      <c r="P24" s="267"/>
      <c r="Q24" s="265">
        <f>Q25</f>
        <v>0</v>
      </c>
      <c r="R24" s="266"/>
      <c r="S24" s="268"/>
      <c r="T24" s="269">
        <v>10</v>
      </c>
      <c r="U24" s="270"/>
      <c r="V24" s="271">
        <f>SUM(V25)</f>
        <v>0</v>
      </c>
      <c r="W24" s="272"/>
      <c r="X24" s="165"/>
      <c r="Y24" s="153"/>
      <c r="Z24" s="166"/>
    </row>
    <row r="25" spans="1:26" s="34" customFormat="1" ht="24" customHeight="1" x14ac:dyDescent="0.25">
      <c r="A25" s="42">
        <v>1.1000000000000001</v>
      </c>
      <c r="B25" s="300" t="s">
        <v>93</v>
      </c>
      <c r="C25" s="301"/>
      <c r="D25" s="301"/>
      <c r="E25" s="301"/>
      <c r="F25" s="301"/>
      <c r="G25" s="302"/>
      <c r="H25" s="303">
        <v>12</v>
      </c>
      <c r="I25" s="304"/>
      <c r="J25" s="305"/>
      <c r="K25" s="306"/>
      <c r="L25" s="307"/>
      <c r="M25" s="308"/>
      <c r="N25" s="306"/>
      <c r="O25" s="307"/>
      <c r="P25" s="308"/>
      <c r="Q25" s="306"/>
      <c r="R25" s="307"/>
      <c r="S25" s="309"/>
      <c r="T25" s="310">
        <v>10</v>
      </c>
      <c r="U25" s="311"/>
      <c r="V25" s="312">
        <f>(T25*((K25*0)+(N25*50)+(Q25*100)))/(H25*100)</f>
        <v>0</v>
      </c>
      <c r="W25" s="313"/>
      <c r="X25" s="167"/>
      <c r="Y25" s="168"/>
      <c r="Z25" s="169"/>
    </row>
    <row r="26" spans="1:26" s="40" customFormat="1" ht="24" customHeight="1" x14ac:dyDescent="0.25">
      <c r="A26" s="39">
        <v>2</v>
      </c>
      <c r="B26" s="314" t="s">
        <v>36</v>
      </c>
      <c r="C26" s="315"/>
      <c r="D26" s="315"/>
      <c r="E26" s="315"/>
      <c r="F26" s="315"/>
      <c r="G26" s="316"/>
      <c r="H26" s="317">
        <v>204755.5</v>
      </c>
      <c r="I26" s="318"/>
      <c r="J26" s="319"/>
      <c r="K26" s="317"/>
      <c r="L26" s="318"/>
      <c r="M26" s="319"/>
      <c r="N26" s="317"/>
      <c r="O26" s="318"/>
      <c r="P26" s="319"/>
      <c r="Q26" s="317"/>
      <c r="R26" s="318"/>
      <c r="S26" s="319"/>
      <c r="T26" s="320">
        <v>40</v>
      </c>
      <c r="U26" s="321"/>
      <c r="V26" s="322">
        <f>(T26*((K26*0)+(N26*50)+(Q26*100)))/(H26*100)</f>
        <v>0</v>
      </c>
      <c r="W26" s="323"/>
      <c r="X26" s="167"/>
      <c r="Y26" s="168"/>
      <c r="Z26" s="169"/>
    </row>
    <row r="27" spans="1:26" s="36" customFormat="1" ht="24" customHeight="1" x14ac:dyDescent="0.25">
      <c r="A27" s="28">
        <v>3</v>
      </c>
      <c r="B27" s="273" t="s">
        <v>37</v>
      </c>
      <c r="C27" s="274"/>
      <c r="D27" s="274"/>
      <c r="E27" s="274"/>
      <c r="F27" s="274"/>
      <c r="G27" s="275"/>
      <c r="H27" s="262">
        <v>12</v>
      </c>
      <c r="I27" s="263"/>
      <c r="J27" s="264"/>
      <c r="K27" s="265">
        <f>K28</f>
        <v>0</v>
      </c>
      <c r="L27" s="266"/>
      <c r="M27" s="267"/>
      <c r="N27" s="265">
        <f>N28</f>
        <v>0</v>
      </c>
      <c r="O27" s="266"/>
      <c r="P27" s="267"/>
      <c r="Q27" s="265">
        <f>Q28</f>
        <v>0</v>
      </c>
      <c r="R27" s="266"/>
      <c r="S27" s="268"/>
      <c r="T27" s="269">
        <v>20</v>
      </c>
      <c r="U27" s="270"/>
      <c r="V27" s="271">
        <f>SUM(V28)</f>
        <v>0</v>
      </c>
      <c r="W27" s="272"/>
      <c r="X27" s="167"/>
      <c r="Y27" s="168"/>
      <c r="Z27" s="169"/>
    </row>
    <row r="28" spans="1:26" s="32" customFormat="1" ht="48" customHeight="1" x14ac:dyDescent="0.25">
      <c r="A28" s="31">
        <v>3.1</v>
      </c>
      <c r="B28" s="276" t="s">
        <v>101</v>
      </c>
      <c r="C28" s="277"/>
      <c r="D28" s="277"/>
      <c r="E28" s="277"/>
      <c r="F28" s="277"/>
      <c r="G28" s="278"/>
      <c r="H28" s="279">
        <v>12</v>
      </c>
      <c r="I28" s="280"/>
      <c r="J28" s="281"/>
      <c r="K28" s="282"/>
      <c r="L28" s="283"/>
      <c r="M28" s="284"/>
      <c r="N28" s="282"/>
      <c r="O28" s="283"/>
      <c r="P28" s="284"/>
      <c r="Q28" s="282"/>
      <c r="R28" s="283"/>
      <c r="S28" s="285"/>
      <c r="T28" s="286">
        <v>20</v>
      </c>
      <c r="U28" s="287"/>
      <c r="V28" s="288">
        <f>(T28*((K28*0)+(N28*50)+(Q28*100)))/(H28*100)</f>
        <v>0</v>
      </c>
      <c r="W28" s="289"/>
      <c r="X28" s="167"/>
      <c r="Y28" s="168"/>
      <c r="Z28" s="169"/>
    </row>
    <row r="29" spans="1:26" s="27" customFormat="1" ht="48" customHeight="1" x14ac:dyDescent="0.25">
      <c r="A29" s="28">
        <v>4</v>
      </c>
      <c r="B29" s="259" t="s">
        <v>38</v>
      </c>
      <c r="C29" s="260"/>
      <c r="D29" s="260"/>
      <c r="E29" s="260"/>
      <c r="F29" s="260"/>
      <c r="G29" s="261"/>
      <c r="H29" s="262">
        <v>12</v>
      </c>
      <c r="I29" s="263"/>
      <c r="J29" s="264"/>
      <c r="K29" s="265">
        <f>K30</f>
        <v>0</v>
      </c>
      <c r="L29" s="266"/>
      <c r="M29" s="267"/>
      <c r="N29" s="265">
        <f>N30</f>
        <v>0</v>
      </c>
      <c r="O29" s="266"/>
      <c r="P29" s="267"/>
      <c r="Q29" s="265">
        <f>Q30</f>
        <v>0</v>
      </c>
      <c r="R29" s="266"/>
      <c r="S29" s="268"/>
      <c r="T29" s="269">
        <v>15</v>
      </c>
      <c r="U29" s="270"/>
      <c r="V29" s="271">
        <f>SUM(V30)</f>
        <v>0</v>
      </c>
      <c r="W29" s="272"/>
      <c r="X29" s="167"/>
      <c r="Y29" s="168"/>
      <c r="Z29" s="169"/>
    </row>
    <row r="30" spans="1:26" ht="48" customHeight="1" x14ac:dyDescent="0.25">
      <c r="A30" s="16">
        <v>4.0999999999999996</v>
      </c>
      <c r="B30" s="84" t="s">
        <v>94</v>
      </c>
      <c r="C30" s="85"/>
      <c r="D30" s="85"/>
      <c r="E30" s="85"/>
      <c r="F30" s="85"/>
      <c r="G30" s="86"/>
      <c r="H30" s="191">
        <v>12</v>
      </c>
      <c r="I30" s="192"/>
      <c r="J30" s="193"/>
      <c r="K30" s="330"/>
      <c r="L30" s="331"/>
      <c r="M30" s="332"/>
      <c r="N30" s="330"/>
      <c r="O30" s="331"/>
      <c r="P30" s="332"/>
      <c r="Q30" s="330"/>
      <c r="R30" s="331"/>
      <c r="S30" s="333"/>
      <c r="T30" s="194">
        <v>15</v>
      </c>
      <c r="U30" s="195"/>
      <c r="V30" s="185">
        <f>(T30*((K30*0)+(N30*50)+(Q30*100)))/(H30*100)</f>
        <v>0</v>
      </c>
      <c r="W30" s="186"/>
      <c r="X30" s="167"/>
      <c r="Y30" s="168"/>
      <c r="Z30" s="169"/>
    </row>
    <row r="31" spans="1:26" s="44" customFormat="1" ht="48" customHeight="1" x14ac:dyDescent="0.25">
      <c r="A31" s="28">
        <v>5</v>
      </c>
      <c r="B31" s="327" t="s">
        <v>100</v>
      </c>
      <c r="C31" s="328"/>
      <c r="D31" s="328"/>
      <c r="E31" s="328"/>
      <c r="F31" s="328"/>
      <c r="G31" s="329"/>
      <c r="H31" s="262">
        <v>12</v>
      </c>
      <c r="I31" s="263"/>
      <c r="J31" s="264"/>
      <c r="K31" s="265">
        <f>K32</f>
        <v>0</v>
      </c>
      <c r="L31" s="266"/>
      <c r="M31" s="267"/>
      <c r="N31" s="265">
        <f>N32</f>
        <v>0</v>
      </c>
      <c r="O31" s="266"/>
      <c r="P31" s="267"/>
      <c r="Q31" s="265">
        <f>Q32</f>
        <v>0</v>
      </c>
      <c r="R31" s="266"/>
      <c r="S31" s="268"/>
      <c r="T31" s="269">
        <v>15</v>
      </c>
      <c r="U31" s="270"/>
      <c r="V31" s="271">
        <f>SUM(V32)</f>
        <v>0</v>
      </c>
      <c r="W31" s="272"/>
      <c r="X31" s="167"/>
      <c r="Y31" s="168"/>
      <c r="Z31" s="169"/>
    </row>
    <row r="32" spans="1:26" s="26" customFormat="1" ht="48" customHeight="1" x14ac:dyDescent="0.25">
      <c r="A32" s="25">
        <v>5.0999999999999996</v>
      </c>
      <c r="B32" s="336" t="s">
        <v>95</v>
      </c>
      <c r="C32" s="337"/>
      <c r="D32" s="337"/>
      <c r="E32" s="337"/>
      <c r="F32" s="337"/>
      <c r="G32" s="338"/>
      <c r="H32" s="339">
        <v>12</v>
      </c>
      <c r="I32" s="340"/>
      <c r="J32" s="341"/>
      <c r="K32" s="342"/>
      <c r="L32" s="343"/>
      <c r="M32" s="344"/>
      <c r="N32" s="342"/>
      <c r="O32" s="343"/>
      <c r="P32" s="344"/>
      <c r="Q32" s="342"/>
      <c r="R32" s="343"/>
      <c r="S32" s="345"/>
      <c r="T32" s="334">
        <v>15</v>
      </c>
      <c r="U32" s="335"/>
      <c r="V32" s="312">
        <f>(T32*((K32*0)+(N32*50)+(Q32*100)))/(H32*100)</f>
        <v>0</v>
      </c>
      <c r="W32" s="313"/>
      <c r="X32" s="170"/>
      <c r="Y32" s="171"/>
      <c r="Z32" s="172"/>
    </row>
    <row r="33" spans="1:26" ht="24" customHeight="1" x14ac:dyDescent="0.25">
      <c r="A33" s="125" t="s">
        <v>11</v>
      </c>
      <c r="B33" s="126"/>
      <c r="C33" s="126"/>
      <c r="D33" s="126"/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27"/>
      <c r="T33" s="211">
        <f>SUM(T24,T26,T27,T29,T31)</f>
        <v>100</v>
      </c>
      <c r="U33" s="212"/>
      <c r="V33" s="128">
        <f>SUM(V24,V26:W27,V29,V31)</f>
        <v>0</v>
      </c>
      <c r="W33" s="129"/>
      <c r="X33" s="213"/>
      <c r="Y33" s="214"/>
      <c r="Z33" s="215"/>
    </row>
    <row r="34" spans="1:26" ht="9.9499999999999993" customHeight="1" x14ac:dyDescent="0.25">
      <c r="A34" s="153"/>
      <c r="B34" s="153"/>
      <c r="C34" s="153"/>
      <c r="D34" s="153"/>
      <c r="E34" s="153"/>
      <c r="F34" s="153"/>
      <c r="G34" s="153"/>
      <c r="H34" s="153"/>
      <c r="I34" s="153"/>
      <c r="J34" s="153"/>
      <c r="K34" s="153"/>
      <c r="L34" s="153"/>
      <c r="M34" s="153"/>
      <c r="N34" s="153"/>
      <c r="O34" s="153"/>
      <c r="P34" s="153"/>
      <c r="Q34" s="153"/>
      <c r="R34" s="153"/>
      <c r="S34" s="153"/>
      <c r="T34" s="153"/>
      <c r="U34" s="153"/>
      <c r="V34" s="153"/>
      <c r="W34" s="153"/>
      <c r="X34" s="153"/>
      <c r="Y34" s="153"/>
      <c r="Z34" s="153"/>
    </row>
    <row r="35" spans="1:26" ht="24" customHeight="1" x14ac:dyDescent="0.25">
      <c r="A35" s="1" t="s">
        <v>96</v>
      </c>
    </row>
    <row r="36" spans="1:26" ht="60" customHeight="1" x14ac:dyDescent="0.25">
      <c r="A36" s="14" t="s">
        <v>7</v>
      </c>
      <c r="B36" s="122" t="s">
        <v>49</v>
      </c>
      <c r="C36" s="123"/>
      <c r="D36" s="123"/>
      <c r="E36" s="123"/>
      <c r="F36" s="123"/>
      <c r="G36" s="123"/>
      <c r="H36" s="123"/>
      <c r="I36" s="123"/>
      <c r="J36" s="123"/>
      <c r="K36" s="123"/>
      <c r="L36" s="124"/>
      <c r="M36" s="122" t="s">
        <v>50</v>
      </c>
      <c r="N36" s="123"/>
      <c r="O36" s="123"/>
      <c r="P36" s="123"/>
      <c r="Q36" s="123"/>
      <c r="R36" s="123"/>
      <c r="S36" s="123"/>
      <c r="T36" s="123"/>
      <c r="U36" s="123"/>
      <c r="V36" s="123"/>
      <c r="W36" s="123"/>
      <c r="X36" s="124"/>
      <c r="Y36" s="154" t="s">
        <v>51</v>
      </c>
      <c r="Z36" s="155"/>
    </row>
    <row r="37" spans="1:26" ht="24" customHeight="1" x14ac:dyDescent="0.25">
      <c r="A37" s="208" t="s">
        <v>52</v>
      </c>
      <c r="B37" s="209"/>
      <c r="C37" s="209"/>
      <c r="D37" s="209"/>
      <c r="E37" s="209"/>
      <c r="F37" s="209"/>
      <c r="G37" s="209"/>
      <c r="H37" s="209"/>
      <c r="I37" s="209"/>
      <c r="J37" s="209"/>
      <c r="K37" s="209"/>
      <c r="L37" s="209"/>
      <c r="M37" s="209"/>
      <c r="N37" s="209"/>
      <c r="O37" s="209"/>
      <c r="P37" s="209"/>
      <c r="Q37" s="209"/>
      <c r="R37" s="209"/>
      <c r="S37" s="209"/>
      <c r="T37" s="209"/>
      <c r="U37" s="209"/>
      <c r="V37" s="209"/>
      <c r="W37" s="209"/>
      <c r="X37" s="209"/>
      <c r="Y37" s="209"/>
      <c r="Z37" s="210"/>
    </row>
    <row r="38" spans="1:26" ht="48" customHeight="1" x14ac:dyDescent="0.25">
      <c r="A38" s="15" t="str">
        <f>IF(B38&lt;&gt;"","2.1.1","")</f>
        <v/>
      </c>
      <c r="B38" s="73"/>
      <c r="C38" s="74"/>
      <c r="D38" s="74"/>
      <c r="E38" s="74"/>
      <c r="F38" s="74"/>
      <c r="G38" s="74"/>
      <c r="H38" s="74"/>
      <c r="I38" s="74"/>
      <c r="J38" s="74"/>
      <c r="K38" s="74"/>
      <c r="L38" s="75"/>
      <c r="M38" s="73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5"/>
      <c r="Y38" s="76"/>
      <c r="Z38" s="77"/>
    </row>
    <row r="39" spans="1:26" ht="48" customHeight="1" x14ac:dyDescent="0.25">
      <c r="A39" s="15" t="str">
        <f>IF(B39&lt;&gt;"","2.1.2","")</f>
        <v/>
      </c>
      <c r="B39" s="73"/>
      <c r="C39" s="74"/>
      <c r="D39" s="74"/>
      <c r="E39" s="74"/>
      <c r="F39" s="74"/>
      <c r="G39" s="74"/>
      <c r="H39" s="74"/>
      <c r="I39" s="74"/>
      <c r="J39" s="74"/>
      <c r="K39" s="74"/>
      <c r="L39" s="75"/>
      <c r="M39" s="73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5"/>
      <c r="Y39" s="76"/>
      <c r="Z39" s="77"/>
    </row>
    <row r="40" spans="1:26" ht="48" customHeight="1" x14ac:dyDescent="0.25">
      <c r="A40" s="15" t="str">
        <f>IF(B40&lt;&gt;"","2.1.3","")</f>
        <v/>
      </c>
      <c r="B40" s="73"/>
      <c r="C40" s="74"/>
      <c r="D40" s="74"/>
      <c r="E40" s="74"/>
      <c r="F40" s="74"/>
      <c r="G40" s="74"/>
      <c r="H40" s="74"/>
      <c r="I40" s="74"/>
      <c r="J40" s="74"/>
      <c r="K40" s="74"/>
      <c r="L40" s="75"/>
      <c r="M40" s="73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5"/>
      <c r="Y40" s="76"/>
      <c r="Z40" s="77"/>
    </row>
    <row r="41" spans="1:26" ht="48" customHeight="1" x14ac:dyDescent="0.25">
      <c r="A41" s="15" t="str">
        <f>IF(B41&lt;&gt;"","2.1.4","")</f>
        <v/>
      </c>
      <c r="B41" s="73"/>
      <c r="C41" s="74"/>
      <c r="D41" s="74"/>
      <c r="E41" s="74"/>
      <c r="F41" s="74"/>
      <c r="G41" s="74"/>
      <c r="H41" s="74"/>
      <c r="I41" s="74"/>
      <c r="J41" s="74"/>
      <c r="K41" s="74"/>
      <c r="L41" s="75"/>
      <c r="M41" s="73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5"/>
      <c r="Y41" s="76"/>
      <c r="Z41" s="77"/>
    </row>
    <row r="42" spans="1:26" ht="48" customHeight="1" x14ac:dyDescent="0.25">
      <c r="A42" s="15" t="str">
        <f>IF(B42&lt;&gt;"","2.1.5","")</f>
        <v/>
      </c>
      <c r="B42" s="73"/>
      <c r="C42" s="74"/>
      <c r="D42" s="74"/>
      <c r="E42" s="74"/>
      <c r="F42" s="74"/>
      <c r="G42" s="74"/>
      <c r="H42" s="74"/>
      <c r="I42" s="74"/>
      <c r="J42" s="74"/>
      <c r="K42" s="74"/>
      <c r="L42" s="75"/>
      <c r="M42" s="73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5"/>
      <c r="Y42" s="76"/>
      <c r="Z42" s="77"/>
    </row>
    <row r="43" spans="1:26" ht="24" customHeight="1" x14ac:dyDescent="0.25">
      <c r="A43" s="208" t="s">
        <v>53</v>
      </c>
      <c r="B43" s="209"/>
      <c r="C43" s="209"/>
      <c r="D43" s="209"/>
      <c r="E43" s="209"/>
      <c r="F43" s="209"/>
      <c r="G43" s="209"/>
      <c r="H43" s="209"/>
      <c r="I43" s="209"/>
      <c r="J43" s="209"/>
      <c r="K43" s="209"/>
      <c r="L43" s="209"/>
      <c r="M43" s="209"/>
      <c r="N43" s="209"/>
      <c r="O43" s="209"/>
      <c r="P43" s="209"/>
      <c r="Q43" s="209"/>
      <c r="R43" s="209"/>
      <c r="S43" s="209"/>
      <c r="T43" s="209"/>
      <c r="U43" s="209"/>
      <c r="V43" s="209"/>
      <c r="W43" s="209"/>
      <c r="X43" s="209"/>
      <c r="Y43" s="209"/>
      <c r="Z43" s="210"/>
    </row>
    <row r="44" spans="1:26" ht="48" customHeight="1" x14ac:dyDescent="0.25">
      <c r="A44" s="15" t="str">
        <f>IF(B44&lt;&gt;"","2.2.1","")</f>
        <v/>
      </c>
      <c r="B44" s="73"/>
      <c r="C44" s="74"/>
      <c r="D44" s="74"/>
      <c r="E44" s="74"/>
      <c r="F44" s="74"/>
      <c r="G44" s="74"/>
      <c r="H44" s="74"/>
      <c r="I44" s="74"/>
      <c r="J44" s="74"/>
      <c r="K44" s="74"/>
      <c r="L44" s="75"/>
      <c r="M44" s="73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5"/>
      <c r="Y44" s="76"/>
      <c r="Z44" s="77"/>
    </row>
    <row r="45" spans="1:26" ht="48" customHeight="1" x14ac:dyDescent="0.25">
      <c r="A45" s="15" t="str">
        <f>IF(B45&lt;&gt;"","2.2.2","")</f>
        <v/>
      </c>
      <c r="B45" s="73"/>
      <c r="C45" s="74"/>
      <c r="D45" s="74"/>
      <c r="E45" s="74"/>
      <c r="F45" s="74"/>
      <c r="G45" s="74"/>
      <c r="H45" s="74"/>
      <c r="I45" s="74"/>
      <c r="J45" s="74"/>
      <c r="K45" s="74"/>
      <c r="L45" s="75"/>
      <c r="M45" s="73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5"/>
      <c r="Y45" s="76"/>
      <c r="Z45" s="77"/>
    </row>
    <row r="46" spans="1:26" ht="48" customHeight="1" x14ac:dyDescent="0.25">
      <c r="A46" s="15" t="str">
        <f>IF(B46&lt;&gt;"","2.2.3","")</f>
        <v/>
      </c>
      <c r="B46" s="73"/>
      <c r="C46" s="74"/>
      <c r="D46" s="74"/>
      <c r="E46" s="74"/>
      <c r="F46" s="74"/>
      <c r="G46" s="74"/>
      <c r="H46" s="74"/>
      <c r="I46" s="74"/>
      <c r="J46" s="74"/>
      <c r="K46" s="74"/>
      <c r="L46" s="75"/>
      <c r="M46" s="73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5"/>
      <c r="Y46" s="76"/>
      <c r="Z46" s="77"/>
    </row>
    <row r="47" spans="1:26" ht="48" customHeight="1" x14ac:dyDescent="0.25">
      <c r="A47" s="15" t="str">
        <f>IF(B47&lt;&gt;"","2.2.4","")</f>
        <v/>
      </c>
      <c r="B47" s="73"/>
      <c r="C47" s="74"/>
      <c r="D47" s="74"/>
      <c r="E47" s="74"/>
      <c r="F47" s="74"/>
      <c r="G47" s="74"/>
      <c r="H47" s="74"/>
      <c r="I47" s="74"/>
      <c r="J47" s="74"/>
      <c r="K47" s="74"/>
      <c r="L47" s="75"/>
      <c r="M47" s="73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5"/>
      <c r="Y47" s="76"/>
      <c r="Z47" s="77"/>
    </row>
    <row r="48" spans="1:26" ht="48" customHeight="1" x14ac:dyDescent="0.25">
      <c r="A48" s="15" t="str">
        <f>IF(B48&lt;&gt;"","2.2.5","")</f>
        <v/>
      </c>
      <c r="B48" s="73"/>
      <c r="C48" s="74"/>
      <c r="D48" s="74"/>
      <c r="E48" s="74"/>
      <c r="F48" s="74"/>
      <c r="G48" s="74"/>
      <c r="H48" s="74"/>
      <c r="I48" s="74"/>
      <c r="J48" s="74"/>
      <c r="K48" s="74"/>
      <c r="L48" s="75"/>
      <c r="M48" s="73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5"/>
      <c r="Y48" s="76"/>
      <c r="Z48" s="77"/>
    </row>
    <row r="49" spans="1:26" ht="24" customHeight="1" x14ac:dyDescent="0.25">
      <c r="A49" s="208" t="s">
        <v>54</v>
      </c>
      <c r="B49" s="209"/>
      <c r="C49" s="209"/>
      <c r="D49" s="209"/>
      <c r="E49" s="209"/>
      <c r="F49" s="209"/>
      <c r="G49" s="209"/>
      <c r="H49" s="209"/>
      <c r="I49" s="209"/>
      <c r="J49" s="209"/>
      <c r="K49" s="209"/>
      <c r="L49" s="209"/>
      <c r="M49" s="209"/>
      <c r="N49" s="209"/>
      <c r="O49" s="209"/>
      <c r="P49" s="209"/>
      <c r="Q49" s="209"/>
      <c r="R49" s="209"/>
      <c r="S49" s="209"/>
      <c r="T49" s="209"/>
      <c r="U49" s="209"/>
      <c r="V49" s="209"/>
      <c r="W49" s="209"/>
      <c r="X49" s="209"/>
      <c r="Y49" s="209"/>
      <c r="Z49" s="210"/>
    </row>
    <row r="50" spans="1:26" ht="48" customHeight="1" x14ac:dyDescent="0.25">
      <c r="A50" s="15" t="str">
        <f>IF(B50&lt;&gt;"","2.3.1","")</f>
        <v/>
      </c>
      <c r="B50" s="73"/>
      <c r="C50" s="74"/>
      <c r="D50" s="74"/>
      <c r="E50" s="74"/>
      <c r="F50" s="74"/>
      <c r="G50" s="74"/>
      <c r="H50" s="74"/>
      <c r="I50" s="74"/>
      <c r="J50" s="74"/>
      <c r="K50" s="74"/>
      <c r="L50" s="75"/>
      <c r="M50" s="73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5"/>
      <c r="Y50" s="76"/>
      <c r="Z50" s="77"/>
    </row>
    <row r="51" spans="1:26" ht="48" customHeight="1" x14ac:dyDescent="0.25">
      <c r="A51" s="15" t="str">
        <f>IF(B51&lt;&gt;"","2.3.2","")</f>
        <v/>
      </c>
      <c r="B51" s="73"/>
      <c r="C51" s="74"/>
      <c r="D51" s="74"/>
      <c r="E51" s="74"/>
      <c r="F51" s="74"/>
      <c r="G51" s="74"/>
      <c r="H51" s="74"/>
      <c r="I51" s="74"/>
      <c r="J51" s="74"/>
      <c r="K51" s="74"/>
      <c r="L51" s="75"/>
      <c r="M51" s="73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5"/>
      <c r="Y51" s="76"/>
      <c r="Z51" s="77"/>
    </row>
    <row r="52" spans="1:26" ht="48" customHeight="1" x14ac:dyDescent="0.25">
      <c r="A52" s="15" t="str">
        <f>IF(B52&lt;&gt;"","2.3.3","")</f>
        <v/>
      </c>
      <c r="B52" s="73"/>
      <c r="C52" s="74"/>
      <c r="D52" s="74"/>
      <c r="E52" s="74"/>
      <c r="F52" s="74"/>
      <c r="G52" s="74"/>
      <c r="H52" s="74"/>
      <c r="I52" s="74"/>
      <c r="J52" s="74"/>
      <c r="K52" s="74"/>
      <c r="L52" s="75"/>
      <c r="M52" s="73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5"/>
      <c r="Y52" s="76"/>
      <c r="Z52" s="77"/>
    </row>
    <row r="53" spans="1:26" ht="48" customHeight="1" x14ac:dyDescent="0.25">
      <c r="A53" s="15" t="str">
        <f>IF(B53&lt;&gt;"","2.3.4","")</f>
        <v/>
      </c>
      <c r="B53" s="73"/>
      <c r="C53" s="74"/>
      <c r="D53" s="74"/>
      <c r="E53" s="74"/>
      <c r="F53" s="74"/>
      <c r="G53" s="74"/>
      <c r="H53" s="74"/>
      <c r="I53" s="74"/>
      <c r="J53" s="74"/>
      <c r="K53" s="74"/>
      <c r="L53" s="75"/>
      <c r="M53" s="73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5"/>
      <c r="Y53" s="76"/>
      <c r="Z53" s="77"/>
    </row>
    <row r="54" spans="1:26" ht="48" customHeight="1" x14ac:dyDescent="0.25">
      <c r="A54" s="15" t="str">
        <f>IF(B54&lt;&gt;"","2.3.5","")</f>
        <v/>
      </c>
      <c r="B54" s="73"/>
      <c r="C54" s="74"/>
      <c r="D54" s="74"/>
      <c r="E54" s="74"/>
      <c r="F54" s="74"/>
      <c r="G54" s="74"/>
      <c r="H54" s="74"/>
      <c r="I54" s="74"/>
      <c r="J54" s="74"/>
      <c r="K54" s="74"/>
      <c r="L54" s="75"/>
      <c r="M54" s="73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5"/>
      <c r="Y54" s="76"/>
      <c r="Z54" s="77"/>
    </row>
    <row r="55" spans="1:26" ht="15.75" customHeight="1" x14ac:dyDescent="0.25"/>
    <row r="56" spans="1:26" ht="24" customHeight="1" x14ac:dyDescent="0.25">
      <c r="A56" s="2" t="s">
        <v>97</v>
      </c>
    </row>
    <row r="57" spans="1:26" ht="9.9499999999999993" customHeight="1" x14ac:dyDescent="0.25"/>
    <row r="58" spans="1:26" ht="60" customHeight="1" x14ac:dyDescent="0.25">
      <c r="A58" s="14" t="s">
        <v>7</v>
      </c>
      <c r="B58" s="122" t="s">
        <v>55</v>
      </c>
      <c r="C58" s="123"/>
      <c r="D58" s="123"/>
      <c r="E58" s="123"/>
      <c r="F58" s="123"/>
      <c r="G58" s="124"/>
      <c r="H58" s="122" t="s">
        <v>50</v>
      </c>
      <c r="I58" s="123"/>
      <c r="J58" s="123"/>
      <c r="K58" s="123"/>
      <c r="L58" s="123"/>
      <c r="M58" s="123"/>
      <c r="N58" s="123"/>
      <c r="O58" s="123"/>
      <c r="P58" s="124"/>
      <c r="Q58" s="122" t="s">
        <v>56</v>
      </c>
      <c r="R58" s="123"/>
      <c r="S58" s="123"/>
      <c r="T58" s="123"/>
      <c r="U58" s="123"/>
      <c r="V58" s="123"/>
      <c r="W58" s="123"/>
      <c r="X58" s="124"/>
      <c r="Y58" s="154" t="s">
        <v>51</v>
      </c>
      <c r="Z58" s="155"/>
    </row>
    <row r="59" spans="1:26" ht="72" customHeight="1" x14ac:dyDescent="0.25">
      <c r="A59" s="15" t="str">
        <f>IF(B59&lt;&gt;"","3.1","")</f>
        <v/>
      </c>
      <c r="B59" s="73"/>
      <c r="C59" s="74"/>
      <c r="D59" s="74"/>
      <c r="E59" s="74"/>
      <c r="F59" s="74"/>
      <c r="G59" s="75"/>
      <c r="H59" s="73"/>
      <c r="I59" s="74"/>
      <c r="J59" s="74"/>
      <c r="K59" s="74"/>
      <c r="L59" s="74"/>
      <c r="M59" s="74"/>
      <c r="N59" s="74"/>
      <c r="O59" s="74"/>
      <c r="P59" s="75"/>
      <c r="Q59" s="73"/>
      <c r="R59" s="74"/>
      <c r="S59" s="74"/>
      <c r="T59" s="74"/>
      <c r="U59" s="74"/>
      <c r="V59" s="74"/>
      <c r="W59" s="74"/>
      <c r="X59" s="75"/>
      <c r="Y59" s="76"/>
      <c r="Z59" s="77"/>
    </row>
    <row r="60" spans="1:26" ht="72" customHeight="1" x14ac:dyDescent="0.25">
      <c r="A60" s="15" t="str">
        <f>IF(B60&lt;&gt;"","3.2","")</f>
        <v/>
      </c>
      <c r="B60" s="73"/>
      <c r="C60" s="74"/>
      <c r="D60" s="74"/>
      <c r="E60" s="74"/>
      <c r="F60" s="74"/>
      <c r="G60" s="75"/>
      <c r="H60" s="73"/>
      <c r="I60" s="74"/>
      <c r="J60" s="74"/>
      <c r="K60" s="74"/>
      <c r="L60" s="74"/>
      <c r="M60" s="74"/>
      <c r="N60" s="74"/>
      <c r="O60" s="74"/>
      <c r="P60" s="75"/>
      <c r="Q60" s="73"/>
      <c r="R60" s="74"/>
      <c r="S60" s="74"/>
      <c r="T60" s="74"/>
      <c r="U60" s="74"/>
      <c r="V60" s="74"/>
      <c r="W60" s="74"/>
      <c r="X60" s="75"/>
      <c r="Y60" s="76"/>
      <c r="Z60" s="77"/>
    </row>
    <row r="61" spans="1:26" ht="72" customHeight="1" x14ac:dyDescent="0.25">
      <c r="A61" s="15" t="str">
        <f>IF(B61&lt;&gt;"","3.3","")</f>
        <v/>
      </c>
      <c r="B61" s="73"/>
      <c r="C61" s="74"/>
      <c r="D61" s="74"/>
      <c r="E61" s="74"/>
      <c r="F61" s="74"/>
      <c r="G61" s="75"/>
      <c r="H61" s="73"/>
      <c r="I61" s="74"/>
      <c r="J61" s="74"/>
      <c r="K61" s="74"/>
      <c r="L61" s="74"/>
      <c r="M61" s="74"/>
      <c r="N61" s="74"/>
      <c r="O61" s="74"/>
      <c r="P61" s="75"/>
      <c r="Q61" s="73"/>
      <c r="R61" s="74"/>
      <c r="S61" s="74"/>
      <c r="T61" s="74"/>
      <c r="U61" s="74"/>
      <c r="V61" s="74"/>
      <c r="W61" s="74"/>
      <c r="X61" s="75"/>
      <c r="Y61" s="76"/>
      <c r="Z61" s="77"/>
    </row>
    <row r="62" spans="1:26" ht="72" hidden="1" customHeight="1" x14ac:dyDescent="0.25">
      <c r="A62" s="15" t="str">
        <f>IF(B62&lt;&gt;"","3.4","")</f>
        <v/>
      </c>
      <c r="B62" s="73"/>
      <c r="C62" s="74"/>
      <c r="D62" s="74"/>
      <c r="E62" s="74"/>
      <c r="F62" s="74"/>
      <c r="G62" s="75"/>
      <c r="H62" s="73"/>
      <c r="I62" s="74"/>
      <c r="J62" s="74"/>
      <c r="K62" s="74"/>
      <c r="L62" s="74"/>
      <c r="M62" s="74"/>
      <c r="N62" s="74"/>
      <c r="O62" s="74"/>
      <c r="P62" s="75"/>
      <c r="Q62" s="73"/>
      <c r="R62" s="74"/>
      <c r="S62" s="74"/>
      <c r="T62" s="74"/>
      <c r="U62" s="74"/>
      <c r="V62" s="74"/>
      <c r="W62" s="74"/>
      <c r="X62" s="75"/>
      <c r="Y62" s="76"/>
      <c r="Z62" s="77"/>
    </row>
    <row r="63" spans="1:26" ht="72" customHeight="1" x14ac:dyDescent="0.25">
      <c r="A63" s="15" t="str">
        <f>IF(B63&lt;&gt;"","3.5","")</f>
        <v/>
      </c>
      <c r="B63" s="73"/>
      <c r="C63" s="74"/>
      <c r="D63" s="74"/>
      <c r="E63" s="74"/>
      <c r="F63" s="74"/>
      <c r="G63" s="75"/>
      <c r="H63" s="73"/>
      <c r="I63" s="74"/>
      <c r="J63" s="74"/>
      <c r="K63" s="74"/>
      <c r="L63" s="74"/>
      <c r="M63" s="74"/>
      <c r="N63" s="74"/>
      <c r="O63" s="74"/>
      <c r="P63" s="75"/>
      <c r="Q63" s="73"/>
      <c r="R63" s="74"/>
      <c r="S63" s="74"/>
      <c r="T63" s="74"/>
      <c r="U63" s="74"/>
      <c r="V63" s="74"/>
      <c r="W63" s="74"/>
      <c r="X63" s="75"/>
      <c r="Y63" s="76"/>
      <c r="Z63" s="77"/>
    </row>
    <row r="64" spans="1:26" ht="72" customHeight="1" x14ac:dyDescent="0.25">
      <c r="A64" s="15" t="str">
        <f>IF(B64&lt;&gt;"","3.6","")</f>
        <v/>
      </c>
      <c r="B64" s="73"/>
      <c r="C64" s="74"/>
      <c r="D64" s="74"/>
      <c r="E64" s="74"/>
      <c r="F64" s="74"/>
      <c r="G64" s="75"/>
      <c r="H64" s="73"/>
      <c r="I64" s="74"/>
      <c r="J64" s="74"/>
      <c r="K64" s="74"/>
      <c r="L64" s="74"/>
      <c r="M64" s="74"/>
      <c r="N64" s="74"/>
      <c r="O64" s="74"/>
      <c r="P64" s="75"/>
      <c r="Q64" s="73"/>
      <c r="R64" s="74"/>
      <c r="S64" s="74"/>
      <c r="T64" s="74"/>
      <c r="U64" s="74"/>
      <c r="V64" s="74"/>
      <c r="W64" s="74"/>
      <c r="X64" s="75"/>
      <c r="Y64" s="76"/>
      <c r="Z64" s="77"/>
    </row>
    <row r="65" spans="1:26" s="12" customFormat="1" ht="9.9499999999999993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.75" customHeight="1" x14ac:dyDescent="0.25">
      <c r="A66" s="2" t="s">
        <v>98</v>
      </c>
    </row>
    <row r="67" spans="1:26" ht="9.9499999999999993" customHeight="1" x14ac:dyDescent="0.25">
      <c r="A67" s="2"/>
    </row>
    <row r="68" spans="1:26" ht="48" customHeight="1" x14ac:dyDescent="0.25">
      <c r="B68" s="231"/>
      <c r="C68" s="232"/>
      <c r="D68" s="232"/>
      <c r="E68" s="232"/>
      <c r="F68" s="232"/>
      <c r="G68" s="232"/>
      <c r="H68" s="232"/>
      <c r="I68" s="232"/>
      <c r="J68" s="232"/>
      <c r="K68" s="232"/>
      <c r="L68" s="232"/>
      <c r="M68" s="232"/>
      <c r="N68" s="232"/>
      <c r="O68" s="232"/>
      <c r="P68" s="232"/>
      <c r="Q68" s="232"/>
      <c r="R68" s="232"/>
      <c r="S68" s="232"/>
      <c r="T68" s="232"/>
      <c r="U68" s="232"/>
      <c r="V68" s="232"/>
      <c r="W68" s="232"/>
      <c r="X68" s="232"/>
      <c r="Y68" s="233"/>
    </row>
    <row r="69" spans="1:26" ht="48" customHeight="1" x14ac:dyDescent="0.25">
      <c r="B69" s="234"/>
      <c r="C69" s="235"/>
      <c r="D69" s="235"/>
      <c r="E69" s="235"/>
      <c r="F69" s="235"/>
      <c r="G69" s="235"/>
      <c r="H69" s="235"/>
      <c r="I69" s="235"/>
      <c r="J69" s="235"/>
      <c r="K69" s="235"/>
      <c r="L69" s="235"/>
      <c r="M69" s="235"/>
      <c r="N69" s="235"/>
      <c r="O69" s="235"/>
      <c r="P69" s="235"/>
      <c r="Q69" s="235"/>
      <c r="R69" s="235"/>
      <c r="S69" s="235"/>
      <c r="T69" s="235"/>
      <c r="U69" s="235"/>
      <c r="V69" s="235"/>
      <c r="W69" s="235"/>
      <c r="X69" s="235"/>
      <c r="Y69" s="236"/>
    </row>
    <row r="70" spans="1:26" ht="48" customHeight="1" x14ac:dyDescent="0.25">
      <c r="B70" s="234"/>
      <c r="C70" s="235"/>
      <c r="D70" s="235"/>
      <c r="E70" s="235"/>
      <c r="F70" s="235"/>
      <c r="G70" s="235"/>
      <c r="H70" s="235"/>
      <c r="I70" s="235"/>
      <c r="J70" s="235"/>
      <c r="K70" s="235"/>
      <c r="L70" s="235"/>
      <c r="M70" s="235"/>
      <c r="N70" s="235"/>
      <c r="O70" s="235"/>
      <c r="P70" s="235"/>
      <c r="Q70" s="235"/>
      <c r="R70" s="235"/>
      <c r="S70" s="235"/>
      <c r="T70" s="235"/>
      <c r="U70" s="235"/>
      <c r="V70" s="235"/>
      <c r="W70" s="235"/>
      <c r="X70" s="235"/>
      <c r="Y70" s="236"/>
    </row>
    <row r="71" spans="1:26" ht="48" customHeight="1" x14ac:dyDescent="0.25">
      <c r="B71" s="234"/>
      <c r="C71" s="235"/>
      <c r="D71" s="235"/>
      <c r="E71" s="235"/>
      <c r="F71" s="235"/>
      <c r="G71" s="235"/>
      <c r="H71" s="235"/>
      <c r="I71" s="235"/>
      <c r="J71" s="235"/>
      <c r="K71" s="235"/>
      <c r="L71" s="235"/>
      <c r="M71" s="235"/>
      <c r="N71" s="235"/>
      <c r="O71" s="235"/>
      <c r="P71" s="235"/>
      <c r="Q71" s="235"/>
      <c r="R71" s="235"/>
      <c r="S71" s="235"/>
      <c r="T71" s="235"/>
      <c r="U71" s="235"/>
      <c r="V71" s="235"/>
      <c r="W71" s="235"/>
      <c r="X71" s="235"/>
      <c r="Y71" s="236"/>
    </row>
    <row r="72" spans="1:26" ht="48" customHeight="1" x14ac:dyDescent="0.25">
      <c r="B72" s="237"/>
      <c r="C72" s="238"/>
      <c r="D72" s="238"/>
      <c r="E72" s="238"/>
      <c r="F72" s="238"/>
      <c r="G72" s="238"/>
      <c r="H72" s="238"/>
      <c r="I72" s="238"/>
      <c r="J72" s="238"/>
      <c r="K72" s="238"/>
      <c r="L72" s="238"/>
      <c r="M72" s="238"/>
      <c r="N72" s="238"/>
      <c r="O72" s="238"/>
      <c r="P72" s="238"/>
      <c r="Q72" s="238"/>
      <c r="R72" s="238"/>
      <c r="S72" s="238"/>
      <c r="T72" s="238"/>
      <c r="U72" s="238"/>
      <c r="V72" s="238"/>
      <c r="W72" s="238"/>
      <c r="X72" s="238"/>
      <c r="Y72" s="239"/>
    </row>
    <row r="73" spans="1:26" ht="21" customHeight="1" x14ac:dyDescent="0.25">
      <c r="A73" s="2"/>
    </row>
    <row r="74" spans="1:26" ht="21" customHeight="1" x14ac:dyDescent="0.25">
      <c r="A74" s="2" t="s">
        <v>99</v>
      </c>
    </row>
    <row r="75" spans="1:26" ht="14.25" customHeight="1" x14ac:dyDescent="0.25"/>
    <row r="76" spans="1:26" ht="21" customHeight="1" x14ac:dyDescent="0.25">
      <c r="B76" s="216"/>
      <c r="C76" s="217"/>
      <c r="D76" s="217"/>
      <c r="E76" s="217"/>
      <c r="F76" s="217"/>
      <c r="G76" s="217"/>
      <c r="H76" s="218"/>
      <c r="J76" s="216"/>
      <c r="K76" s="217"/>
      <c r="L76" s="217"/>
      <c r="M76" s="217"/>
      <c r="N76" s="217"/>
      <c r="O76" s="217"/>
      <c r="P76" s="217"/>
      <c r="Q76" s="218"/>
      <c r="S76" s="216"/>
      <c r="T76" s="217"/>
      <c r="U76" s="217"/>
      <c r="V76" s="217"/>
      <c r="W76" s="217"/>
      <c r="X76" s="217"/>
      <c r="Y76" s="218"/>
    </row>
    <row r="77" spans="1:26" ht="10.15" customHeight="1" x14ac:dyDescent="0.25">
      <c r="B77" s="219"/>
      <c r="C77" s="220"/>
      <c r="D77" s="220"/>
      <c r="E77" s="220"/>
      <c r="F77" s="220"/>
      <c r="G77" s="220"/>
      <c r="H77" s="221"/>
      <c r="J77" s="219"/>
      <c r="K77" s="220"/>
      <c r="L77" s="220"/>
      <c r="M77" s="220"/>
      <c r="N77" s="220"/>
      <c r="O77" s="220"/>
      <c r="P77" s="220"/>
      <c r="Q77" s="221"/>
      <c r="S77" s="219"/>
      <c r="T77" s="220"/>
      <c r="U77" s="220"/>
      <c r="V77" s="220"/>
      <c r="W77" s="220"/>
      <c r="X77" s="220"/>
      <c r="Y77" s="221"/>
    </row>
    <row r="78" spans="1:26" ht="10.15" customHeight="1" x14ac:dyDescent="0.25">
      <c r="B78" s="219"/>
      <c r="C78" s="220"/>
      <c r="D78" s="220"/>
      <c r="E78" s="220"/>
      <c r="F78" s="220"/>
      <c r="G78" s="220"/>
      <c r="H78" s="221"/>
      <c r="J78" s="219"/>
      <c r="K78" s="220"/>
      <c r="L78" s="220"/>
      <c r="M78" s="220"/>
      <c r="N78" s="220"/>
      <c r="O78" s="220"/>
      <c r="P78" s="220"/>
      <c r="Q78" s="221"/>
      <c r="S78" s="219"/>
      <c r="T78" s="220"/>
      <c r="U78" s="220"/>
      <c r="V78" s="220"/>
      <c r="W78" s="220"/>
      <c r="X78" s="220"/>
      <c r="Y78" s="221"/>
    </row>
    <row r="79" spans="1:26" ht="21" customHeight="1" x14ac:dyDescent="0.25">
      <c r="B79" s="219"/>
      <c r="C79" s="220"/>
      <c r="D79" s="220"/>
      <c r="E79" s="220"/>
      <c r="F79" s="220"/>
      <c r="G79" s="220"/>
      <c r="H79" s="221"/>
      <c r="J79" s="219"/>
      <c r="K79" s="220"/>
      <c r="L79" s="220"/>
      <c r="M79" s="220"/>
      <c r="N79" s="220"/>
      <c r="O79" s="220"/>
      <c r="P79" s="220"/>
      <c r="Q79" s="221"/>
      <c r="S79" s="219"/>
      <c r="T79" s="220"/>
      <c r="U79" s="220"/>
      <c r="V79" s="220"/>
      <c r="W79" s="220"/>
      <c r="X79" s="220"/>
      <c r="Y79" s="221"/>
    </row>
    <row r="80" spans="1:26" ht="35.25" customHeight="1" x14ac:dyDescent="0.25">
      <c r="B80" s="219"/>
      <c r="C80" s="220"/>
      <c r="D80" s="220"/>
      <c r="E80" s="220"/>
      <c r="F80" s="220"/>
      <c r="G80" s="220"/>
      <c r="H80" s="221"/>
      <c r="J80" s="219"/>
      <c r="K80" s="220"/>
      <c r="L80" s="220"/>
      <c r="M80" s="220"/>
      <c r="N80" s="220"/>
      <c r="O80" s="220"/>
      <c r="P80" s="220"/>
      <c r="Q80" s="221"/>
      <c r="S80" s="219"/>
      <c r="T80" s="220"/>
      <c r="U80" s="220"/>
      <c r="V80" s="220"/>
      <c r="W80" s="220"/>
      <c r="X80" s="220"/>
      <c r="Y80" s="221"/>
    </row>
    <row r="81" spans="2:25" ht="21" customHeight="1" x14ac:dyDescent="0.25">
      <c r="B81" s="219"/>
      <c r="C81" s="220"/>
      <c r="D81" s="220"/>
      <c r="E81" s="220"/>
      <c r="F81" s="220"/>
      <c r="G81" s="220"/>
      <c r="H81" s="221"/>
      <c r="J81" s="219"/>
      <c r="K81" s="220"/>
      <c r="L81" s="220"/>
      <c r="M81" s="220"/>
      <c r="N81" s="220"/>
      <c r="O81" s="220"/>
      <c r="P81" s="220"/>
      <c r="Q81" s="221"/>
      <c r="S81" s="219"/>
      <c r="T81" s="220"/>
      <c r="U81" s="220"/>
      <c r="V81" s="220"/>
      <c r="W81" s="220"/>
      <c r="X81" s="220"/>
      <c r="Y81" s="221"/>
    </row>
    <row r="82" spans="2:25" ht="21" customHeight="1" x14ac:dyDescent="0.25">
      <c r="B82" s="219"/>
      <c r="C82" s="220"/>
      <c r="D82" s="220"/>
      <c r="E82" s="220"/>
      <c r="F82" s="220"/>
      <c r="G82" s="220"/>
      <c r="H82" s="221"/>
      <c r="J82" s="219"/>
      <c r="K82" s="220"/>
      <c r="L82" s="220"/>
      <c r="M82" s="220"/>
      <c r="N82" s="220"/>
      <c r="O82" s="220"/>
      <c r="P82" s="220"/>
      <c r="Q82" s="221"/>
      <c r="S82" s="219"/>
      <c r="T82" s="220"/>
      <c r="U82" s="220"/>
      <c r="V82" s="220"/>
      <c r="W82" s="220"/>
      <c r="X82" s="220"/>
      <c r="Y82" s="221"/>
    </row>
    <row r="83" spans="2:25" ht="21" customHeight="1" x14ac:dyDescent="0.25">
      <c r="B83" s="219"/>
      <c r="C83" s="220"/>
      <c r="D83" s="220"/>
      <c r="E83" s="220"/>
      <c r="F83" s="220"/>
      <c r="G83" s="220"/>
      <c r="H83" s="221"/>
      <c r="J83" s="219"/>
      <c r="K83" s="220"/>
      <c r="L83" s="220"/>
      <c r="M83" s="220"/>
      <c r="N83" s="220"/>
      <c r="O83" s="220"/>
      <c r="P83" s="220"/>
      <c r="Q83" s="221"/>
      <c r="S83" s="219"/>
      <c r="T83" s="220"/>
      <c r="U83" s="220"/>
      <c r="V83" s="220"/>
      <c r="W83" s="220"/>
      <c r="X83" s="220"/>
      <c r="Y83" s="221"/>
    </row>
    <row r="84" spans="2:25" ht="21" customHeight="1" x14ac:dyDescent="0.25">
      <c r="B84" s="219"/>
      <c r="C84" s="220"/>
      <c r="D84" s="220"/>
      <c r="E84" s="220"/>
      <c r="F84" s="220"/>
      <c r="G84" s="220"/>
      <c r="H84" s="221"/>
      <c r="J84" s="219"/>
      <c r="K84" s="220"/>
      <c r="L84" s="220"/>
      <c r="M84" s="220"/>
      <c r="N84" s="220"/>
      <c r="O84" s="220"/>
      <c r="P84" s="220"/>
      <c r="Q84" s="221"/>
      <c r="S84" s="219"/>
      <c r="T84" s="220"/>
      <c r="U84" s="220"/>
      <c r="V84" s="220"/>
      <c r="W84" s="220"/>
      <c r="X84" s="220"/>
      <c r="Y84" s="221"/>
    </row>
    <row r="85" spans="2:25" ht="21" customHeight="1" x14ac:dyDescent="0.25">
      <c r="B85" s="222"/>
      <c r="C85" s="223"/>
      <c r="D85" s="223"/>
      <c r="E85" s="223"/>
      <c r="F85" s="223"/>
      <c r="G85" s="223"/>
      <c r="H85" s="224"/>
      <c r="J85" s="222"/>
      <c r="K85" s="223"/>
      <c r="L85" s="223"/>
      <c r="M85" s="223"/>
      <c r="N85" s="223"/>
      <c r="O85" s="223"/>
      <c r="P85" s="223"/>
      <c r="Q85" s="224"/>
      <c r="S85" s="222"/>
      <c r="T85" s="223"/>
      <c r="U85" s="223"/>
      <c r="V85" s="223"/>
      <c r="W85" s="223"/>
      <c r="X85" s="223"/>
      <c r="Y85" s="224"/>
    </row>
    <row r="86" spans="2:25" ht="48" customHeight="1" x14ac:dyDescent="0.25">
      <c r="B86" s="225"/>
      <c r="C86" s="226"/>
      <c r="D86" s="226"/>
      <c r="E86" s="226"/>
      <c r="F86" s="226"/>
      <c r="G86" s="226"/>
      <c r="H86" s="227"/>
      <c r="J86" s="225"/>
      <c r="K86" s="226"/>
      <c r="L86" s="226"/>
      <c r="M86" s="226"/>
      <c r="N86" s="226"/>
      <c r="O86" s="226"/>
      <c r="P86" s="226"/>
      <c r="Q86" s="227"/>
      <c r="S86" s="225"/>
      <c r="T86" s="226"/>
      <c r="U86" s="226"/>
      <c r="V86" s="226"/>
      <c r="W86" s="226"/>
      <c r="X86" s="226"/>
      <c r="Y86" s="227"/>
    </row>
    <row r="87" spans="2:25" ht="48" customHeight="1" x14ac:dyDescent="0.25">
      <c r="B87" s="228"/>
      <c r="C87" s="229"/>
      <c r="D87" s="229"/>
      <c r="E87" s="229"/>
      <c r="F87" s="229"/>
      <c r="G87" s="229"/>
      <c r="H87" s="230"/>
      <c r="J87" s="228"/>
      <c r="K87" s="229"/>
      <c r="L87" s="229"/>
      <c r="M87" s="229"/>
      <c r="N87" s="229"/>
      <c r="O87" s="229"/>
      <c r="P87" s="229"/>
      <c r="Q87" s="230"/>
      <c r="S87" s="228"/>
      <c r="T87" s="229"/>
      <c r="U87" s="229"/>
      <c r="V87" s="229"/>
      <c r="W87" s="229"/>
      <c r="X87" s="229"/>
      <c r="Y87" s="230"/>
    </row>
    <row r="88" spans="2:25" ht="14.25" customHeight="1" x14ac:dyDescent="0.25"/>
    <row r="89" spans="2:25" ht="21" customHeight="1" x14ac:dyDescent="0.25">
      <c r="B89" s="216"/>
      <c r="C89" s="217"/>
      <c r="D89" s="217"/>
      <c r="E89" s="217"/>
      <c r="F89" s="217"/>
      <c r="G89" s="217"/>
      <c r="H89" s="218"/>
      <c r="J89" s="216"/>
      <c r="K89" s="217"/>
      <c r="L89" s="217"/>
      <c r="M89" s="217"/>
      <c r="N89" s="217"/>
      <c r="O89" s="217"/>
      <c r="P89" s="217"/>
      <c r="Q89" s="218"/>
      <c r="S89" s="216"/>
      <c r="T89" s="217"/>
      <c r="U89" s="217"/>
      <c r="V89" s="217"/>
      <c r="W89" s="217"/>
      <c r="X89" s="217"/>
      <c r="Y89" s="218"/>
    </row>
    <row r="90" spans="2:25" ht="21" customHeight="1" x14ac:dyDescent="0.25">
      <c r="B90" s="219"/>
      <c r="C90" s="220"/>
      <c r="D90" s="220"/>
      <c r="E90" s="220"/>
      <c r="F90" s="220"/>
      <c r="G90" s="220"/>
      <c r="H90" s="221"/>
      <c r="J90" s="219"/>
      <c r="K90" s="220"/>
      <c r="L90" s="220"/>
      <c r="M90" s="220"/>
      <c r="N90" s="220"/>
      <c r="O90" s="220"/>
      <c r="P90" s="220"/>
      <c r="Q90" s="221"/>
      <c r="S90" s="219"/>
      <c r="T90" s="220"/>
      <c r="U90" s="220"/>
      <c r="V90" s="220"/>
      <c r="W90" s="220"/>
      <c r="X90" s="220"/>
      <c r="Y90" s="221"/>
    </row>
    <row r="91" spans="2:25" ht="21" customHeight="1" x14ac:dyDescent="0.25">
      <c r="B91" s="219"/>
      <c r="C91" s="220"/>
      <c r="D91" s="220"/>
      <c r="E91" s="220"/>
      <c r="F91" s="220"/>
      <c r="G91" s="220"/>
      <c r="H91" s="221"/>
      <c r="J91" s="219"/>
      <c r="K91" s="220"/>
      <c r="L91" s="220"/>
      <c r="M91" s="220"/>
      <c r="N91" s="220"/>
      <c r="O91" s="220"/>
      <c r="P91" s="220"/>
      <c r="Q91" s="221"/>
      <c r="S91" s="219"/>
      <c r="T91" s="220"/>
      <c r="U91" s="220"/>
      <c r="V91" s="220"/>
      <c r="W91" s="220"/>
      <c r="X91" s="220"/>
      <c r="Y91" s="221"/>
    </row>
    <row r="92" spans="2:25" ht="21" customHeight="1" x14ac:dyDescent="0.25">
      <c r="B92" s="219"/>
      <c r="C92" s="220"/>
      <c r="D92" s="220"/>
      <c r="E92" s="220"/>
      <c r="F92" s="220"/>
      <c r="G92" s="220"/>
      <c r="H92" s="221"/>
      <c r="J92" s="219"/>
      <c r="K92" s="220"/>
      <c r="L92" s="220"/>
      <c r="M92" s="220"/>
      <c r="N92" s="220"/>
      <c r="O92" s="220"/>
      <c r="P92" s="220"/>
      <c r="Q92" s="221"/>
      <c r="S92" s="219"/>
      <c r="T92" s="220"/>
      <c r="U92" s="220"/>
      <c r="V92" s="220"/>
      <c r="W92" s="220"/>
      <c r="X92" s="220"/>
      <c r="Y92" s="221"/>
    </row>
    <row r="93" spans="2:25" ht="21" customHeight="1" x14ac:dyDescent="0.25">
      <c r="B93" s="219"/>
      <c r="C93" s="220"/>
      <c r="D93" s="220"/>
      <c r="E93" s="220"/>
      <c r="F93" s="220"/>
      <c r="G93" s="220"/>
      <c r="H93" s="221"/>
      <c r="J93" s="219"/>
      <c r="K93" s="220"/>
      <c r="L93" s="220"/>
      <c r="M93" s="220"/>
      <c r="N93" s="220"/>
      <c r="O93" s="220"/>
      <c r="P93" s="220"/>
      <c r="Q93" s="221"/>
      <c r="S93" s="219"/>
      <c r="T93" s="220"/>
      <c r="U93" s="220"/>
      <c r="V93" s="220"/>
      <c r="W93" s="220"/>
      <c r="X93" s="220"/>
      <c r="Y93" s="221"/>
    </row>
    <row r="94" spans="2:25" ht="21" customHeight="1" x14ac:dyDescent="0.25">
      <c r="B94" s="219"/>
      <c r="C94" s="220"/>
      <c r="D94" s="220"/>
      <c r="E94" s="220"/>
      <c r="F94" s="220"/>
      <c r="G94" s="220"/>
      <c r="H94" s="221"/>
      <c r="J94" s="219"/>
      <c r="K94" s="220"/>
      <c r="L94" s="220"/>
      <c r="M94" s="220"/>
      <c r="N94" s="220"/>
      <c r="O94" s="220"/>
      <c r="P94" s="220"/>
      <c r="Q94" s="221"/>
      <c r="S94" s="219"/>
      <c r="T94" s="220"/>
      <c r="U94" s="220"/>
      <c r="V94" s="220"/>
      <c r="W94" s="220"/>
      <c r="X94" s="220"/>
      <c r="Y94" s="221"/>
    </row>
    <row r="95" spans="2:25" ht="21" customHeight="1" x14ac:dyDescent="0.25">
      <c r="B95" s="219"/>
      <c r="C95" s="220"/>
      <c r="D95" s="220"/>
      <c r="E95" s="220"/>
      <c r="F95" s="220"/>
      <c r="G95" s="220"/>
      <c r="H95" s="221"/>
      <c r="J95" s="219"/>
      <c r="K95" s="220"/>
      <c r="L95" s="220"/>
      <c r="M95" s="220"/>
      <c r="N95" s="220"/>
      <c r="O95" s="220"/>
      <c r="P95" s="220"/>
      <c r="Q95" s="221"/>
      <c r="S95" s="219"/>
      <c r="T95" s="220"/>
      <c r="U95" s="220"/>
      <c r="V95" s="220"/>
      <c r="W95" s="220"/>
      <c r="X95" s="220"/>
      <c r="Y95" s="221"/>
    </row>
    <row r="96" spans="2:25" ht="21" customHeight="1" x14ac:dyDescent="0.25">
      <c r="B96" s="219"/>
      <c r="C96" s="220"/>
      <c r="D96" s="220"/>
      <c r="E96" s="220"/>
      <c r="F96" s="220"/>
      <c r="G96" s="220"/>
      <c r="H96" s="221"/>
      <c r="J96" s="219"/>
      <c r="K96" s="220"/>
      <c r="L96" s="220"/>
      <c r="M96" s="220"/>
      <c r="N96" s="220"/>
      <c r="O96" s="220"/>
      <c r="P96" s="220"/>
      <c r="Q96" s="221"/>
      <c r="S96" s="219"/>
      <c r="T96" s="220"/>
      <c r="U96" s="220"/>
      <c r="V96" s="220"/>
      <c r="W96" s="220"/>
      <c r="X96" s="220"/>
      <c r="Y96" s="221"/>
    </row>
    <row r="97" spans="2:25" ht="21" customHeight="1" x14ac:dyDescent="0.25">
      <c r="B97" s="219"/>
      <c r="C97" s="220"/>
      <c r="D97" s="220"/>
      <c r="E97" s="220"/>
      <c r="F97" s="220"/>
      <c r="G97" s="220"/>
      <c r="H97" s="221"/>
      <c r="J97" s="219"/>
      <c r="K97" s="220"/>
      <c r="L97" s="220"/>
      <c r="M97" s="220"/>
      <c r="N97" s="220"/>
      <c r="O97" s="220"/>
      <c r="P97" s="220"/>
      <c r="Q97" s="221"/>
      <c r="S97" s="219"/>
      <c r="T97" s="220"/>
      <c r="U97" s="220"/>
      <c r="V97" s="220"/>
      <c r="W97" s="220"/>
      <c r="X97" s="220"/>
      <c r="Y97" s="221"/>
    </row>
    <row r="98" spans="2:25" ht="21" customHeight="1" x14ac:dyDescent="0.25">
      <c r="B98" s="222"/>
      <c r="C98" s="223"/>
      <c r="D98" s="223"/>
      <c r="E98" s="223"/>
      <c r="F98" s="223"/>
      <c r="G98" s="223"/>
      <c r="H98" s="224"/>
      <c r="J98" s="222"/>
      <c r="K98" s="223"/>
      <c r="L98" s="223"/>
      <c r="M98" s="223"/>
      <c r="N98" s="223"/>
      <c r="O98" s="223"/>
      <c r="P98" s="223"/>
      <c r="Q98" s="224"/>
      <c r="S98" s="222"/>
      <c r="T98" s="223"/>
      <c r="U98" s="223"/>
      <c r="V98" s="223"/>
      <c r="W98" s="223"/>
      <c r="X98" s="223"/>
      <c r="Y98" s="224"/>
    </row>
    <row r="99" spans="2:25" ht="48" customHeight="1" x14ac:dyDescent="0.25">
      <c r="B99" s="247"/>
      <c r="C99" s="248"/>
      <c r="D99" s="248"/>
      <c r="E99" s="248"/>
      <c r="F99" s="248"/>
      <c r="G99" s="248"/>
      <c r="H99" s="249"/>
      <c r="J99" s="225"/>
      <c r="K99" s="226"/>
      <c r="L99" s="226"/>
      <c r="M99" s="226"/>
      <c r="N99" s="226"/>
      <c r="O99" s="226"/>
      <c r="P99" s="226"/>
      <c r="Q99" s="227"/>
      <c r="S99" s="247"/>
      <c r="T99" s="248"/>
      <c r="U99" s="248"/>
      <c r="V99" s="248"/>
      <c r="W99" s="248"/>
      <c r="X99" s="248"/>
      <c r="Y99" s="249"/>
    </row>
    <row r="100" spans="2:25" ht="48" customHeight="1" x14ac:dyDescent="0.25">
      <c r="B100" s="250"/>
      <c r="C100" s="251"/>
      <c r="D100" s="251"/>
      <c r="E100" s="251"/>
      <c r="F100" s="251"/>
      <c r="G100" s="251"/>
      <c r="H100" s="252"/>
      <c r="J100" s="228"/>
      <c r="K100" s="229"/>
      <c r="L100" s="229"/>
      <c r="M100" s="229"/>
      <c r="N100" s="229"/>
      <c r="O100" s="229"/>
      <c r="P100" s="229"/>
      <c r="Q100" s="230"/>
      <c r="S100" s="250"/>
      <c r="T100" s="251"/>
      <c r="U100" s="251"/>
      <c r="V100" s="251"/>
      <c r="W100" s="251"/>
      <c r="X100" s="251"/>
      <c r="Y100" s="252"/>
    </row>
    <row r="101" spans="2:25" ht="14.25" customHeight="1" x14ac:dyDescent="0.25"/>
    <row r="102" spans="2:25" ht="21" customHeight="1" x14ac:dyDescent="0.25">
      <c r="B102" s="216"/>
      <c r="C102" s="217"/>
      <c r="D102" s="217"/>
      <c r="E102" s="217"/>
      <c r="F102" s="217"/>
      <c r="G102" s="217"/>
      <c r="H102" s="218"/>
      <c r="J102" s="216"/>
      <c r="K102" s="217"/>
      <c r="L102" s="217"/>
      <c r="M102" s="217"/>
      <c r="N102" s="217"/>
      <c r="O102" s="217"/>
      <c r="P102" s="217"/>
      <c r="Q102" s="218"/>
      <c r="S102" s="216"/>
      <c r="T102" s="217"/>
      <c r="U102" s="217"/>
      <c r="V102" s="217"/>
      <c r="W102" s="217"/>
      <c r="X102" s="217"/>
      <c r="Y102" s="218"/>
    </row>
    <row r="103" spans="2:25" ht="21" customHeight="1" x14ac:dyDescent="0.25">
      <c r="B103" s="219"/>
      <c r="C103" s="220"/>
      <c r="D103" s="220"/>
      <c r="E103" s="220"/>
      <c r="F103" s="220"/>
      <c r="G103" s="220"/>
      <c r="H103" s="221"/>
      <c r="J103" s="219"/>
      <c r="K103" s="220"/>
      <c r="L103" s="220"/>
      <c r="M103" s="220"/>
      <c r="N103" s="220"/>
      <c r="O103" s="220"/>
      <c r="P103" s="220"/>
      <c r="Q103" s="221"/>
      <c r="S103" s="219"/>
      <c r="T103" s="220"/>
      <c r="U103" s="220"/>
      <c r="V103" s="220"/>
      <c r="W103" s="220"/>
      <c r="X103" s="220"/>
      <c r="Y103" s="221"/>
    </row>
    <row r="104" spans="2:25" ht="21" customHeight="1" x14ac:dyDescent="0.25">
      <c r="B104" s="219"/>
      <c r="C104" s="220"/>
      <c r="D104" s="220"/>
      <c r="E104" s="220"/>
      <c r="F104" s="220"/>
      <c r="G104" s="220"/>
      <c r="H104" s="221"/>
      <c r="J104" s="219"/>
      <c r="K104" s="220"/>
      <c r="L104" s="220"/>
      <c r="M104" s="220"/>
      <c r="N104" s="220"/>
      <c r="O104" s="220"/>
      <c r="P104" s="220"/>
      <c r="Q104" s="221"/>
      <c r="S104" s="219"/>
      <c r="T104" s="220"/>
      <c r="U104" s="220"/>
      <c r="V104" s="220"/>
      <c r="W104" s="220"/>
      <c r="X104" s="220"/>
      <c r="Y104" s="221"/>
    </row>
    <row r="105" spans="2:25" ht="21" customHeight="1" x14ac:dyDescent="0.25">
      <c r="B105" s="219"/>
      <c r="C105" s="220"/>
      <c r="D105" s="220"/>
      <c r="E105" s="220"/>
      <c r="F105" s="220"/>
      <c r="G105" s="220"/>
      <c r="H105" s="221"/>
      <c r="J105" s="219"/>
      <c r="K105" s="220"/>
      <c r="L105" s="220"/>
      <c r="M105" s="220"/>
      <c r="N105" s="220"/>
      <c r="O105" s="220"/>
      <c r="P105" s="220"/>
      <c r="Q105" s="221"/>
      <c r="S105" s="219"/>
      <c r="T105" s="220"/>
      <c r="U105" s="220"/>
      <c r="V105" s="220"/>
      <c r="W105" s="220"/>
      <c r="X105" s="220"/>
      <c r="Y105" s="221"/>
    </row>
    <row r="106" spans="2:25" ht="21" customHeight="1" x14ac:dyDescent="0.25">
      <c r="B106" s="219"/>
      <c r="C106" s="220"/>
      <c r="D106" s="220"/>
      <c r="E106" s="220"/>
      <c r="F106" s="220"/>
      <c r="G106" s="220"/>
      <c r="H106" s="221"/>
      <c r="J106" s="219"/>
      <c r="K106" s="220"/>
      <c r="L106" s="220"/>
      <c r="M106" s="220"/>
      <c r="N106" s="220"/>
      <c r="O106" s="220"/>
      <c r="P106" s="220"/>
      <c r="Q106" s="221"/>
      <c r="S106" s="219"/>
      <c r="T106" s="220"/>
      <c r="U106" s="220"/>
      <c r="V106" s="220"/>
      <c r="W106" s="220"/>
      <c r="X106" s="220"/>
      <c r="Y106" s="221"/>
    </row>
    <row r="107" spans="2:25" ht="21" customHeight="1" x14ac:dyDescent="0.25">
      <c r="B107" s="219"/>
      <c r="C107" s="220"/>
      <c r="D107" s="220"/>
      <c r="E107" s="220"/>
      <c r="F107" s="220"/>
      <c r="G107" s="220"/>
      <c r="H107" s="221"/>
      <c r="J107" s="219"/>
      <c r="K107" s="220"/>
      <c r="L107" s="220"/>
      <c r="M107" s="220"/>
      <c r="N107" s="220"/>
      <c r="O107" s="220"/>
      <c r="P107" s="220"/>
      <c r="Q107" s="221"/>
      <c r="S107" s="219"/>
      <c r="T107" s="220"/>
      <c r="U107" s="220"/>
      <c r="V107" s="220"/>
      <c r="W107" s="220"/>
      <c r="X107" s="220"/>
      <c r="Y107" s="221"/>
    </row>
    <row r="108" spans="2:25" ht="21" customHeight="1" x14ac:dyDescent="0.25">
      <c r="B108" s="219"/>
      <c r="C108" s="220"/>
      <c r="D108" s="220"/>
      <c r="E108" s="220"/>
      <c r="F108" s="220"/>
      <c r="G108" s="220"/>
      <c r="H108" s="221"/>
      <c r="J108" s="219"/>
      <c r="K108" s="220"/>
      <c r="L108" s="220"/>
      <c r="M108" s="220"/>
      <c r="N108" s="220"/>
      <c r="O108" s="220"/>
      <c r="P108" s="220"/>
      <c r="Q108" s="221"/>
      <c r="S108" s="219"/>
      <c r="T108" s="220"/>
      <c r="U108" s="220"/>
      <c r="V108" s="220"/>
      <c r="W108" s="220"/>
      <c r="X108" s="220"/>
      <c r="Y108" s="221"/>
    </row>
    <row r="109" spans="2:25" ht="21" customHeight="1" x14ac:dyDescent="0.25">
      <c r="B109" s="219"/>
      <c r="C109" s="220"/>
      <c r="D109" s="220"/>
      <c r="E109" s="220"/>
      <c r="F109" s="220"/>
      <c r="G109" s="220"/>
      <c r="H109" s="221"/>
      <c r="J109" s="219"/>
      <c r="K109" s="220"/>
      <c r="L109" s="220"/>
      <c r="M109" s="220"/>
      <c r="N109" s="220"/>
      <c r="O109" s="220"/>
      <c r="P109" s="220"/>
      <c r="Q109" s="221"/>
      <c r="S109" s="219"/>
      <c r="T109" s="220"/>
      <c r="U109" s="220"/>
      <c r="V109" s="220"/>
      <c r="W109" s="220"/>
      <c r="X109" s="220"/>
      <c r="Y109" s="221"/>
    </row>
    <row r="110" spans="2:25" ht="21" customHeight="1" x14ac:dyDescent="0.25">
      <c r="B110" s="219"/>
      <c r="C110" s="220"/>
      <c r="D110" s="220"/>
      <c r="E110" s="220"/>
      <c r="F110" s="220"/>
      <c r="G110" s="220"/>
      <c r="H110" s="221"/>
      <c r="J110" s="219"/>
      <c r="K110" s="220"/>
      <c r="L110" s="220"/>
      <c r="M110" s="220"/>
      <c r="N110" s="220"/>
      <c r="O110" s="220"/>
      <c r="P110" s="220"/>
      <c r="Q110" s="221"/>
      <c r="S110" s="219"/>
      <c r="T110" s="220"/>
      <c r="U110" s="220"/>
      <c r="V110" s="220"/>
      <c r="W110" s="220"/>
      <c r="X110" s="220"/>
      <c r="Y110" s="221"/>
    </row>
    <row r="111" spans="2:25" ht="21" customHeight="1" x14ac:dyDescent="0.25">
      <c r="B111" s="222"/>
      <c r="C111" s="223"/>
      <c r="D111" s="223"/>
      <c r="E111" s="223"/>
      <c r="F111" s="223"/>
      <c r="G111" s="223"/>
      <c r="H111" s="224"/>
      <c r="J111" s="222"/>
      <c r="K111" s="223"/>
      <c r="L111" s="223"/>
      <c r="M111" s="223"/>
      <c r="N111" s="223"/>
      <c r="O111" s="223"/>
      <c r="P111" s="223"/>
      <c r="Q111" s="224"/>
      <c r="S111" s="222"/>
      <c r="T111" s="223"/>
      <c r="U111" s="223"/>
      <c r="V111" s="223"/>
      <c r="W111" s="223"/>
      <c r="X111" s="223"/>
      <c r="Y111" s="224"/>
    </row>
    <row r="112" spans="2:25" ht="48" customHeight="1" x14ac:dyDescent="0.25">
      <c r="B112" s="247"/>
      <c r="C112" s="248"/>
      <c r="D112" s="248"/>
      <c r="E112" s="248"/>
      <c r="F112" s="248"/>
      <c r="G112" s="248"/>
      <c r="H112" s="249"/>
      <c r="J112" s="253"/>
      <c r="K112" s="254"/>
      <c r="L112" s="254"/>
      <c r="M112" s="254"/>
      <c r="N112" s="254"/>
      <c r="O112" s="254"/>
      <c r="P112" s="254"/>
      <c r="Q112" s="255"/>
      <c r="S112" s="247"/>
      <c r="T112" s="248"/>
      <c r="U112" s="248"/>
      <c r="V112" s="248"/>
      <c r="W112" s="248"/>
      <c r="X112" s="248"/>
      <c r="Y112" s="249"/>
    </row>
    <row r="113" spans="2:25" ht="48" customHeight="1" x14ac:dyDescent="0.25">
      <c r="B113" s="250"/>
      <c r="C113" s="251"/>
      <c r="D113" s="251"/>
      <c r="E113" s="251"/>
      <c r="F113" s="251"/>
      <c r="G113" s="251"/>
      <c r="H113" s="252"/>
      <c r="J113" s="256"/>
      <c r="K113" s="257"/>
      <c r="L113" s="257"/>
      <c r="M113" s="257"/>
      <c r="N113" s="257"/>
      <c r="O113" s="257"/>
      <c r="P113" s="257"/>
      <c r="Q113" s="258"/>
      <c r="S113" s="250"/>
      <c r="T113" s="251"/>
      <c r="U113" s="251"/>
      <c r="V113" s="251"/>
      <c r="W113" s="251"/>
      <c r="X113" s="251"/>
      <c r="Y113" s="252"/>
    </row>
    <row r="114" spans="2:25" ht="14.25" customHeight="1" x14ac:dyDescent="0.25"/>
    <row r="115" spans="2:25" ht="14.25" customHeight="1" x14ac:dyDescent="0.25"/>
    <row r="116" spans="2:25" ht="21" customHeight="1" x14ac:dyDescent="0.25">
      <c r="E116" s="13" t="s">
        <v>57</v>
      </c>
      <c r="F116" s="243"/>
      <c r="G116" s="243"/>
      <c r="H116" s="243"/>
      <c r="I116" s="243"/>
      <c r="J116" s="243"/>
      <c r="Q116" s="13" t="s">
        <v>58</v>
      </c>
      <c r="R116" s="243"/>
      <c r="S116" s="243"/>
      <c r="T116" s="243"/>
      <c r="U116" s="243"/>
      <c r="V116" s="243"/>
      <c r="W116" s="243"/>
    </row>
    <row r="117" spans="2:25" ht="21" customHeight="1" x14ac:dyDescent="0.25">
      <c r="E117" s="13" t="s">
        <v>59</v>
      </c>
      <c r="F117" s="244"/>
      <c r="G117" s="244"/>
      <c r="H117" s="244"/>
      <c r="I117" s="244"/>
      <c r="J117" s="244"/>
      <c r="K117" s="2" t="s">
        <v>60</v>
      </c>
      <c r="Q117" s="13" t="s">
        <v>59</v>
      </c>
      <c r="R117" s="245"/>
      <c r="S117" s="245"/>
      <c r="T117" s="245"/>
      <c r="U117" s="245"/>
      <c r="V117" s="245"/>
      <c r="W117" s="245"/>
      <c r="X117" s="2" t="s">
        <v>60</v>
      </c>
    </row>
    <row r="118" spans="2:25" ht="21" customHeight="1" x14ac:dyDescent="0.25">
      <c r="E118" s="13" t="s">
        <v>61</v>
      </c>
      <c r="F118" s="244"/>
      <c r="G118" s="244"/>
      <c r="H118" s="244"/>
      <c r="I118" s="244"/>
      <c r="J118" s="244"/>
      <c r="Q118" s="246"/>
      <c r="R118" s="246"/>
      <c r="S118" s="246"/>
      <c r="T118" s="246"/>
      <c r="U118" s="246"/>
      <c r="V118" s="246"/>
      <c r="W118" s="246"/>
      <c r="X118" s="246"/>
    </row>
    <row r="119" spans="2:25" ht="24" customHeight="1" x14ac:dyDescent="0.25">
      <c r="E119" s="13" t="s">
        <v>62</v>
      </c>
      <c r="F119" s="240"/>
      <c r="G119" s="240"/>
      <c r="H119" s="240"/>
      <c r="I119" s="240"/>
      <c r="J119" s="240"/>
      <c r="Q119" s="13" t="s">
        <v>62</v>
      </c>
      <c r="R119" s="241"/>
      <c r="S119" s="241"/>
      <c r="T119" s="241"/>
      <c r="U119" s="241"/>
      <c r="V119" s="241"/>
      <c r="W119" s="241"/>
    </row>
    <row r="120" spans="2:25" ht="24" customHeight="1" x14ac:dyDescent="0.25">
      <c r="E120" s="13" t="s">
        <v>63</v>
      </c>
      <c r="F120" s="242"/>
      <c r="G120" s="242"/>
      <c r="H120" s="242"/>
      <c r="I120" s="242"/>
      <c r="J120" s="242"/>
    </row>
    <row r="121" spans="2:25" ht="24" customHeight="1" x14ac:dyDescent="0.25"/>
  </sheetData>
  <protectedRanges>
    <protectedRange sqref="V13 X24 B38:Z42 B44:Z48 B50:Z54 B59:Z64 B68 B76 B86 J76 J86 S76 S86 B89 B99 J89 J99 S89 S99 B102 B112 J102 J112 S102 S112 R116:R117 Q118 R119 F116:F120 K24:S25 K27:S32 M7 H8" name="ช่วง1"/>
  </protectedRanges>
  <mergeCells count="231">
    <mergeCell ref="A2:Z2"/>
    <mergeCell ref="M7:P7"/>
    <mergeCell ref="K26:M26"/>
    <mergeCell ref="F119:J119"/>
    <mergeCell ref="R119:W119"/>
    <mergeCell ref="F120:J120"/>
    <mergeCell ref="F116:J116"/>
    <mergeCell ref="R116:W116"/>
    <mergeCell ref="F117:J117"/>
    <mergeCell ref="R117:W117"/>
    <mergeCell ref="F118:J118"/>
    <mergeCell ref="Q118:X118"/>
    <mergeCell ref="B102:H111"/>
    <mergeCell ref="J102:Q111"/>
    <mergeCell ref="S102:Y111"/>
    <mergeCell ref="B112:H113"/>
    <mergeCell ref="J112:Q113"/>
    <mergeCell ref="S112:Y113"/>
    <mergeCell ref="B89:H98"/>
    <mergeCell ref="J89:Q98"/>
    <mergeCell ref="S89:Y98"/>
    <mergeCell ref="B99:H100"/>
    <mergeCell ref="J99:Q100"/>
    <mergeCell ref="S99:Y100"/>
    <mergeCell ref="B76:H85"/>
    <mergeCell ref="J76:Q85"/>
    <mergeCell ref="S76:Y85"/>
    <mergeCell ref="B86:H87"/>
    <mergeCell ref="J86:Q87"/>
    <mergeCell ref="S86:Y87"/>
    <mergeCell ref="B64:G64"/>
    <mergeCell ref="H64:P64"/>
    <mergeCell ref="Q64:X64"/>
    <mergeCell ref="Y64:Z64"/>
    <mergeCell ref="B68:Y72"/>
    <mergeCell ref="B62:G62"/>
    <mergeCell ref="H62:P62"/>
    <mergeCell ref="Q62:X62"/>
    <mergeCell ref="Y62:Z62"/>
    <mergeCell ref="B60:G60"/>
    <mergeCell ref="H60:P60"/>
    <mergeCell ref="Q60:X60"/>
    <mergeCell ref="Y60:Z60"/>
    <mergeCell ref="B61:G61"/>
    <mergeCell ref="H61:P61"/>
    <mergeCell ref="Q61:X61"/>
    <mergeCell ref="Y61:Z61"/>
    <mergeCell ref="B58:G58"/>
    <mergeCell ref="H58:P58"/>
    <mergeCell ref="Q58:X58"/>
    <mergeCell ref="Y58:Z58"/>
    <mergeCell ref="B59:G59"/>
    <mergeCell ref="H59:P59"/>
    <mergeCell ref="Q59:X59"/>
    <mergeCell ref="Y59:Z59"/>
    <mergeCell ref="B53:L53"/>
    <mergeCell ref="M53:X53"/>
    <mergeCell ref="Y53:Z53"/>
    <mergeCell ref="B54:L54"/>
    <mergeCell ref="M54:X54"/>
    <mergeCell ref="Y54:Z54"/>
    <mergeCell ref="B51:L51"/>
    <mergeCell ref="M51:X51"/>
    <mergeCell ref="Y51:Z51"/>
    <mergeCell ref="B52:L52"/>
    <mergeCell ref="M52:X52"/>
    <mergeCell ref="Y52:Z52"/>
    <mergeCell ref="B48:L48"/>
    <mergeCell ref="M48:X48"/>
    <mergeCell ref="Y48:Z48"/>
    <mergeCell ref="A49:Z49"/>
    <mergeCell ref="B50:L50"/>
    <mergeCell ref="M50:X50"/>
    <mergeCell ref="Y50:Z50"/>
    <mergeCell ref="B46:L46"/>
    <mergeCell ref="M46:X46"/>
    <mergeCell ref="Y46:Z46"/>
    <mergeCell ref="B47:L47"/>
    <mergeCell ref="M47:X47"/>
    <mergeCell ref="Y47:Z47"/>
    <mergeCell ref="A43:Z43"/>
    <mergeCell ref="B44:L44"/>
    <mergeCell ref="M44:X44"/>
    <mergeCell ref="Y44:Z44"/>
    <mergeCell ref="B45:L45"/>
    <mergeCell ref="M45:X45"/>
    <mergeCell ref="Y45:Z45"/>
    <mergeCell ref="B41:L41"/>
    <mergeCell ref="M41:X41"/>
    <mergeCell ref="Y41:Z41"/>
    <mergeCell ref="B42:L42"/>
    <mergeCell ref="Y42:Z42"/>
    <mergeCell ref="X33:Z33"/>
    <mergeCell ref="A34:Z34"/>
    <mergeCell ref="B36:L36"/>
    <mergeCell ref="M36:X36"/>
    <mergeCell ref="Y36:Z36"/>
    <mergeCell ref="A37:Z37"/>
    <mergeCell ref="B38:L38"/>
    <mergeCell ref="M38:X38"/>
    <mergeCell ref="Y38:Z38"/>
    <mergeCell ref="B39:L39"/>
    <mergeCell ref="M39:X39"/>
    <mergeCell ref="Y39:Z39"/>
    <mergeCell ref="B40:L40"/>
    <mergeCell ref="M40:X40"/>
    <mergeCell ref="Y40:Z40"/>
    <mergeCell ref="M42:X42"/>
    <mergeCell ref="H30:J30"/>
    <mergeCell ref="K30:M30"/>
    <mergeCell ref="N30:P30"/>
    <mergeCell ref="Q30:S30"/>
    <mergeCell ref="T30:U30"/>
    <mergeCell ref="T32:U32"/>
    <mergeCell ref="V32:W32"/>
    <mergeCell ref="A33:S33"/>
    <mergeCell ref="T33:U33"/>
    <mergeCell ref="V33:W33"/>
    <mergeCell ref="B32:G32"/>
    <mergeCell ref="H32:J32"/>
    <mergeCell ref="K32:M32"/>
    <mergeCell ref="N32:P32"/>
    <mergeCell ref="Q32:S32"/>
    <mergeCell ref="X24:Z32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7:M27"/>
    <mergeCell ref="N26:P26"/>
    <mergeCell ref="Q26:S26"/>
    <mergeCell ref="T26:U26"/>
    <mergeCell ref="V26:W26"/>
    <mergeCell ref="B30:G30"/>
    <mergeCell ref="V30:W30"/>
    <mergeCell ref="B31:G31"/>
    <mergeCell ref="H31:J31"/>
    <mergeCell ref="K31:M31"/>
    <mergeCell ref="N31:P31"/>
    <mergeCell ref="Q31:S31"/>
    <mergeCell ref="T31:U31"/>
    <mergeCell ref="V31:W31"/>
    <mergeCell ref="A19:Z19"/>
    <mergeCell ref="B22:G22"/>
    <mergeCell ref="H22:J22"/>
    <mergeCell ref="K22:M22"/>
    <mergeCell ref="N22:P22"/>
    <mergeCell ref="Q22:S22"/>
    <mergeCell ref="T22:U22"/>
    <mergeCell ref="V22:W22"/>
    <mergeCell ref="X22:Z22"/>
    <mergeCell ref="A18:P18"/>
    <mergeCell ref="Q18:R18"/>
    <mergeCell ref="S18:U18"/>
    <mergeCell ref="V18:X18"/>
    <mergeCell ref="Y18:Z18"/>
    <mergeCell ref="B16:J16"/>
    <mergeCell ref="K16:M16"/>
    <mergeCell ref="N16:P16"/>
    <mergeCell ref="Q16:R16"/>
    <mergeCell ref="B17:J17"/>
    <mergeCell ref="K17:M17"/>
    <mergeCell ref="N17:P17"/>
    <mergeCell ref="Q17:R17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S13:U17"/>
    <mergeCell ref="V13:X17"/>
    <mergeCell ref="Y13:Z17"/>
    <mergeCell ref="B14:J14"/>
    <mergeCell ref="K14:M14"/>
    <mergeCell ref="N14:P14"/>
    <mergeCell ref="Q14:R14"/>
    <mergeCell ref="B15:J15"/>
    <mergeCell ref="K15:M15"/>
    <mergeCell ref="N15:P15"/>
    <mergeCell ref="Q15:R15"/>
    <mergeCell ref="B63:G63"/>
    <mergeCell ref="H63:P63"/>
    <mergeCell ref="Q63:X63"/>
    <mergeCell ref="Y63:Z63"/>
    <mergeCell ref="A1:Z1"/>
    <mergeCell ref="A3:Z3"/>
    <mergeCell ref="A4:Z4"/>
    <mergeCell ref="A10:A11"/>
    <mergeCell ref="A23:Z23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B29:G29"/>
    <mergeCell ref="H29:J29"/>
    <mergeCell ref="K29:M29"/>
    <mergeCell ref="N29:P29"/>
    <mergeCell ref="Q29:S29"/>
    <mergeCell ref="T29:U29"/>
    <mergeCell ref="V29:W29"/>
    <mergeCell ref="B27:G27"/>
    <mergeCell ref="H27:J27"/>
    <mergeCell ref="N27:P27"/>
    <mergeCell ref="Q27:S27"/>
    <mergeCell ref="T27:U27"/>
    <mergeCell ref="V27:W27"/>
    <mergeCell ref="B28:G28"/>
    <mergeCell ref="H28:J28"/>
    <mergeCell ref="K28:M28"/>
    <mergeCell ref="N28:P28"/>
    <mergeCell ref="Q28:S28"/>
    <mergeCell ref="T28:U28"/>
    <mergeCell ref="V28:W28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4:Z48 Y50:Z54 Y38:Y42 Z38:Z41 Y59:Y64 Z59:Z62 Z64" xr:uid="{BFB8CF89-0A68-4167-8294-F8DDF94609FF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FDEC1F5C-5565-4EB0-8FBD-FD074388EC1F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4:S24 N27:N32 L31:M32 R31:S32 O31:P32 Q27:Q32 K27:K32" xr:uid="{3A10183A-BA0F-4A11-98B8-5EAD489EC39E}">
      <formula1>0</formula1>
    </dataValidation>
    <dataValidation type="decimal" operator="greaterThanOrEqual" allowBlank="1" showInputMessage="1" showErrorMessage="1" error="กรุณากรอกข้อมูลเป็นตัวเลข" sqref="K25:S25" xr:uid="{326518FA-C5AD-45E7-8BCD-76EB4F21F2CD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6" orientation="landscape" r:id="rId1"/>
  <rowBreaks count="5" manualBreakCount="5">
    <brk id="19" max="25" man="1"/>
    <brk id="34" max="16383" man="1"/>
    <brk id="55" max="16383" man="1"/>
    <brk id="73" max="16383" man="1"/>
    <brk id="100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DAE02B1F-5DCF-4F69-8D3A-49230A2D2592}">
          <x14:formula1>
            <xm:f>LIST!$G$2:$G$10</xm:f>
          </x14:formula1>
          <xm:sqref>B59:B64 C59:G62 C64:G64</xm:sqref>
        </x14:dataValidation>
        <x14:dataValidation type="list" allowBlank="1" showInputMessage="1" showErrorMessage="1" error="กรุณาเลือกข้อมูลตามที่กำหนดให้" xr:uid="{B555C96B-350B-475B-8D02-64CA826A9DC5}">
          <x14:formula1>
            <xm:f>LIST!$A$2:$A$6</xm:f>
          </x14:formula1>
          <xm:sqref>B38:L42</xm:sqref>
        </x14:dataValidation>
        <x14:dataValidation type="list" allowBlank="1" showInputMessage="1" showErrorMessage="1" error="กรุณาเลือกข้อมูลตามที่กำหนดให้" xr:uid="{0CDC76C2-0D52-4852-AC06-B6DF3E5AE1FD}">
          <x14:formula1>
            <xm:f>LIST!$C$2:$C$10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2FCDCF1C-49A3-4418-BC28-CD7F7BC5D815}">
          <x14:formula1>
            <xm:f>LIST!$E$2:$E$9</xm:f>
          </x14:formula1>
          <xm:sqref>B50:L54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2">
    <tabColor rgb="FF7030A0"/>
  </sheetPr>
  <dimension ref="A1:Z121"/>
  <sheetViews>
    <sheetView view="pageBreakPreview" zoomScale="90" zoomScaleNormal="85" zoomScaleSheetLayoutView="90" workbookViewId="0">
      <selection activeCell="F119" sqref="F119:J119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78" t="s">
        <v>102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</row>
    <row r="2" spans="1:26" ht="21" customHeight="1" x14ac:dyDescent="0.25">
      <c r="A2" s="78" t="s">
        <v>103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</row>
    <row r="3" spans="1:26" ht="21" customHeight="1" x14ac:dyDescent="0.25">
      <c r="A3" s="78" t="s">
        <v>29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</row>
    <row r="4" spans="1:26" ht="21" customHeight="1" x14ac:dyDescent="0.25">
      <c r="A4" s="78" t="s">
        <v>1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</row>
    <row r="5" spans="1:26" ht="10.15" customHeight="1" x14ac:dyDescent="0.25"/>
    <row r="6" spans="1:26" ht="21" customHeight="1" x14ac:dyDescent="0.25">
      <c r="A6" s="4" t="s">
        <v>2</v>
      </c>
    </row>
    <row r="7" spans="1:26" ht="21" customHeight="1" x14ac:dyDescent="0.25">
      <c r="A7" s="5" t="s">
        <v>104</v>
      </c>
      <c r="L7" s="6"/>
      <c r="M7" s="113"/>
      <c r="N7" s="114"/>
      <c r="O7" s="114"/>
      <c r="P7" s="115"/>
    </row>
    <row r="8" spans="1:26" ht="21" customHeight="1" x14ac:dyDescent="0.25">
      <c r="A8" s="5" t="s">
        <v>41</v>
      </c>
      <c r="G8" s="6"/>
      <c r="H8" s="113"/>
      <c r="I8" s="114"/>
      <c r="J8" s="115"/>
    </row>
    <row r="9" spans="1:26" ht="10.15" customHeight="1" x14ac:dyDescent="0.25"/>
    <row r="10" spans="1:26" s="4" customFormat="1" ht="30" customHeight="1" x14ac:dyDescent="0.25">
      <c r="A10" s="79" t="s">
        <v>7</v>
      </c>
      <c r="B10" s="116" t="s">
        <v>32</v>
      </c>
      <c r="C10" s="117"/>
      <c r="D10" s="117"/>
      <c r="E10" s="117"/>
      <c r="F10" s="117"/>
      <c r="G10" s="117"/>
      <c r="H10" s="117"/>
      <c r="I10" s="117"/>
      <c r="J10" s="118"/>
      <c r="K10" s="122" t="s">
        <v>33</v>
      </c>
      <c r="L10" s="123"/>
      <c r="M10" s="123"/>
      <c r="N10" s="123"/>
      <c r="O10" s="123"/>
      <c r="P10" s="123"/>
      <c r="Q10" s="123"/>
      <c r="R10" s="124"/>
      <c r="S10" s="122" t="s">
        <v>6</v>
      </c>
      <c r="T10" s="123"/>
      <c r="U10" s="123"/>
      <c r="V10" s="123"/>
      <c r="W10" s="123"/>
      <c r="X10" s="123"/>
      <c r="Y10" s="123"/>
      <c r="Z10" s="124"/>
    </row>
    <row r="11" spans="1:26" s="4" customFormat="1" ht="30" customHeight="1" x14ac:dyDescent="0.25">
      <c r="A11" s="80"/>
      <c r="B11" s="119"/>
      <c r="C11" s="120"/>
      <c r="D11" s="120"/>
      <c r="E11" s="120"/>
      <c r="F11" s="120"/>
      <c r="G11" s="120"/>
      <c r="H11" s="120"/>
      <c r="I11" s="120"/>
      <c r="J11" s="121"/>
      <c r="K11" s="122" t="s">
        <v>3</v>
      </c>
      <c r="L11" s="123"/>
      <c r="M11" s="124"/>
      <c r="N11" s="122" t="s">
        <v>4</v>
      </c>
      <c r="O11" s="123"/>
      <c r="P11" s="124"/>
      <c r="Q11" s="122" t="s">
        <v>5</v>
      </c>
      <c r="R11" s="124"/>
      <c r="S11" s="122" t="s">
        <v>3</v>
      </c>
      <c r="T11" s="123"/>
      <c r="U11" s="124"/>
      <c r="V11" s="122" t="s">
        <v>4</v>
      </c>
      <c r="W11" s="123"/>
      <c r="X11" s="124"/>
      <c r="Y11" s="122" t="s">
        <v>5</v>
      </c>
      <c r="Z11" s="124"/>
    </row>
    <row r="12" spans="1:26" ht="24" customHeight="1" x14ac:dyDescent="0.25">
      <c r="A12" s="81" t="s">
        <v>42</v>
      </c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3"/>
    </row>
    <row r="13" spans="1:26" ht="24" customHeight="1" x14ac:dyDescent="0.25">
      <c r="A13" s="16">
        <v>1</v>
      </c>
      <c r="B13" s="293" t="s">
        <v>35</v>
      </c>
      <c r="C13" s="294"/>
      <c r="D13" s="294"/>
      <c r="E13" s="294"/>
      <c r="F13" s="294"/>
      <c r="G13" s="294"/>
      <c r="H13" s="294"/>
      <c r="I13" s="294"/>
      <c r="J13" s="295"/>
      <c r="K13" s="87">
        <v>12</v>
      </c>
      <c r="L13" s="88"/>
      <c r="M13" s="89"/>
      <c r="N13" s="90">
        <f>Q25</f>
        <v>0</v>
      </c>
      <c r="O13" s="91"/>
      <c r="P13" s="92"/>
      <c r="Q13" s="93">
        <f>V24/T24*100</f>
        <v>0</v>
      </c>
      <c r="R13" s="94"/>
      <c r="S13" s="95">
        <v>7717520</v>
      </c>
      <c r="T13" s="96"/>
      <c r="U13" s="97"/>
      <c r="V13" s="104"/>
      <c r="W13" s="105"/>
      <c r="X13" s="106"/>
      <c r="Y13" s="133">
        <f>V13/S13*100</f>
        <v>0</v>
      </c>
      <c r="Z13" s="134"/>
    </row>
    <row r="14" spans="1:26" ht="24" customHeight="1" x14ac:dyDescent="0.25">
      <c r="A14" s="16">
        <v>2</v>
      </c>
      <c r="B14" s="293" t="s">
        <v>36</v>
      </c>
      <c r="C14" s="294"/>
      <c r="D14" s="294"/>
      <c r="E14" s="294"/>
      <c r="F14" s="294"/>
      <c r="G14" s="294"/>
      <c r="H14" s="294"/>
      <c r="I14" s="294"/>
      <c r="J14" s="295"/>
      <c r="K14" s="139">
        <v>485323.81</v>
      </c>
      <c r="L14" s="140"/>
      <c r="M14" s="141"/>
      <c r="N14" s="93">
        <f>Q26</f>
        <v>0</v>
      </c>
      <c r="O14" s="299"/>
      <c r="P14" s="94"/>
      <c r="Q14" s="93">
        <f>V26/T26*100</f>
        <v>0</v>
      </c>
      <c r="R14" s="94"/>
      <c r="S14" s="98"/>
      <c r="T14" s="99"/>
      <c r="U14" s="100"/>
      <c r="V14" s="107"/>
      <c r="W14" s="108"/>
      <c r="X14" s="109"/>
      <c r="Y14" s="135"/>
      <c r="Z14" s="136"/>
    </row>
    <row r="15" spans="1:26" ht="24" customHeight="1" x14ac:dyDescent="0.25">
      <c r="A15" s="16">
        <v>3</v>
      </c>
      <c r="B15" s="293" t="s">
        <v>37</v>
      </c>
      <c r="C15" s="294"/>
      <c r="D15" s="294"/>
      <c r="E15" s="294"/>
      <c r="F15" s="294"/>
      <c r="G15" s="294"/>
      <c r="H15" s="294"/>
      <c r="I15" s="294"/>
      <c r="J15" s="295"/>
      <c r="K15" s="145">
        <v>12</v>
      </c>
      <c r="L15" s="146"/>
      <c r="M15" s="147"/>
      <c r="N15" s="90">
        <f>Q28</f>
        <v>0</v>
      </c>
      <c r="O15" s="91"/>
      <c r="P15" s="92"/>
      <c r="Q15" s="93">
        <f>V27/T27*100</f>
        <v>0</v>
      </c>
      <c r="R15" s="94"/>
      <c r="S15" s="98"/>
      <c r="T15" s="99"/>
      <c r="U15" s="100"/>
      <c r="V15" s="107"/>
      <c r="W15" s="108"/>
      <c r="X15" s="109"/>
      <c r="Y15" s="135"/>
      <c r="Z15" s="136"/>
    </row>
    <row r="16" spans="1:26" ht="24" customHeight="1" x14ac:dyDescent="0.25">
      <c r="A16" s="16">
        <v>4</v>
      </c>
      <c r="B16" s="293" t="s">
        <v>38</v>
      </c>
      <c r="C16" s="294"/>
      <c r="D16" s="294"/>
      <c r="E16" s="294"/>
      <c r="F16" s="294"/>
      <c r="G16" s="294"/>
      <c r="H16" s="294"/>
      <c r="I16" s="294"/>
      <c r="J16" s="295"/>
      <c r="K16" s="145">
        <v>12</v>
      </c>
      <c r="L16" s="146"/>
      <c r="M16" s="147"/>
      <c r="N16" s="90">
        <f>Q30</f>
        <v>0</v>
      </c>
      <c r="O16" s="91"/>
      <c r="P16" s="92"/>
      <c r="Q16" s="93">
        <f>V29/T29*100</f>
        <v>0</v>
      </c>
      <c r="R16" s="94"/>
      <c r="S16" s="98"/>
      <c r="T16" s="99"/>
      <c r="U16" s="100"/>
      <c r="V16" s="107"/>
      <c r="W16" s="108"/>
      <c r="X16" s="109"/>
      <c r="Y16" s="135"/>
      <c r="Z16" s="136"/>
    </row>
    <row r="17" spans="1:26" s="7" customFormat="1" ht="48" customHeight="1" x14ac:dyDescent="0.25">
      <c r="A17" s="17">
        <v>5</v>
      </c>
      <c r="B17" s="296" t="s">
        <v>43</v>
      </c>
      <c r="C17" s="297"/>
      <c r="D17" s="297"/>
      <c r="E17" s="297"/>
      <c r="F17" s="297"/>
      <c r="G17" s="297"/>
      <c r="H17" s="297"/>
      <c r="I17" s="297"/>
      <c r="J17" s="298"/>
      <c r="K17" s="148">
        <v>12</v>
      </c>
      <c r="L17" s="149"/>
      <c r="M17" s="150"/>
      <c r="N17" s="90">
        <f>Q32</f>
        <v>0</v>
      </c>
      <c r="O17" s="91"/>
      <c r="P17" s="92"/>
      <c r="Q17" s="93">
        <f>V31/T31*100</f>
        <v>0</v>
      </c>
      <c r="R17" s="94"/>
      <c r="S17" s="101"/>
      <c r="T17" s="102"/>
      <c r="U17" s="103"/>
      <c r="V17" s="110"/>
      <c r="W17" s="111"/>
      <c r="X17" s="112"/>
      <c r="Y17" s="137"/>
      <c r="Z17" s="138"/>
    </row>
    <row r="18" spans="1:26" s="4" customFormat="1" ht="24" customHeight="1" x14ac:dyDescent="0.25">
      <c r="A18" s="125" t="s">
        <v>44</v>
      </c>
      <c r="B18" s="126"/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7"/>
      <c r="Q18" s="128">
        <f>V33</f>
        <v>0</v>
      </c>
      <c r="R18" s="129"/>
      <c r="S18" s="130">
        <f>SUM(S13)</f>
        <v>7717520</v>
      </c>
      <c r="T18" s="131"/>
      <c r="U18" s="132"/>
      <c r="V18" s="130">
        <f>SUM(V13)</f>
        <v>0</v>
      </c>
      <c r="W18" s="131"/>
      <c r="X18" s="132"/>
      <c r="Y18" s="151">
        <f>SUM(Y13)</f>
        <v>0</v>
      </c>
      <c r="Z18" s="152"/>
    </row>
    <row r="19" spans="1:26" ht="9.9499999999999993" customHeight="1" x14ac:dyDescent="0.25">
      <c r="A19" s="153"/>
      <c r="B19" s="153"/>
      <c r="C19" s="153"/>
      <c r="D19" s="153"/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</row>
    <row r="20" spans="1:26" ht="24" customHeight="1" x14ac:dyDescent="0.25">
      <c r="A20" s="8" t="s">
        <v>8</v>
      </c>
      <c r="H20" s="9"/>
      <c r="I20" s="10"/>
      <c r="J20" s="10"/>
      <c r="K20" s="10"/>
      <c r="L20" s="10"/>
      <c r="M20" s="10"/>
    </row>
    <row r="21" spans="1:26" ht="9.9499999999999993" customHeight="1" x14ac:dyDescent="0.25">
      <c r="A21" s="2"/>
      <c r="H21" s="11"/>
      <c r="I21" s="11"/>
      <c r="J21" s="11"/>
      <c r="K21" s="11"/>
      <c r="L21" s="11"/>
      <c r="M21" s="11"/>
    </row>
    <row r="22" spans="1:26" ht="72" customHeight="1" x14ac:dyDescent="0.25">
      <c r="A22" s="14" t="s">
        <v>7</v>
      </c>
      <c r="B22" s="122" t="s">
        <v>39</v>
      </c>
      <c r="C22" s="123"/>
      <c r="D22" s="123"/>
      <c r="E22" s="123"/>
      <c r="F22" s="123"/>
      <c r="G22" s="124"/>
      <c r="H22" s="122" t="s">
        <v>45</v>
      </c>
      <c r="I22" s="123"/>
      <c r="J22" s="124"/>
      <c r="K22" s="122" t="s">
        <v>40</v>
      </c>
      <c r="L22" s="123"/>
      <c r="M22" s="124"/>
      <c r="N22" s="122" t="s">
        <v>46</v>
      </c>
      <c r="O22" s="123"/>
      <c r="P22" s="124"/>
      <c r="Q22" s="122" t="s">
        <v>47</v>
      </c>
      <c r="R22" s="123"/>
      <c r="S22" s="124"/>
      <c r="T22" s="122" t="s">
        <v>48</v>
      </c>
      <c r="U22" s="124"/>
      <c r="V22" s="154" t="s">
        <v>9</v>
      </c>
      <c r="W22" s="155"/>
      <c r="X22" s="122" t="s">
        <v>10</v>
      </c>
      <c r="Y22" s="123"/>
      <c r="Z22" s="124"/>
    </row>
    <row r="23" spans="1:26" ht="24" customHeight="1" x14ac:dyDescent="0.25">
      <c r="A23" s="156" t="s">
        <v>42</v>
      </c>
      <c r="B23" s="157"/>
      <c r="C23" s="157"/>
      <c r="D23" s="157"/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8"/>
    </row>
    <row r="24" spans="1:26" s="44" customFormat="1" ht="24" customHeight="1" x14ac:dyDescent="0.25">
      <c r="A24" s="28">
        <v>1</v>
      </c>
      <c r="B24" s="290" t="s">
        <v>35</v>
      </c>
      <c r="C24" s="291"/>
      <c r="D24" s="291"/>
      <c r="E24" s="291"/>
      <c r="F24" s="291"/>
      <c r="G24" s="292"/>
      <c r="H24" s="324">
        <v>12</v>
      </c>
      <c r="I24" s="325"/>
      <c r="J24" s="326"/>
      <c r="K24" s="265">
        <f>K25</f>
        <v>0</v>
      </c>
      <c r="L24" s="266"/>
      <c r="M24" s="267"/>
      <c r="N24" s="265">
        <f>N25</f>
        <v>0</v>
      </c>
      <c r="O24" s="266"/>
      <c r="P24" s="267"/>
      <c r="Q24" s="265">
        <f>Q25</f>
        <v>0</v>
      </c>
      <c r="R24" s="266"/>
      <c r="S24" s="268"/>
      <c r="T24" s="269">
        <v>10</v>
      </c>
      <c r="U24" s="270"/>
      <c r="V24" s="271">
        <f>SUM(V25)</f>
        <v>0</v>
      </c>
      <c r="W24" s="272"/>
      <c r="X24" s="165"/>
      <c r="Y24" s="153"/>
      <c r="Z24" s="166"/>
    </row>
    <row r="25" spans="1:26" s="34" customFormat="1" ht="24" customHeight="1" x14ac:dyDescent="0.25">
      <c r="A25" s="42">
        <v>1.1000000000000001</v>
      </c>
      <c r="B25" s="300" t="s">
        <v>93</v>
      </c>
      <c r="C25" s="301"/>
      <c r="D25" s="301"/>
      <c r="E25" s="301"/>
      <c r="F25" s="301"/>
      <c r="G25" s="302"/>
      <c r="H25" s="303">
        <v>12</v>
      </c>
      <c r="I25" s="304"/>
      <c r="J25" s="305"/>
      <c r="K25" s="306"/>
      <c r="L25" s="307"/>
      <c r="M25" s="308"/>
      <c r="N25" s="306"/>
      <c r="O25" s="307"/>
      <c r="P25" s="308"/>
      <c r="Q25" s="306"/>
      <c r="R25" s="307"/>
      <c r="S25" s="309"/>
      <c r="T25" s="310">
        <v>10</v>
      </c>
      <c r="U25" s="311"/>
      <c r="V25" s="312">
        <f>(T25*((K25*0)+(N25*50)+(Q25*100)))/(H25*100)</f>
        <v>0</v>
      </c>
      <c r="W25" s="313"/>
      <c r="X25" s="167"/>
      <c r="Y25" s="168"/>
      <c r="Z25" s="169"/>
    </row>
    <row r="26" spans="1:26" s="40" customFormat="1" ht="24" customHeight="1" x14ac:dyDescent="0.25">
      <c r="A26" s="39">
        <v>2</v>
      </c>
      <c r="B26" s="314" t="s">
        <v>36</v>
      </c>
      <c r="C26" s="315"/>
      <c r="D26" s="315"/>
      <c r="E26" s="315"/>
      <c r="F26" s="315"/>
      <c r="G26" s="316"/>
      <c r="H26" s="317">
        <v>485323.81</v>
      </c>
      <c r="I26" s="318"/>
      <c r="J26" s="319"/>
      <c r="K26" s="317"/>
      <c r="L26" s="318"/>
      <c r="M26" s="319"/>
      <c r="N26" s="317"/>
      <c r="O26" s="318"/>
      <c r="P26" s="319"/>
      <c r="Q26" s="317"/>
      <c r="R26" s="318"/>
      <c r="S26" s="319"/>
      <c r="T26" s="320">
        <v>40</v>
      </c>
      <c r="U26" s="321"/>
      <c r="V26" s="322">
        <f>(T26*((K26*0)+(N26*50)+(Q26*100)))/(H26*100)</f>
        <v>0</v>
      </c>
      <c r="W26" s="323"/>
      <c r="X26" s="167"/>
      <c r="Y26" s="168"/>
      <c r="Z26" s="169"/>
    </row>
    <row r="27" spans="1:26" s="36" customFormat="1" ht="24" customHeight="1" x14ac:dyDescent="0.25">
      <c r="A27" s="28">
        <v>3</v>
      </c>
      <c r="B27" s="273" t="s">
        <v>37</v>
      </c>
      <c r="C27" s="274"/>
      <c r="D27" s="274"/>
      <c r="E27" s="274"/>
      <c r="F27" s="274"/>
      <c r="G27" s="275"/>
      <c r="H27" s="262">
        <v>12</v>
      </c>
      <c r="I27" s="263"/>
      <c r="J27" s="264"/>
      <c r="K27" s="265">
        <f>K28</f>
        <v>0</v>
      </c>
      <c r="L27" s="266"/>
      <c r="M27" s="267"/>
      <c r="N27" s="265">
        <f>N28</f>
        <v>0</v>
      </c>
      <c r="O27" s="266"/>
      <c r="P27" s="267"/>
      <c r="Q27" s="265">
        <f>Q28</f>
        <v>0</v>
      </c>
      <c r="R27" s="266"/>
      <c r="S27" s="268"/>
      <c r="T27" s="269">
        <v>20</v>
      </c>
      <c r="U27" s="270"/>
      <c r="V27" s="271">
        <f>SUM(V28)</f>
        <v>0</v>
      </c>
      <c r="W27" s="272"/>
      <c r="X27" s="167"/>
      <c r="Y27" s="168"/>
      <c r="Z27" s="169"/>
    </row>
    <row r="28" spans="1:26" s="32" customFormat="1" ht="48" customHeight="1" x14ac:dyDescent="0.25">
      <c r="A28" s="31">
        <v>3.1</v>
      </c>
      <c r="B28" s="276" t="s">
        <v>101</v>
      </c>
      <c r="C28" s="277"/>
      <c r="D28" s="277"/>
      <c r="E28" s="277"/>
      <c r="F28" s="277"/>
      <c r="G28" s="278"/>
      <c r="H28" s="279">
        <v>12</v>
      </c>
      <c r="I28" s="280"/>
      <c r="J28" s="281"/>
      <c r="K28" s="282"/>
      <c r="L28" s="283"/>
      <c r="M28" s="284"/>
      <c r="N28" s="282"/>
      <c r="O28" s="283"/>
      <c r="P28" s="284"/>
      <c r="Q28" s="282"/>
      <c r="R28" s="283"/>
      <c r="S28" s="285"/>
      <c r="T28" s="286">
        <v>20</v>
      </c>
      <c r="U28" s="287"/>
      <c r="V28" s="288">
        <f>(T28*((K28*0)+(N28*50)+(Q28*100)))/(H28*100)</f>
        <v>0</v>
      </c>
      <c r="W28" s="289"/>
      <c r="X28" s="167"/>
      <c r="Y28" s="168"/>
      <c r="Z28" s="169"/>
    </row>
    <row r="29" spans="1:26" s="27" customFormat="1" ht="48" customHeight="1" x14ac:dyDescent="0.25">
      <c r="A29" s="28">
        <v>4</v>
      </c>
      <c r="B29" s="259" t="s">
        <v>38</v>
      </c>
      <c r="C29" s="260"/>
      <c r="D29" s="260"/>
      <c r="E29" s="260"/>
      <c r="F29" s="260"/>
      <c r="G29" s="261"/>
      <c r="H29" s="262">
        <v>12</v>
      </c>
      <c r="I29" s="263"/>
      <c r="J29" s="264"/>
      <c r="K29" s="265">
        <f>K30</f>
        <v>0</v>
      </c>
      <c r="L29" s="266"/>
      <c r="M29" s="267"/>
      <c r="N29" s="265">
        <f>N30</f>
        <v>0</v>
      </c>
      <c r="O29" s="266"/>
      <c r="P29" s="267"/>
      <c r="Q29" s="265">
        <f>Q30</f>
        <v>0</v>
      </c>
      <c r="R29" s="266"/>
      <c r="S29" s="268"/>
      <c r="T29" s="269">
        <v>15</v>
      </c>
      <c r="U29" s="270"/>
      <c r="V29" s="271">
        <f>SUM(V30)</f>
        <v>0</v>
      </c>
      <c r="W29" s="272"/>
      <c r="X29" s="167"/>
      <c r="Y29" s="168"/>
      <c r="Z29" s="169"/>
    </row>
    <row r="30" spans="1:26" ht="48" customHeight="1" x14ac:dyDescent="0.25">
      <c r="A30" s="16">
        <v>4.0999999999999996</v>
      </c>
      <c r="B30" s="84" t="s">
        <v>94</v>
      </c>
      <c r="C30" s="85"/>
      <c r="D30" s="85"/>
      <c r="E30" s="85"/>
      <c r="F30" s="85"/>
      <c r="G30" s="86"/>
      <c r="H30" s="191">
        <v>12</v>
      </c>
      <c r="I30" s="192"/>
      <c r="J30" s="193"/>
      <c r="K30" s="330"/>
      <c r="L30" s="331"/>
      <c r="M30" s="332"/>
      <c r="N30" s="330"/>
      <c r="O30" s="331"/>
      <c r="P30" s="332"/>
      <c r="Q30" s="330"/>
      <c r="R30" s="331"/>
      <c r="S30" s="333"/>
      <c r="T30" s="194">
        <v>15</v>
      </c>
      <c r="U30" s="195"/>
      <c r="V30" s="185">
        <f>(T30*((K30*0)+(N30*50)+(Q30*100)))/(H30*100)</f>
        <v>0</v>
      </c>
      <c r="W30" s="186"/>
      <c r="X30" s="167"/>
      <c r="Y30" s="168"/>
      <c r="Z30" s="169"/>
    </row>
    <row r="31" spans="1:26" s="44" customFormat="1" ht="48" customHeight="1" x14ac:dyDescent="0.25">
      <c r="A31" s="28">
        <v>5</v>
      </c>
      <c r="B31" s="327" t="s">
        <v>100</v>
      </c>
      <c r="C31" s="328"/>
      <c r="D31" s="328"/>
      <c r="E31" s="328"/>
      <c r="F31" s="328"/>
      <c r="G31" s="329"/>
      <c r="H31" s="262">
        <v>12</v>
      </c>
      <c r="I31" s="263"/>
      <c r="J31" s="264"/>
      <c r="K31" s="265">
        <f>K32</f>
        <v>0</v>
      </c>
      <c r="L31" s="266"/>
      <c r="M31" s="267"/>
      <c r="N31" s="265">
        <f>N32</f>
        <v>0</v>
      </c>
      <c r="O31" s="266"/>
      <c r="P31" s="267"/>
      <c r="Q31" s="265">
        <f>Q32</f>
        <v>0</v>
      </c>
      <c r="R31" s="266"/>
      <c r="S31" s="268"/>
      <c r="T31" s="269">
        <v>15</v>
      </c>
      <c r="U31" s="270"/>
      <c r="V31" s="271">
        <f>SUM(V32)</f>
        <v>0</v>
      </c>
      <c r="W31" s="272"/>
      <c r="X31" s="167"/>
      <c r="Y31" s="168"/>
      <c r="Z31" s="169"/>
    </row>
    <row r="32" spans="1:26" s="26" customFormat="1" ht="48" customHeight="1" x14ac:dyDescent="0.25">
      <c r="A32" s="25">
        <v>5.0999999999999996</v>
      </c>
      <c r="B32" s="336" t="s">
        <v>95</v>
      </c>
      <c r="C32" s="337"/>
      <c r="D32" s="337"/>
      <c r="E32" s="337"/>
      <c r="F32" s="337"/>
      <c r="G32" s="338"/>
      <c r="H32" s="339">
        <v>12</v>
      </c>
      <c r="I32" s="340"/>
      <c r="J32" s="341"/>
      <c r="K32" s="342"/>
      <c r="L32" s="343"/>
      <c r="M32" s="344"/>
      <c r="N32" s="342"/>
      <c r="O32" s="343"/>
      <c r="P32" s="344"/>
      <c r="Q32" s="342"/>
      <c r="R32" s="343"/>
      <c r="S32" s="345"/>
      <c r="T32" s="334">
        <v>15</v>
      </c>
      <c r="U32" s="335"/>
      <c r="V32" s="312">
        <f>(T32*((K32*0)+(N32*50)+(Q32*100)))/(H32*100)</f>
        <v>0</v>
      </c>
      <c r="W32" s="313"/>
      <c r="X32" s="170"/>
      <c r="Y32" s="171"/>
      <c r="Z32" s="172"/>
    </row>
    <row r="33" spans="1:26" ht="24" customHeight="1" x14ac:dyDescent="0.25">
      <c r="A33" s="125" t="s">
        <v>11</v>
      </c>
      <c r="B33" s="126"/>
      <c r="C33" s="126"/>
      <c r="D33" s="126"/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27"/>
      <c r="T33" s="211">
        <f>SUM(T24,T26,T27,T29,T31)</f>
        <v>100</v>
      </c>
      <c r="U33" s="212"/>
      <c r="V33" s="128">
        <f>SUM(V24,V26:W27,V29,V31)</f>
        <v>0</v>
      </c>
      <c r="W33" s="129"/>
      <c r="X33" s="213"/>
      <c r="Y33" s="214"/>
      <c r="Z33" s="215"/>
    </row>
    <row r="34" spans="1:26" ht="9.9499999999999993" customHeight="1" x14ac:dyDescent="0.25">
      <c r="A34" s="153"/>
      <c r="B34" s="153"/>
      <c r="C34" s="153"/>
      <c r="D34" s="153"/>
      <c r="E34" s="153"/>
      <c r="F34" s="153"/>
      <c r="G34" s="153"/>
      <c r="H34" s="153"/>
      <c r="I34" s="153"/>
      <c r="J34" s="153"/>
      <c r="K34" s="153"/>
      <c r="L34" s="153"/>
      <c r="M34" s="153"/>
      <c r="N34" s="153"/>
      <c r="O34" s="153"/>
      <c r="P34" s="153"/>
      <c r="Q34" s="153"/>
      <c r="R34" s="153"/>
      <c r="S34" s="153"/>
      <c r="T34" s="153"/>
      <c r="U34" s="153"/>
      <c r="V34" s="153"/>
      <c r="W34" s="153"/>
      <c r="X34" s="153"/>
      <c r="Y34" s="153"/>
      <c r="Z34" s="153"/>
    </row>
    <row r="35" spans="1:26" ht="24" customHeight="1" x14ac:dyDescent="0.25">
      <c r="A35" s="1" t="s">
        <v>96</v>
      </c>
    </row>
    <row r="36" spans="1:26" ht="60" customHeight="1" x14ac:dyDescent="0.25">
      <c r="A36" s="14" t="s">
        <v>7</v>
      </c>
      <c r="B36" s="122" t="s">
        <v>49</v>
      </c>
      <c r="C36" s="123"/>
      <c r="D36" s="123"/>
      <c r="E36" s="123"/>
      <c r="F36" s="123"/>
      <c r="G36" s="123"/>
      <c r="H36" s="123"/>
      <c r="I36" s="123"/>
      <c r="J36" s="123"/>
      <c r="K36" s="123"/>
      <c r="L36" s="124"/>
      <c r="M36" s="122" t="s">
        <v>50</v>
      </c>
      <c r="N36" s="123"/>
      <c r="O36" s="123"/>
      <c r="P36" s="123"/>
      <c r="Q36" s="123"/>
      <c r="R36" s="123"/>
      <c r="S36" s="123"/>
      <c r="T36" s="123"/>
      <c r="U36" s="123"/>
      <c r="V36" s="123"/>
      <c r="W36" s="123"/>
      <c r="X36" s="124"/>
      <c r="Y36" s="154" t="s">
        <v>51</v>
      </c>
      <c r="Z36" s="155"/>
    </row>
    <row r="37" spans="1:26" ht="24" customHeight="1" x14ac:dyDescent="0.25">
      <c r="A37" s="208" t="s">
        <v>52</v>
      </c>
      <c r="B37" s="209"/>
      <c r="C37" s="209"/>
      <c r="D37" s="209"/>
      <c r="E37" s="209"/>
      <c r="F37" s="209"/>
      <c r="G37" s="209"/>
      <c r="H37" s="209"/>
      <c r="I37" s="209"/>
      <c r="J37" s="209"/>
      <c r="K37" s="209"/>
      <c r="L37" s="209"/>
      <c r="M37" s="209"/>
      <c r="N37" s="209"/>
      <c r="O37" s="209"/>
      <c r="P37" s="209"/>
      <c r="Q37" s="209"/>
      <c r="R37" s="209"/>
      <c r="S37" s="209"/>
      <c r="T37" s="209"/>
      <c r="U37" s="209"/>
      <c r="V37" s="209"/>
      <c r="W37" s="209"/>
      <c r="X37" s="209"/>
      <c r="Y37" s="209"/>
      <c r="Z37" s="210"/>
    </row>
    <row r="38" spans="1:26" ht="48" customHeight="1" x14ac:dyDescent="0.25">
      <c r="A38" s="15" t="str">
        <f>IF(B38&lt;&gt;"","2.1.1","")</f>
        <v/>
      </c>
      <c r="B38" s="73"/>
      <c r="C38" s="74"/>
      <c r="D38" s="74"/>
      <c r="E38" s="74"/>
      <c r="F38" s="74"/>
      <c r="G38" s="74"/>
      <c r="H38" s="74"/>
      <c r="I38" s="74"/>
      <c r="J38" s="74"/>
      <c r="K38" s="74"/>
      <c r="L38" s="75"/>
      <c r="M38" s="73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5"/>
      <c r="Y38" s="76"/>
      <c r="Z38" s="77"/>
    </row>
    <row r="39" spans="1:26" ht="48" customHeight="1" x14ac:dyDescent="0.25">
      <c r="A39" s="15" t="str">
        <f>IF(B39&lt;&gt;"","2.1.2","")</f>
        <v/>
      </c>
      <c r="B39" s="73"/>
      <c r="C39" s="74"/>
      <c r="D39" s="74"/>
      <c r="E39" s="74"/>
      <c r="F39" s="74"/>
      <c r="G39" s="74"/>
      <c r="H39" s="74"/>
      <c r="I39" s="74"/>
      <c r="J39" s="74"/>
      <c r="K39" s="74"/>
      <c r="L39" s="75"/>
      <c r="M39" s="73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5"/>
      <c r="Y39" s="76"/>
      <c r="Z39" s="77"/>
    </row>
    <row r="40" spans="1:26" ht="48" customHeight="1" x14ac:dyDescent="0.25">
      <c r="A40" s="15" t="str">
        <f>IF(B40&lt;&gt;"","2.1.3","")</f>
        <v/>
      </c>
      <c r="B40" s="73"/>
      <c r="C40" s="74"/>
      <c r="D40" s="74"/>
      <c r="E40" s="74"/>
      <c r="F40" s="74"/>
      <c r="G40" s="74"/>
      <c r="H40" s="74"/>
      <c r="I40" s="74"/>
      <c r="J40" s="74"/>
      <c r="K40" s="74"/>
      <c r="L40" s="75"/>
      <c r="M40" s="73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5"/>
      <c r="Y40" s="76"/>
      <c r="Z40" s="77"/>
    </row>
    <row r="41" spans="1:26" ht="48" customHeight="1" x14ac:dyDescent="0.25">
      <c r="A41" s="15" t="str">
        <f>IF(B41&lt;&gt;"","2.1.4","")</f>
        <v/>
      </c>
      <c r="B41" s="73"/>
      <c r="C41" s="74"/>
      <c r="D41" s="74"/>
      <c r="E41" s="74"/>
      <c r="F41" s="74"/>
      <c r="G41" s="74"/>
      <c r="H41" s="74"/>
      <c r="I41" s="74"/>
      <c r="J41" s="74"/>
      <c r="K41" s="74"/>
      <c r="L41" s="75"/>
      <c r="M41" s="73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5"/>
      <c r="Y41" s="76"/>
      <c r="Z41" s="77"/>
    </row>
    <row r="42" spans="1:26" ht="48" customHeight="1" x14ac:dyDescent="0.25">
      <c r="A42" s="15" t="str">
        <f>IF(B42&lt;&gt;"","2.1.5","")</f>
        <v/>
      </c>
      <c r="B42" s="73"/>
      <c r="C42" s="74"/>
      <c r="D42" s="74"/>
      <c r="E42" s="74"/>
      <c r="F42" s="74"/>
      <c r="G42" s="74"/>
      <c r="H42" s="74"/>
      <c r="I42" s="74"/>
      <c r="J42" s="74"/>
      <c r="K42" s="74"/>
      <c r="L42" s="75"/>
      <c r="M42" s="73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5"/>
      <c r="Y42" s="76"/>
      <c r="Z42" s="77"/>
    </row>
    <row r="43" spans="1:26" ht="24" customHeight="1" x14ac:dyDescent="0.25">
      <c r="A43" s="208" t="s">
        <v>53</v>
      </c>
      <c r="B43" s="209"/>
      <c r="C43" s="209"/>
      <c r="D43" s="209"/>
      <c r="E43" s="209"/>
      <c r="F43" s="209"/>
      <c r="G43" s="209"/>
      <c r="H43" s="209"/>
      <c r="I43" s="209"/>
      <c r="J43" s="209"/>
      <c r="K43" s="209"/>
      <c r="L43" s="209"/>
      <c r="M43" s="209"/>
      <c r="N43" s="209"/>
      <c r="O43" s="209"/>
      <c r="P43" s="209"/>
      <c r="Q43" s="209"/>
      <c r="R43" s="209"/>
      <c r="S43" s="209"/>
      <c r="T43" s="209"/>
      <c r="U43" s="209"/>
      <c r="V43" s="209"/>
      <c r="W43" s="209"/>
      <c r="X43" s="209"/>
      <c r="Y43" s="209"/>
      <c r="Z43" s="210"/>
    </row>
    <row r="44" spans="1:26" ht="48" customHeight="1" x14ac:dyDescent="0.25">
      <c r="A44" s="15" t="str">
        <f>IF(B44&lt;&gt;"","2.2.1","")</f>
        <v/>
      </c>
      <c r="B44" s="73"/>
      <c r="C44" s="74"/>
      <c r="D44" s="74"/>
      <c r="E44" s="74"/>
      <c r="F44" s="74"/>
      <c r="G44" s="74"/>
      <c r="H44" s="74"/>
      <c r="I44" s="74"/>
      <c r="J44" s="74"/>
      <c r="K44" s="74"/>
      <c r="L44" s="75"/>
      <c r="M44" s="73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5"/>
      <c r="Y44" s="76"/>
      <c r="Z44" s="77"/>
    </row>
    <row r="45" spans="1:26" ht="48" customHeight="1" x14ac:dyDescent="0.25">
      <c r="A45" s="15" t="str">
        <f>IF(B45&lt;&gt;"","2.2.2","")</f>
        <v/>
      </c>
      <c r="B45" s="73"/>
      <c r="C45" s="74"/>
      <c r="D45" s="74"/>
      <c r="E45" s="74"/>
      <c r="F45" s="74"/>
      <c r="G45" s="74"/>
      <c r="H45" s="74"/>
      <c r="I45" s="74"/>
      <c r="J45" s="74"/>
      <c r="K45" s="74"/>
      <c r="L45" s="75"/>
      <c r="M45" s="73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5"/>
      <c r="Y45" s="76"/>
      <c r="Z45" s="77"/>
    </row>
    <row r="46" spans="1:26" ht="48" customHeight="1" x14ac:dyDescent="0.25">
      <c r="A46" s="15" t="str">
        <f>IF(B46&lt;&gt;"","2.2.3","")</f>
        <v/>
      </c>
      <c r="B46" s="73"/>
      <c r="C46" s="74"/>
      <c r="D46" s="74"/>
      <c r="E46" s="74"/>
      <c r="F46" s="74"/>
      <c r="G46" s="74"/>
      <c r="H46" s="74"/>
      <c r="I46" s="74"/>
      <c r="J46" s="74"/>
      <c r="K46" s="74"/>
      <c r="L46" s="75"/>
      <c r="M46" s="73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5"/>
      <c r="Y46" s="76"/>
      <c r="Z46" s="77"/>
    </row>
    <row r="47" spans="1:26" ht="48" customHeight="1" x14ac:dyDescent="0.25">
      <c r="A47" s="15" t="str">
        <f>IF(B47&lt;&gt;"","2.2.4","")</f>
        <v/>
      </c>
      <c r="B47" s="73"/>
      <c r="C47" s="74"/>
      <c r="D47" s="74"/>
      <c r="E47" s="74"/>
      <c r="F47" s="74"/>
      <c r="G47" s="74"/>
      <c r="H47" s="74"/>
      <c r="I47" s="74"/>
      <c r="J47" s="74"/>
      <c r="K47" s="74"/>
      <c r="L47" s="75"/>
      <c r="M47" s="73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5"/>
      <c r="Y47" s="76"/>
      <c r="Z47" s="77"/>
    </row>
    <row r="48" spans="1:26" ht="48" customHeight="1" x14ac:dyDescent="0.25">
      <c r="A48" s="15" t="str">
        <f>IF(B48&lt;&gt;"","2.2.5","")</f>
        <v/>
      </c>
      <c r="B48" s="73"/>
      <c r="C48" s="74"/>
      <c r="D48" s="74"/>
      <c r="E48" s="74"/>
      <c r="F48" s="74"/>
      <c r="G48" s="74"/>
      <c r="H48" s="74"/>
      <c r="I48" s="74"/>
      <c r="J48" s="74"/>
      <c r="K48" s="74"/>
      <c r="L48" s="75"/>
      <c r="M48" s="73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5"/>
      <c r="Y48" s="76"/>
      <c r="Z48" s="77"/>
    </row>
    <row r="49" spans="1:26" ht="24" customHeight="1" x14ac:dyDescent="0.25">
      <c r="A49" s="208" t="s">
        <v>54</v>
      </c>
      <c r="B49" s="209"/>
      <c r="C49" s="209"/>
      <c r="D49" s="209"/>
      <c r="E49" s="209"/>
      <c r="F49" s="209"/>
      <c r="G49" s="209"/>
      <c r="H49" s="209"/>
      <c r="I49" s="209"/>
      <c r="J49" s="209"/>
      <c r="K49" s="209"/>
      <c r="L49" s="209"/>
      <c r="M49" s="209"/>
      <c r="N49" s="209"/>
      <c r="O49" s="209"/>
      <c r="P49" s="209"/>
      <c r="Q49" s="209"/>
      <c r="R49" s="209"/>
      <c r="S49" s="209"/>
      <c r="T49" s="209"/>
      <c r="U49" s="209"/>
      <c r="V49" s="209"/>
      <c r="W49" s="209"/>
      <c r="X49" s="209"/>
      <c r="Y49" s="209"/>
      <c r="Z49" s="210"/>
    </row>
    <row r="50" spans="1:26" ht="48" customHeight="1" x14ac:dyDescent="0.25">
      <c r="A50" s="15" t="str">
        <f>IF(B50&lt;&gt;"","2.3.1","")</f>
        <v/>
      </c>
      <c r="B50" s="73"/>
      <c r="C50" s="74"/>
      <c r="D50" s="74"/>
      <c r="E50" s="74"/>
      <c r="F50" s="74"/>
      <c r="G50" s="74"/>
      <c r="H50" s="74"/>
      <c r="I50" s="74"/>
      <c r="J50" s="74"/>
      <c r="K50" s="74"/>
      <c r="L50" s="75"/>
      <c r="M50" s="73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5"/>
      <c r="Y50" s="76"/>
      <c r="Z50" s="77"/>
    </row>
    <row r="51" spans="1:26" ht="48" customHeight="1" x14ac:dyDescent="0.25">
      <c r="A51" s="15" t="str">
        <f>IF(B51&lt;&gt;"","2.3.2","")</f>
        <v/>
      </c>
      <c r="B51" s="73"/>
      <c r="C51" s="74"/>
      <c r="D51" s="74"/>
      <c r="E51" s="74"/>
      <c r="F51" s="74"/>
      <c r="G51" s="74"/>
      <c r="H51" s="74"/>
      <c r="I51" s="74"/>
      <c r="J51" s="74"/>
      <c r="K51" s="74"/>
      <c r="L51" s="75"/>
      <c r="M51" s="73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5"/>
      <c r="Y51" s="76"/>
      <c r="Z51" s="77"/>
    </row>
    <row r="52" spans="1:26" ht="48" customHeight="1" x14ac:dyDescent="0.25">
      <c r="A52" s="15" t="str">
        <f>IF(B52&lt;&gt;"","2.3.3","")</f>
        <v/>
      </c>
      <c r="B52" s="73"/>
      <c r="C52" s="74"/>
      <c r="D52" s="74"/>
      <c r="E52" s="74"/>
      <c r="F52" s="74"/>
      <c r="G52" s="74"/>
      <c r="H52" s="74"/>
      <c r="I52" s="74"/>
      <c r="J52" s="74"/>
      <c r="K52" s="74"/>
      <c r="L52" s="75"/>
      <c r="M52" s="73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5"/>
      <c r="Y52" s="76"/>
      <c r="Z52" s="77"/>
    </row>
    <row r="53" spans="1:26" ht="48" customHeight="1" x14ac:dyDescent="0.25">
      <c r="A53" s="15" t="str">
        <f>IF(B53&lt;&gt;"","2.3.4","")</f>
        <v/>
      </c>
      <c r="B53" s="73"/>
      <c r="C53" s="74"/>
      <c r="D53" s="74"/>
      <c r="E53" s="74"/>
      <c r="F53" s="74"/>
      <c r="G53" s="74"/>
      <c r="H53" s="74"/>
      <c r="I53" s="74"/>
      <c r="J53" s="74"/>
      <c r="K53" s="74"/>
      <c r="L53" s="75"/>
      <c r="M53" s="73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5"/>
      <c r="Y53" s="76"/>
      <c r="Z53" s="77"/>
    </row>
    <row r="54" spans="1:26" ht="48" customHeight="1" x14ac:dyDescent="0.25">
      <c r="A54" s="15" t="str">
        <f>IF(B54&lt;&gt;"","2.3.5","")</f>
        <v/>
      </c>
      <c r="B54" s="73"/>
      <c r="C54" s="74"/>
      <c r="D54" s="74"/>
      <c r="E54" s="74"/>
      <c r="F54" s="74"/>
      <c r="G54" s="74"/>
      <c r="H54" s="74"/>
      <c r="I54" s="74"/>
      <c r="J54" s="74"/>
      <c r="K54" s="74"/>
      <c r="L54" s="75"/>
      <c r="M54" s="73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5"/>
      <c r="Y54" s="76"/>
      <c r="Z54" s="77"/>
    </row>
    <row r="55" spans="1:26" ht="15.75" customHeight="1" x14ac:dyDescent="0.25"/>
    <row r="56" spans="1:26" ht="24" customHeight="1" x14ac:dyDescent="0.25">
      <c r="A56" s="2" t="s">
        <v>97</v>
      </c>
    </row>
    <row r="57" spans="1:26" ht="9.9499999999999993" customHeight="1" x14ac:dyDescent="0.25"/>
    <row r="58" spans="1:26" ht="60" customHeight="1" x14ac:dyDescent="0.25">
      <c r="A58" s="14" t="s">
        <v>7</v>
      </c>
      <c r="B58" s="122" t="s">
        <v>55</v>
      </c>
      <c r="C58" s="123"/>
      <c r="D58" s="123"/>
      <c r="E58" s="123"/>
      <c r="F58" s="123"/>
      <c r="G58" s="124"/>
      <c r="H58" s="122" t="s">
        <v>50</v>
      </c>
      <c r="I58" s="123"/>
      <c r="J58" s="123"/>
      <c r="K58" s="123"/>
      <c r="L58" s="123"/>
      <c r="M58" s="123"/>
      <c r="N58" s="123"/>
      <c r="O58" s="123"/>
      <c r="P58" s="124"/>
      <c r="Q58" s="122" t="s">
        <v>56</v>
      </c>
      <c r="R58" s="123"/>
      <c r="S58" s="123"/>
      <c r="T58" s="123"/>
      <c r="U58" s="123"/>
      <c r="V58" s="123"/>
      <c r="W58" s="123"/>
      <c r="X58" s="124"/>
      <c r="Y58" s="154" t="s">
        <v>51</v>
      </c>
      <c r="Z58" s="155"/>
    </row>
    <row r="59" spans="1:26" ht="72" customHeight="1" x14ac:dyDescent="0.25">
      <c r="A59" s="15" t="str">
        <f>IF(B59&lt;&gt;"","3.1","")</f>
        <v/>
      </c>
      <c r="B59" s="73"/>
      <c r="C59" s="74"/>
      <c r="D59" s="74"/>
      <c r="E59" s="74"/>
      <c r="F59" s="74"/>
      <c r="G59" s="75"/>
      <c r="H59" s="73"/>
      <c r="I59" s="74"/>
      <c r="J59" s="74"/>
      <c r="K59" s="74"/>
      <c r="L59" s="74"/>
      <c r="M59" s="74"/>
      <c r="N59" s="74"/>
      <c r="O59" s="74"/>
      <c r="P59" s="75"/>
      <c r="Q59" s="73"/>
      <c r="R59" s="74"/>
      <c r="S59" s="74"/>
      <c r="T59" s="74"/>
      <c r="U59" s="74"/>
      <c r="V59" s="74"/>
      <c r="W59" s="74"/>
      <c r="X59" s="75"/>
      <c r="Y59" s="76"/>
      <c r="Z59" s="77"/>
    </row>
    <row r="60" spans="1:26" ht="72" customHeight="1" x14ac:dyDescent="0.25">
      <c r="A60" s="15" t="str">
        <f>IF(B60&lt;&gt;"","3.2","")</f>
        <v/>
      </c>
      <c r="B60" s="73"/>
      <c r="C60" s="74"/>
      <c r="D60" s="74"/>
      <c r="E60" s="74"/>
      <c r="F60" s="74"/>
      <c r="G60" s="75"/>
      <c r="H60" s="73"/>
      <c r="I60" s="74"/>
      <c r="J60" s="74"/>
      <c r="K60" s="74"/>
      <c r="L60" s="74"/>
      <c r="M60" s="74"/>
      <c r="N60" s="74"/>
      <c r="O60" s="74"/>
      <c r="P60" s="75"/>
      <c r="Q60" s="73"/>
      <c r="R60" s="74"/>
      <c r="S60" s="74"/>
      <c r="T60" s="74"/>
      <c r="U60" s="74"/>
      <c r="V60" s="74"/>
      <c r="W60" s="74"/>
      <c r="X60" s="75"/>
      <c r="Y60" s="76"/>
      <c r="Z60" s="77"/>
    </row>
    <row r="61" spans="1:26" ht="72" customHeight="1" x14ac:dyDescent="0.25">
      <c r="A61" s="15" t="str">
        <f>IF(B61&lt;&gt;"","3.3","")</f>
        <v/>
      </c>
      <c r="B61" s="73"/>
      <c r="C61" s="74"/>
      <c r="D61" s="74"/>
      <c r="E61" s="74"/>
      <c r="F61" s="74"/>
      <c r="G61" s="75"/>
      <c r="H61" s="73"/>
      <c r="I61" s="74"/>
      <c r="J61" s="74"/>
      <c r="K61" s="74"/>
      <c r="L61" s="74"/>
      <c r="M61" s="74"/>
      <c r="N61" s="74"/>
      <c r="O61" s="74"/>
      <c r="P61" s="75"/>
      <c r="Q61" s="73"/>
      <c r="R61" s="74"/>
      <c r="S61" s="74"/>
      <c r="T61" s="74"/>
      <c r="U61" s="74"/>
      <c r="V61" s="74"/>
      <c r="W61" s="74"/>
      <c r="X61" s="75"/>
      <c r="Y61" s="76"/>
      <c r="Z61" s="77"/>
    </row>
    <row r="62" spans="1:26" ht="72" customHeight="1" x14ac:dyDescent="0.25">
      <c r="A62" s="15" t="str">
        <f>IF(B62&lt;&gt;"","3.4","")</f>
        <v/>
      </c>
      <c r="B62" s="73"/>
      <c r="C62" s="74"/>
      <c r="D62" s="74"/>
      <c r="E62" s="74"/>
      <c r="F62" s="74"/>
      <c r="G62" s="75"/>
      <c r="H62" s="73"/>
      <c r="I62" s="74"/>
      <c r="J62" s="74"/>
      <c r="K62" s="74"/>
      <c r="L62" s="74"/>
      <c r="M62" s="74"/>
      <c r="N62" s="74"/>
      <c r="O62" s="74"/>
      <c r="P62" s="75"/>
      <c r="Q62" s="73"/>
      <c r="R62" s="74"/>
      <c r="S62" s="74"/>
      <c r="T62" s="74"/>
      <c r="U62" s="74"/>
      <c r="V62" s="74"/>
      <c r="W62" s="74"/>
      <c r="X62" s="75"/>
      <c r="Y62" s="76"/>
      <c r="Z62" s="77"/>
    </row>
    <row r="63" spans="1:26" ht="72" customHeight="1" x14ac:dyDescent="0.25">
      <c r="A63" s="15" t="str">
        <f>IF(B63&lt;&gt;"","3.5","")</f>
        <v/>
      </c>
      <c r="B63" s="73"/>
      <c r="C63" s="74"/>
      <c r="D63" s="74"/>
      <c r="E63" s="74"/>
      <c r="F63" s="74"/>
      <c r="G63" s="75"/>
      <c r="H63" s="73"/>
      <c r="I63" s="74"/>
      <c r="J63" s="74"/>
      <c r="K63" s="74"/>
      <c r="L63" s="74"/>
      <c r="M63" s="74"/>
      <c r="N63" s="74"/>
      <c r="O63" s="74"/>
      <c r="P63" s="75"/>
      <c r="Q63" s="73"/>
      <c r="R63" s="74"/>
      <c r="S63" s="74"/>
      <c r="T63" s="74"/>
      <c r="U63" s="74"/>
      <c r="V63" s="74"/>
      <c r="W63" s="74"/>
      <c r="X63" s="75"/>
      <c r="Y63" s="76"/>
      <c r="Z63" s="77"/>
    </row>
    <row r="64" spans="1:26" ht="72" hidden="1" customHeight="1" x14ac:dyDescent="0.25">
      <c r="A64" s="15" t="str">
        <f>IF(B64&lt;&gt;"","3.6","")</f>
        <v/>
      </c>
      <c r="B64" s="73"/>
      <c r="C64" s="74"/>
      <c r="D64" s="74"/>
      <c r="E64" s="74"/>
      <c r="F64" s="74"/>
      <c r="G64" s="75"/>
      <c r="H64" s="73"/>
      <c r="I64" s="74"/>
      <c r="J64" s="74"/>
      <c r="K64" s="74"/>
      <c r="L64" s="74"/>
      <c r="M64" s="74"/>
      <c r="N64" s="74"/>
      <c r="O64" s="74"/>
      <c r="P64" s="75"/>
      <c r="Q64" s="73"/>
      <c r="R64" s="74"/>
      <c r="S64" s="74"/>
      <c r="T64" s="74"/>
      <c r="U64" s="74"/>
      <c r="V64" s="74"/>
      <c r="W64" s="74"/>
      <c r="X64" s="75"/>
      <c r="Y64" s="76"/>
      <c r="Z64" s="77"/>
    </row>
    <row r="65" spans="1:26" s="12" customFormat="1" ht="9.9499999999999993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.75" customHeight="1" x14ac:dyDescent="0.25">
      <c r="A66" s="2" t="s">
        <v>98</v>
      </c>
    </row>
    <row r="67" spans="1:26" ht="9.9499999999999993" customHeight="1" x14ac:dyDescent="0.25">
      <c r="A67" s="2"/>
    </row>
    <row r="68" spans="1:26" ht="48" customHeight="1" x14ac:dyDescent="0.25">
      <c r="B68" s="231"/>
      <c r="C68" s="232"/>
      <c r="D68" s="232"/>
      <c r="E68" s="232"/>
      <c r="F68" s="232"/>
      <c r="G68" s="232"/>
      <c r="H68" s="232"/>
      <c r="I68" s="232"/>
      <c r="J68" s="232"/>
      <c r="K68" s="232"/>
      <c r="L68" s="232"/>
      <c r="M68" s="232"/>
      <c r="N68" s="232"/>
      <c r="O68" s="232"/>
      <c r="P68" s="232"/>
      <c r="Q68" s="232"/>
      <c r="R68" s="232"/>
      <c r="S68" s="232"/>
      <c r="T68" s="232"/>
      <c r="U68" s="232"/>
      <c r="V68" s="232"/>
      <c r="W68" s="232"/>
      <c r="X68" s="232"/>
      <c r="Y68" s="233"/>
    </row>
    <row r="69" spans="1:26" ht="48" customHeight="1" x14ac:dyDescent="0.25">
      <c r="B69" s="234"/>
      <c r="C69" s="235"/>
      <c r="D69" s="235"/>
      <c r="E69" s="235"/>
      <c r="F69" s="235"/>
      <c r="G69" s="235"/>
      <c r="H69" s="235"/>
      <c r="I69" s="235"/>
      <c r="J69" s="235"/>
      <c r="K69" s="235"/>
      <c r="L69" s="235"/>
      <c r="M69" s="235"/>
      <c r="N69" s="235"/>
      <c r="O69" s="235"/>
      <c r="P69" s="235"/>
      <c r="Q69" s="235"/>
      <c r="R69" s="235"/>
      <c r="S69" s="235"/>
      <c r="T69" s="235"/>
      <c r="U69" s="235"/>
      <c r="V69" s="235"/>
      <c r="W69" s="235"/>
      <c r="X69" s="235"/>
      <c r="Y69" s="236"/>
    </row>
    <row r="70" spans="1:26" ht="48" customHeight="1" x14ac:dyDescent="0.25">
      <c r="B70" s="234"/>
      <c r="C70" s="235"/>
      <c r="D70" s="235"/>
      <c r="E70" s="235"/>
      <c r="F70" s="235"/>
      <c r="G70" s="235"/>
      <c r="H70" s="235"/>
      <c r="I70" s="235"/>
      <c r="J70" s="235"/>
      <c r="K70" s="235"/>
      <c r="L70" s="235"/>
      <c r="M70" s="235"/>
      <c r="N70" s="235"/>
      <c r="O70" s="235"/>
      <c r="P70" s="235"/>
      <c r="Q70" s="235"/>
      <c r="R70" s="235"/>
      <c r="S70" s="235"/>
      <c r="T70" s="235"/>
      <c r="U70" s="235"/>
      <c r="V70" s="235"/>
      <c r="W70" s="235"/>
      <c r="X70" s="235"/>
      <c r="Y70" s="236"/>
    </row>
    <row r="71" spans="1:26" ht="48" customHeight="1" x14ac:dyDescent="0.25">
      <c r="B71" s="234"/>
      <c r="C71" s="235"/>
      <c r="D71" s="235"/>
      <c r="E71" s="235"/>
      <c r="F71" s="235"/>
      <c r="G71" s="235"/>
      <c r="H71" s="235"/>
      <c r="I71" s="235"/>
      <c r="J71" s="235"/>
      <c r="K71" s="235"/>
      <c r="L71" s="235"/>
      <c r="M71" s="235"/>
      <c r="N71" s="235"/>
      <c r="O71" s="235"/>
      <c r="P71" s="235"/>
      <c r="Q71" s="235"/>
      <c r="R71" s="235"/>
      <c r="S71" s="235"/>
      <c r="T71" s="235"/>
      <c r="U71" s="235"/>
      <c r="V71" s="235"/>
      <c r="W71" s="235"/>
      <c r="X71" s="235"/>
      <c r="Y71" s="236"/>
    </row>
    <row r="72" spans="1:26" ht="48" customHeight="1" x14ac:dyDescent="0.25">
      <c r="B72" s="237"/>
      <c r="C72" s="238"/>
      <c r="D72" s="238"/>
      <c r="E72" s="238"/>
      <c r="F72" s="238"/>
      <c r="G72" s="238"/>
      <c r="H72" s="238"/>
      <c r="I72" s="238"/>
      <c r="J72" s="238"/>
      <c r="K72" s="238"/>
      <c r="L72" s="238"/>
      <c r="M72" s="238"/>
      <c r="N72" s="238"/>
      <c r="O72" s="238"/>
      <c r="P72" s="238"/>
      <c r="Q72" s="238"/>
      <c r="R72" s="238"/>
      <c r="S72" s="238"/>
      <c r="T72" s="238"/>
      <c r="U72" s="238"/>
      <c r="V72" s="238"/>
      <c r="W72" s="238"/>
      <c r="X72" s="238"/>
      <c r="Y72" s="239"/>
    </row>
    <row r="73" spans="1:26" ht="21" customHeight="1" x14ac:dyDescent="0.25">
      <c r="A73" s="2"/>
    </row>
    <row r="74" spans="1:26" ht="21" customHeight="1" x14ac:dyDescent="0.25">
      <c r="A74" s="2" t="s">
        <v>99</v>
      </c>
    </row>
    <row r="75" spans="1:26" ht="14.25" customHeight="1" x14ac:dyDescent="0.25"/>
    <row r="76" spans="1:26" ht="21" customHeight="1" x14ac:dyDescent="0.25">
      <c r="B76" s="216"/>
      <c r="C76" s="217"/>
      <c r="D76" s="217"/>
      <c r="E76" s="217"/>
      <c r="F76" s="217"/>
      <c r="G76" s="217"/>
      <c r="H76" s="218"/>
      <c r="J76" s="216"/>
      <c r="K76" s="217"/>
      <c r="L76" s="217"/>
      <c r="M76" s="217"/>
      <c r="N76" s="217"/>
      <c r="O76" s="217"/>
      <c r="P76" s="217"/>
      <c r="Q76" s="218"/>
      <c r="S76" s="216"/>
      <c r="T76" s="217"/>
      <c r="U76" s="217"/>
      <c r="V76" s="217"/>
      <c r="W76" s="217"/>
      <c r="X76" s="217"/>
      <c r="Y76" s="218"/>
    </row>
    <row r="77" spans="1:26" ht="10.15" customHeight="1" x14ac:dyDescent="0.25">
      <c r="B77" s="219"/>
      <c r="C77" s="220"/>
      <c r="D77" s="220"/>
      <c r="E77" s="220"/>
      <c r="F77" s="220"/>
      <c r="G77" s="220"/>
      <c r="H77" s="221"/>
      <c r="J77" s="219"/>
      <c r="K77" s="220"/>
      <c r="L77" s="220"/>
      <c r="M77" s="220"/>
      <c r="N77" s="220"/>
      <c r="O77" s="220"/>
      <c r="P77" s="220"/>
      <c r="Q77" s="221"/>
      <c r="S77" s="219"/>
      <c r="T77" s="220"/>
      <c r="U77" s="220"/>
      <c r="V77" s="220"/>
      <c r="W77" s="220"/>
      <c r="X77" s="220"/>
      <c r="Y77" s="221"/>
    </row>
    <row r="78" spans="1:26" ht="10.15" customHeight="1" x14ac:dyDescent="0.25">
      <c r="B78" s="219"/>
      <c r="C78" s="220"/>
      <c r="D78" s="220"/>
      <c r="E78" s="220"/>
      <c r="F78" s="220"/>
      <c r="G78" s="220"/>
      <c r="H78" s="221"/>
      <c r="J78" s="219"/>
      <c r="K78" s="220"/>
      <c r="L78" s="220"/>
      <c r="M78" s="220"/>
      <c r="N78" s="220"/>
      <c r="O78" s="220"/>
      <c r="P78" s="220"/>
      <c r="Q78" s="221"/>
      <c r="S78" s="219"/>
      <c r="T78" s="220"/>
      <c r="U78" s="220"/>
      <c r="V78" s="220"/>
      <c r="W78" s="220"/>
      <c r="X78" s="220"/>
      <c r="Y78" s="221"/>
    </row>
    <row r="79" spans="1:26" ht="21" customHeight="1" x14ac:dyDescent="0.25">
      <c r="B79" s="219"/>
      <c r="C79" s="220"/>
      <c r="D79" s="220"/>
      <c r="E79" s="220"/>
      <c r="F79" s="220"/>
      <c r="G79" s="220"/>
      <c r="H79" s="221"/>
      <c r="J79" s="219"/>
      <c r="K79" s="220"/>
      <c r="L79" s="220"/>
      <c r="M79" s="220"/>
      <c r="N79" s="220"/>
      <c r="O79" s="220"/>
      <c r="P79" s="220"/>
      <c r="Q79" s="221"/>
      <c r="S79" s="219"/>
      <c r="T79" s="220"/>
      <c r="U79" s="220"/>
      <c r="V79" s="220"/>
      <c r="W79" s="220"/>
      <c r="X79" s="220"/>
      <c r="Y79" s="221"/>
    </row>
    <row r="80" spans="1:26" ht="35.25" customHeight="1" x14ac:dyDescent="0.25">
      <c r="B80" s="219"/>
      <c r="C80" s="220"/>
      <c r="D80" s="220"/>
      <c r="E80" s="220"/>
      <c r="F80" s="220"/>
      <c r="G80" s="220"/>
      <c r="H80" s="221"/>
      <c r="J80" s="219"/>
      <c r="K80" s="220"/>
      <c r="L80" s="220"/>
      <c r="M80" s="220"/>
      <c r="N80" s="220"/>
      <c r="O80" s="220"/>
      <c r="P80" s="220"/>
      <c r="Q80" s="221"/>
      <c r="S80" s="219"/>
      <c r="T80" s="220"/>
      <c r="U80" s="220"/>
      <c r="V80" s="220"/>
      <c r="W80" s="220"/>
      <c r="X80" s="220"/>
      <c r="Y80" s="221"/>
    </row>
    <row r="81" spans="2:25" ht="21" customHeight="1" x14ac:dyDescent="0.25">
      <c r="B81" s="219"/>
      <c r="C81" s="220"/>
      <c r="D81" s="220"/>
      <c r="E81" s="220"/>
      <c r="F81" s="220"/>
      <c r="G81" s="220"/>
      <c r="H81" s="221"/>
      <c r="J81" s="219"/>
      <c r="K81" s="220"/>
      <c r="L81" s="220"/>
      <c r="M81" s="220"/>
      <c r="N81" s="220"/>
      <c r="O81" s="220"/>
      <c r="P81" s="220"/>
      <c r="Q81" s="221"/>
      <c r="S81" s="219"/>
      <c r="T81" s="220"/>
      <c r="U81" s="220"/>
      <c r="V81" s="220"/>
      <c r="W81" s="220"/>
      <c r="X81" s="220"/>
      <c r="Y81" s="221"/>
    </row>
    <row r="82" spans="2:25" ht="21" customHeight="1" x14ac:dyDescent="0.25">
      <c r="B82" s="219"/>
      <c r="C82" s="220"/>
      <c r="D82" s="220"/>
      <c r="E82" s="220"/>
      <c r="F82" s="220"/>
      <c r="G82" s="220"/>
      <c r="H82" s="221"/>
      <c r="J82" s="219"/>
      <c r="K82" s="220"/>
      <c r="L82" s="220"/>
      <c r="M82" s="220"/>
      <c r="N82" s="220"/>
      <c r="O82" s="220"/>
      <c r="P82" s="220"/>
      <c r="Q82" s="221"/>
      <c r="S82" s="219"/>
      <c r="T82" s="220"/>
      <c r="U82" s="220"/>
      <c r="V82" s="220"/>
      <c r="W82" s="220"/>
      <c r="X82" s="220"/>
      <c r="Y82" s="221"/>
    </row>
    <row r="83" spans="2:25" ht="21" customHeight="1" x14ac:dyDescent="0.25">
      <c r="B83" s="219"/>
      <c r="C83" s="220"/>
      <c r="D83" s="220"/>
      <c r="E83" s="220"/>
      <c r="F83" s="220"/>
      <c r="G83" s="220"/>
      <c r="H83" s="221"/>
      <c r="J83" s="219"/>
      <c r="K83" s="220"/>
      <c r="L83" s="220"/>
      <c r="M83" s="220"/>
      <c r="N83" s="220"/>
      <c r="O83" s="220"/>
      <c r="P83" s="220"/>
      <c r="Q83" s="221"/>
      <c r="S83" s="219"/>
      <c r="T83" s="220"/>
      <c r="U83" s="220"/>
      <c r="V83" s="220"/>
      <c r="W83" s="220"/>
      <c r="X83" s="220"/>
      <c r="Y83" s="221"/>
    </row>
    <row r="84" spans="2:25" ht="21" customHeight="1" x14ac:dyDescent="0.25">
      <c r="B84" s="219"/>
      <c r="C84" s="220"/>
      <c r="D84" s="220"/>
      <c r="E84" s="220"/>
      <c r="F84" s="220"/>
      <c r="G84" s="220"/>
      <c r="H84" s="221"/>
      <c r="J84" s="219"/>
      <c r="K84" s="220"/>
      <c r="L84" s="220"/>
      <c r="M84" s="220"/>
      <c r="N84" s="220"/>
      <c r="O84" s="220"/>
      <c r="P84" s="220"/>
      <c r="Q84" s="221"/>
      <c r="S84" s="219"/>
      <c r="T84" s="220"/>
      <c r="U84" s="220"/>
      <c r="V84" s="220"/>
      <c r="W84" s="220"/>
      <c r="X84" s="220"/>
      <c r="Y84" s="221"/>
    </row>
    <row r="85" spans="2:25" ht="21" customHeight="1" x14ac:dyDescent="0.25">
      <c r="B85" s="222"/>
      <c r="C85" s="223"/>
      <c r="D85" s="223"/>
      <c r="E85" s="223"/>
      <c r="F85" s="223"/>
      <c r="G85" s="223"/>
      <c r="H85" s="224"/>
      <c r="J85" s="222"/>
      <c r="K85" s="223"/>
      <c r="L85" s="223"/>
      <c r="M85" s="223"/>
      <c r="N85" s="223"/>
      <c r="O85" s="223"/>
      <c r="P85" s="223"/>
      <c r="Q85" s="224"/>
      <c r="S85" s="222"/>
      <c r="T85" s="223"/>
      <c r="U85" s="223"/>
      <c r="V85" s="223"/>
      <c r="W85" s="223"/>
      <c r="X85" s="223"/>
      <c r="Y85" s="224"/>
    </row>
    <row r="86" spans="2:25" ht="48" customHeight="1" x14ac:dyDescent="0.25">
      <c r="B86" s="225"/>
      <c r="C86" s="226"/>
      <c r="D86" s="226"/>
      <c r="E86" s="226"/>
      <c r="F86" s="226"/>
      <c r="G86" s="226"/>
      <c r="H86" s="227"/>
      <c r="J86" s="225"/>
      <c r="K86" s="226"/>
      <c r="L86" s="226"/>
      <c r="M86" s="226"/>
      <c r="N86" s="226"/>
      <c r="O86" s="226"/>
      <c r="P86" s="226"/>
      <c r="Q86" s="227"/>
      <c r="S86" s="225"/>
      <c r="T86" s="226"/>
      <c r="U86" s="226"/>
      <c r="V86" s="226"/>
      <c r="W86" s="226"/>
      <c r="X86" s="226"/>
      <c r="Y86" s="227"/>
    </row>
    <row r="87" spans="2:25" ht="48" customHeight="1" x14ac:dyDescent="0.25">
      <c r="B87" s="228"/>
      <c r="C87" s="229"/>
      <c r="D87" s="229"/>
      <c r="E87" s="229"/>
      <c r="F87" s="229"/>
      <c r="G87" s="229"/>
      <c r="H87" s="230"/>
      <c r="J87" s="228"/>
      <c r="K87" s="229"/>
      <c r="L87" s="229"/>
      <c r="M87" s="229"/>
      <c r="N87" s="229"/>
      <c r="O87" s="229"/>
      <c r="P87" s="229"/>
      <c r="Q87" s="230"/>
      <c r="S87" s="228"/>
      <c r="T87" s="229"/>
      <c r="U87" s="229"/>
      <c r="V87" s="229"/>
      <c r="W87" s="229"/>
      <c r="X87" s="229"/>
      <c r="Y87" s="230"/>
    </row>
    <row r="88" spans="2:25" ht="14.25" customHeight="1" x14ac:dyDescent="0.25"/>
    <row r="89" spans="2:25" ht="21" customHeight="1" x14ac:dyDescent="0.25">
      <c r="B89" s="216"/>
      <c r="C89" s="217"/>
      <c r="D89" s="217"/>
      <c r="E89" s="217"/>
      <c r="F89" s="217"/>
      <c r="G89" s="217"/>
      <c r="H89" s="218"/>
      <c r="J89" s="216"/>
      <c r="K89" s="217"/>
      <c r="L89" s="217"/>
      <c r="M89" s="217"/>
      <c r="N89" s="217"/>
      <c r="O89" s="217"/>
      <c r="P89" s="217"/>
      <c r="Q89" s="218"/>
      <c r="S89" s="216"/>
      <c r="T89" s="217"/>
      <c r="U89" s="217"/>
      <c r="V89" s="217"/>
      <c r="W89" s="217"/>
      <c r="X89" s="217"/>
      <c r="Y89" s="218"/>
    </row>
    <row r="90" spans="2:25" ht="21" customHeight="1" x14ac:dyDescent="0.25">
      <c r="B90" s="219"/>
      <c r="C90" s="220"/>
      <c r="D90" s="220"/>
      <c r="E90" s="220"/>
      <c r="F90" s="220"/>
      <c r="G90" s="220"/>
      <c r="H90" s="221"/>
      <c r="J90" s="219"/>
      <c r="K90" s="220"/>
      <c r="L90" s="220"/>
      <c r="M90" s="220"/>
      <c r="N90" s="220"/>
      <c r="O90" s="220"/>
      <c r="P90" s="220"/>
      <c r="Q90" s="221"/>
      <c r="S90" s="219"/>
      <c r="T90" s="220"/>
      <c r="U90" s="220"/>
      <c r="V90" s="220"/>
      <c r="W90" s="220"/>
      <c r="X90" s="220"/>
      <c r="Y90" s="221"/>
    </row>
    <row r="91" spans="2:25" ht="21" customHeight="1" x14ac:dyDescent="0.25">
      <c r="B91" s="219"/>
      <c r="C91" s="220"/>
      <c r="D91" s="220"/>
      <c r="E91" s="220"/>
      <c r="F91" s="220"/>
      <c r="G91" s="220"/>
      <c r="H91" s="221"/>
      <c r="J91" s="219"/>
      <c r="K91" s="220"/>
      <c r="L91" s="220"/>
      <c r="M91" s="220"/>
      <c r="N91" s="220"/>
      <c r="O91" s="220"/>
      <c r="P91" s="220"/>
      <c r="Q91" s="221"/>
      <c r="S91" s="219"/>
      <c r="T91" s="220"/>
      <c r="U91" s="220"/>
      <c r="V91" s="220"/>
      <c r="W91" s="220"/>
      <c r="X91" s="220"/>
      <c r="Y91" s="221"/>
    </row>
    <row r="92" spans="2:25" ht="21" customHeight="1" x14ac:dyDescent="0.25">
      <c r="B92" s="219"/>
      <c r="C92" s="220"/>
      <c r="D92" s="220"/>
      <c r="E92" s="220"/>
      <c r="F92" s="220"/>
      <c r="G92" s="220"/>
      <c r="H92" s="221"/>
      <c r="J92" s="219"/>
      <c r="K92" s="220"/>
      <c r="L92" s="220"/>
      <c r="M92" s="220"/>
      <c r="N92" s="220"/>
      <c r="O92" s="220"/>
      <c r="P92" s="220"/>
      <c r="Q92" s="221"/>
      <c r="S92" s="219"/>
      <c r="T92" s="220"/>
      <c r="U92" s="220"/>
      <c r="V92" s="220"/>
      <c r="W92" s="220"/>
      <c r="X92" s="220"/>
      <c r="Y92" s="221"/>
    </row>
    <row r="93" spans="2:25" ht="21" customHeight="1" x14ac:dyDescent="0.25">
      <c r="B93" s="219"/>
      <c r="C93" s="220"/>
      <c r="D93" s="220"/>
      <c r="E93" s="220"/>
      <c r="F93" s="220"/>
      <c r="G93" s="220"/>
      <c r="H93" s="221"/>
      <c r="J93" s="219"/>
      <c r="K93" s="220"/>
      <c r="L93" s="220"/>
      <c r="M93" s="220"/>
      <c r="N93" s="220"/>
      <c r="O93" s="220"/>
      <c r="P93" s="220"/>
      <c r="Q93" s="221"/>
      <c r="S93" s="219"/>
      <c r="T93" s="220"/>
      <c r="U93" s="220"/>
      <c r="V93" s="220"/>
      <c r="W93" s="220"/>
      <c r="X93" s="220"/>
      <c r="Y93" s="221"/>
    </row>
    <row r="94" spans="2:25" ht="21" customHeight="1" x14ac:dyDescent="0.25">
      <c r="B94" s="219"/>
      <c r="C94" s="220"/>
      <c r="D94" s="220"/>
      <c r="E94" s="220"/>
      <c r="F94" s="220"/>
      <c r="G94" s="220"/>
      <c r="H94" s="221"/>
      <c r="J94" s="219"/>
      <c r="K94" s="220"/>
      <c r="L94" s="220"/>
      <c r="M94" s="220"/>
      <c r="N94" s="220"/>
      <c r="O94" s="220"/>
      <c r="P94" s="220"/>
      <c r="Q94" s="221"/>
      <c r="S94" s="219"/>
      <c r="T94" s="220"/>
      <c r="U94" s="220"/>
      <c r="V94" s="220"/>
      <c r="W94" s="220"/>
      <c r="X94" s="220"/>
      <c r="Y94" s="221"/>
    </row>
    <row r="95" spans="2:25" ht="21" customHeight="1" x14ac:dyDescent="0.25">
      <c r="B95" s="219"/>
      <c r="C95" s="220"/>
      <c r="D95" s="220"/>
      <c r="E95" s="220"/>
      <c r="F95" s="220"/>
      <c r="G95" s="220"/>
      <c r="H95" s="221"/>
      <c r="J95" s="219"/>
      <c r="K95" s="220"/>
      <c r="L95" s="220"/>
      <c r="M95" s="220"/>
      <c r="N95" s="220"/>
      <c r="O95" s="220"/>
      <c r="P95" s="220"/>
      <c r="Q95" s="221"/>
      <c r="S95" s="219"/>
      <c r="T95" s="220"/>
      <c r="U95" s="220"/>
      <c r="V95" s="220"/>
      <c r="W95" s="220"/>
      <c r="X95" s="220"/>
      <c r="Y95" s="221"/>
    </row>
    <row r="96" spans="2:25" ht="21" customHeight="1" x14ac:dyDescent="0.25">
      <c r="B96" s="219"/>
      <c r="C96" s="220"/>
      <c r="D96" s="220"/>
      <c r="E96" s="220"/>
      <c r="F96" s="220"/>
      <c r="G96" s="220"/>
      <c r="H96" s="221"/>
      <c r="J96" s="219"/>
      <c r="K96" s="220"/>
      <c r="L96" s="220"/>
      <c r="M96" s="220"/>
      <c r="N96" s="220"/>
      <c r="O96" s="220"/>
      <c r="P96" s="220"/>
      <c r="Q96" s="221"/>
      <c r="S96" s="219"/>
      <c r="T96" s="220"/>
      <c r="U96" s="220"/>
      <c r="V96" s="220"/>
      <c r="W96" s="220"/>
      <c r="X96" s="220"/>
      <c r="Y96" s="221"/>
    </row>
    <row r="97" spans="2:25" ht="21" customHeight="1" x14ac:dyDescent="0.25">
      <c r="B97" s="219"/>
      <c r="C97" s="220"/>
      <c r="D97" s="220"/>
      <c r="E97" s="220"/>
      <c r="F97" s="220"/>
      <c r="G97" s="220"/>
      <c r="H97" s="221"/>
      <c r="J97" s="219"/>
      <c r="K97" s="220"/>
      <c r="L97" s="220"/>
      <c r="M97" s="220"/>
      <c r="N97" s="220"/>
      <c r="O97" s="220"/>
      <c r="P97" s="220"/>
      <c r="Q97" s="221"/>
      <c r="S97" s="219"/>
      <c r="T97" s="220"/>
      <c r="U97" s="220"/>
      <c r="V97" s="220"/>
      <c r="W97" s="220"/>
      <c r="X97" s="220"/>
      <c r="Y97" s="221"/>
    </row>
    <row r="98" spans="2:25" ht="21" customHeight="1" x14ac:dyDescent="0.25">
      <c r="B98" s="222"/>
      <c r="C98" s="223"/>
      <c r="D98" s="223"/>
      <c r="E98" s="223"/>
      <c r="F98" s="223"/>
      <c r="G98" s="223"/>
      <c r="H98" s="224"/>
      <c r="J98" s="222"/>
      <c r="K98" s="223"/>
      <c r="L98" s="223"/>
      <c r="M98" s="223"/>
      <c r="N98" s="223"/>
      <c r="O98" s="223"/>
      <c r="P98" s="223"/>
      <c r="Q98" s="224"/>
      <c r="S98" s="222"/>
      <c r="T98" s="223"/>
      <c r="U98" s="223"/>
      <c r="V98" s="223"/>
      <c r="W98" s="223"/>
      <c r="X98" s="223"/>
      <c r="Y98" s="224"/>
    </row>
    <row r="99" spans="2:25" ht="48" customHeight="1" x14ac:dyDescent="0.25">
      <c r="B99" s="247"/>
      <c r="C99" s="248"/>
      <c r="D99" s="248"/>
      <c r="E99" s="248"/>
      <c r="F99" s="248"/>
      <c r="G99" s="248"/>
      <c r="H99" s="249"/>
      <c r="J99" s="225"/>
      <c r="K99" s="226"/>
      <c r="L99" s="226"/>
      <c r="M99" s="226"/>
      <c r="N99" s="226"/>
      <c r="O99" s="226"/>
      <c r="P99" s="226"/>
      <c r="Q99" s="227"/>
      <c r="S99" s="247"/>
      <c r="T99" s="248"/>
      <c r="U99" s="248"/>
      <c r="V99" s="248"/>
      <c r="W99" s="248"/>
      <c r="X99" s="248"/>
      <c r="Y99" s="249"/>
    </row>
    <row r="100" spans="2:25" ht="48" customHeight="1" x14ac:dyDescent="0.25">
      <c r="B100" s="250"/>
      <c r="C100" s="251"/>
      <c r="D100" s="251"/>
      <c r="E100" s="251"/>
      <c r="F100" s="251"/>
      <c r="G100" s="251"/>
      <c r="H100" s="252"/>
      <c r="J100" s="228"/>
      <c r="K100" s="229"/>
      <c r="L100" s="229"/>
      <c r="M100" s="229"/>
      <c r="N100" s="229"/>
      <c r="O100" s="229"/>
      <c r="P100" s="229"/>
      <c r="Q100" s="230"/>
      <c r="S100" s="250"/>
      <c r="T100" s="251"/>
      <c r="U100" s="251"/>
      <c r="V100" s="251"/>
      <c r="W100" s="251"/>
      <c r="X100" s="251"/>
      <c r="Y100" s="252"/>
    </row>
    <row r="101" spans="2:25" ht="14.25" customHeight="1" x14ac:dyDescent="0.25"/>
    <row r="102" spans="2:25" ht="21" customHeight="1" x14ac:dyDescent="0.25">
      <c r="B102" s="216"/>
      <c r="C102" s="217"/>
      <c r="D102" s="217"/>
      <c r="E102" s="217"/>
      <c r="F102" s="217"/>
      <c r="G102" s="217"/>
      <c r="H102" s="218"/>
      <c r="J102" s="216"/>
      <c r="K102" s="217"/>
      <c r="L102" s="217"/>
      <c r="M102" s="217"/>
      <c r="N102" s="217"/>
      <c r="O102" s="217"/>
      <c r="P102" s="217"/>
      <c r="Q102" s="218"/>
      <c r="S102" s="216"/>
      <c r="T102" s="217"/>
      <c r="U102" s="217"/>
      <c r="V102" s="217"/>
      <c r="W102" s="217"/>
      <c r="X102" s="217"/>
      <c r="Y102" s="218"/>
    </row>
    <row r="103" spans="2:25" ht="21" customHeight="1" x14ac:dyDescent="0.25">
      <c r="B103" s="219"/>
      <c r="C103" s="220"/>
      <c r="D103" s="220"/>
      <c r="E103" s="220"/>
      <c r="F103" s="220"/>
      <c r="G103" s="220"/>
      <c r="H103" s="221"/>
      <c r="J103" s="219"/>
      <c r="K103" s="220"/>
      <c r="L103" s="220"/>
      <c r="M103" s="220"/>
      <c r="N103" s="220"/>
      <c r="O103" s="220"/>
      <c r="P103" s="220"/>
      <c r="Q103" s="221"/>
      <c r="S103" s="219"/>
      <c r="T103" s="220"/>
      <c r="U103" s="220"/>
      <c r="V103" s="220"/>
      <c r="W103" s="220"/>
      <c r="X103" s="220"/>
      <c r="Y103" s="221"/>
    </row>
    <row r="104" spans="2:25" ht="21" customHeight="1" x14ac:dyDescent="0.25">
      <c r="B104" s="219"/>
      <c r="C104" s="220"/>
      <c r="D104" s="220"/>
      <c r="E104" s="220"/>
      <c r="F104" s="220"/>
      <c r="G104" s="220"/>
      <c r="H104" s="221"/>
      <c r="J104" s="219"/>
      <c r="K104" s="220"/>
      <c r="L104" s="220"/>
      <c r="M104" s="220"/>
      <c r="N104" s="220"/>
      <c r="O104" s="220"/>
      <c r="P104" s="220"/>
      <c r="Q104" s="221"/>
      <c r="S104" s="219"/>
      <c r="T104" s="220"/>
      <c r="U104" s="220"/>
      <c r="V104" s="220"/>
      <c r="W104" s="220"/>
      <c r="X104" s="220"/>
      <c r="Y104" s="221"/>
    </row>
    <row r="105" spans="2:25" ht="21" customHeight="1" x14ac:dyDescent="0.25">
      <c r="B105" s="219"/>
      <c r="C105" s="220"/>
      <c r="D105" s="220"/>
      <c r="E105" s="220"/>
      <c r="F105" s="220"/>
      <c r="G105" s="220"/>
      <c r="H105" s="221"/>
      <c r="J105" s="219"/>
      <c r="K105" s="220"/>
      <c r="L105" s="220"/>
      <c r="M105" s="220"/>
      <c r="N105" s="220"/>
      <c r="O105" s="220"/>
      <c r="P105" s="220"/>
      <c r="Q105" s="221"/>
      <c r="S105" s="219"/>
      <c r="T105" s="220"/>
      <c r="U105" s="220"/>
      <c r="V105" s="220"/>
      <c r="W105" s="220"/>
      <c r="X105" s="220"/>
      <c r="Y105" s="221"/>
    </row>
    <row r="106" spans="2:25" ht="21" customHeight="1" x14ac:dyDescent="0.25">
      <c r="B106" s="219"/>
      <c r="C106" s="220"/>
      <c r="D106" s="220"/>
      <c r="E106" s="220"/>
      <c r="F106" s="220"/>
      <c r="G106" s="220"/>
      <c r="H106" s="221"/>
      <c r="J106" s="219"/>
      <c r="K106" s="220"/>
      <c r="L106" s="220"/>
      <c r="M106" s="220"/>
      <c r="N106" s="220"/>
      <c r="O106" s="220"/>
      <c r="P106" s="220"/>
      <c r="Q106" s="221"/>
      <c r="S106" s="219"/>
      <c r="T106" s="220"/>
      <c r="U106" s="220"/>
      <c r="V106" s="220"/>
      <c r="W106" s="220"/>
      <c r="X106" s="220"/>
      <c r="Y106" s="221"/>
    </row>
    <row r="107" spans="2:25" ht="21" customHeight="1" x14ac:dyDescent="0.25">
      <c r="B107" s="219"/>
      <c r="C107" s="220"/>
      <c r="D107" s="220"/>
      <c r="E107" s="220"/>
      <c r="F107" s="220"/>
      <c r="G107" s="220"/>
      <c r="H107" s="221"/>
      <c r="J107" s="219"/>
      <c r="K107" s="220"/>
      <c r="L107" s="220"/>
      <c r="M107" s="220"/>
      <c r="N107" s="220"/>
      <c r="O107" s="220"/>
      <c r="P107" s="220"/>
      <c r="Q107" s="221"/>
      <c r="S107" s="219"/>
      <c r="T107" s="220"/>
      <c r="U107" s="220"/>
      <c r="V107" s="220"/>
      <c r="W107" s="220"/>
      <c r="X107" s="220"/>
      <c r="Y107" s="221"/>
    </row>
    <row r="108" spans="2:25" ht="21" customHeight="1" x14ac:dyDescent="0.25">
      <c r="B108" s="219"/>
      <c r="C108" s="220"/>
      <c r="D108" s="220"/>
      <c r="E108" s="220"/>
      <c r="F108" s="220"/>
      <c r="G108" s="220"/>
      <c r="H108" s="221"/>
      <c r="J108" s="219"/>
      <c r="K108" s="220"/>
      <c r="L108" s="220"/>
      <c r="M108" s="220"/>
      <c r="N108" s="220"/>
      <c r="O108" s="220"/>
      <c r="P108" s="220"/>
      <c r="Q108" s="221"/>
      <c r="S108" s="219"/>
      <c r="T108" s="220"/>
      <c r="U108" s="220"/>
      <c r="V108" s="220"/>
      <c r="W108" s="220"/>
      <c r="X108" s="220"/>
      <c r="Y108" s="221"/>
    </row>
    <row r="109" spans="2:25" ht="21" customHeight="1" x14ac:dyDescent="0.25">
      <c r="B109" s="219"/>
      <c r="C109" s="220"/>
      <c r="D109" s="220"/>
      <c r="E109" s="220"/>
      <c r="F109" s="220"/>
      <c r="G109" s="220"/>
      <c r="H109" s="221"/>
      <c r="J109" s="219"/>
      <c r="K109" s="220"/>
      <c r="L109" s="220"/>
      <c r="M109" s="220"/>
      <c r="N109" s="220"/>
      <c r="O109" s="220"/>
      <c r="P109" s="220"/>
      <c r="Q109" s="221"/>
      <c r="S109" s="219"/>
      <c r="T109" s="220"/>
      <c r="U109" s="220"/>
      <c r="V109" s="220"/>
      <c r="W109" s="220"/>
      <c r="X109" s="220"/>
      <c r="Y109" s="221"/>
    </row>
    <row r="110" spans="2:25" ht="21" customHeight="1" x14ac:dyDescent="0.25">
      <c r="B110" s="219"/>
      <c r="C110" s="220"/>
      <c r="D110" s="220"/>
      <c r="E110" s="220"/>
      <c r="F110" s="220"/>
      <c r="G110" s="220"/>
      <c r="H110" s="221"/>
      <c r="J110" s="219"/>
      <c r="K110" s="220"/>
      <c r="L110" s="220"/>
      <c r="M110" s="220"/>
      <c r="N110" s="220"/>
      <c r="O110" s="220"/>
      <c r="P110" s="220"/>
      <c r="Q110" s="221"/>
      <c r="S110" s="219"/>
      <c r="T110" s="220"/>
      <c r="U110" s="220"/>
      <c r="V110" s="220"/>
      <c r="W110" s="220"/>
      <c r="X110" s="220"/>
      <c r="Y110" s="221"/>
    </row>
    <row r="111" spans="2:25" ht="21" customHeight="1" x14ac:dyDescent="0.25">
      <c r="B111" s="222"/>
      <c r="C111" s="223"/>
      <c r="D111" s="223"/>
      <c r="E111" s="223"/>
      <c r="F111" s="223"/>
      <c r="G111" s="223"/>
      <c r="H111" s="224"/>
      <c r="J111" s="222"/>
      <c r="K111" s="223"/>
      <c r="L111" s="223"/>
      <c r="M111" s="223"/>
      <c r="N111" s="223"/>
      <c r="O111" s="223"/>
      <c r="P111" s="223"/>
      <c r="Q111" s="224"/>
      <c r="S111" s="222"/>
      <c r="T111" s="223"/>
      <c r="U111" s="223"/>
      <c r="V111" s="223"/>
      <c r="W111" s="223"/>
      <c r="X111" s="223"/>
      <c r="Y111" s="224"/>
    </row>
    <row r="112" spans="2:25" ht="48" customHeight="1" x14ac:dyDescent="0.25">
      <c r="B112" s="247"/>
      <c r="C112" s="248"/>
      <c r="D112" s="248"/>
      <c r="E112" s="248"/>
      <c r="F112" s="248"/>
      <c r="G112" s="248"/>
      <c r="H112" s="249"/>
      <c r="J112" s="253"/>
      <c r="K112" s="254"/>
      <c r="L112" s="254"/>
      <c r="M112" s="254"/>
      <c r="N112" s="254"/>
      <c r="O112" s="254"/>
      <c r="P112" s="254"/>
      <c r="Q112" s="255"/>
      <c r="S112" s="247"/>
      <c r="T112" s="248"/>
      <c r="U112" s="248"/>
      <c r="V112" s="248"/>
      <c r="W112" s="248"/>
      <c r="X112" s="248"/>
      <c r="Y112" s="249"/>
    </row>
    <row r="113" spans="2:25" ht="48" customHeight="1" x14ac:dyDescent="0.25">
      <c r="B113" s="250"/>
      <c r="C113" s="251"/>
      <c r="D113" s="251"/>
      <c r="E113" s="251"/>
      <c r="F113" s="251"/>
      <c r="G113" s="251"/>
      <c r="H113" s="252"/>
      <c r="J113" s="256"/>
      <c r="K113" s="257"/>
      <c r="L113" s="257"/>
      <c r="M113" s="257"/>
      <c r="N113" s="257"/>
      <c r="O113" s="257"/>
      <c r="P113" s="257"/>
      <c r="Q113" s="258"/>
      <c r="S113" s="250"/>
      <c r="T113" s="251"/>
      <c r="U113" s="251"/>
      <c r="V113" s="251"/>
      <c r="W113" s="251"/>
      <c r="X113" s="251"/>
      <c r="Y113" s="252"/>
    </row>
    <row r="114" spans="2:25" ht="14.25" customHeight="1" x14ac:dyDescent="0.25"/>
    <row r="115" spans="2:25" ht="14.25" customHeight="1" x14ac:dyDescent="0.25"/>
    <row r="116" spans="2:25" ht="21" customHeight="1" x14ac:dyDescent="0.25">
      <c r="E116" s="13" t="s">
        <v>57</v>
      </c>
      <c r="F116" s="243"/>
      <c r="G116" s="243"/>
      <c r="H116" s="243"/>
      <c r="I116" s="243"/>
      <c r="J116" s="243"/>
      <c r="Q116" s="13" t="s">
        <v>58</v>
      </c>
      <c r="R116" s="243"/>
      <c r="S116" s="243"/>
      <c r="T116" s="243"/>
      <c r="U116" s="243"/>
      <c r="V116" s="243"/>
      <c r="W116" s="243"/>
    </row>
    <row r="117" spans="2:25" ht="21" customHeight="1" x14ac:dyDescent="0.25">
      <c r="E117" s="13" t="s">
        <v>59</v>
      </c>
      <c r="F117" s="244"/>
      <c r="G117" s="244"/>
      <c r="H117" s="244"/>
      <c r="I117" s="244"/>
      <c r="J117" s="244"/>
      <c r="K117" s="2" t="s">
        <v>60</v>
      </c>
      <c r="Q117" s="13" t="s">
        <v>59</v>
      </c>
      <c r="R117" s="245"/>
      <c r="S117" s="245"/>
      <c r="T117" s="245"/>
      <c r="U117" s="245"/>
      <c r="V117" s="245"/>
      <c r="W117" s="245"/>
      <c r="X117" s="2" t="s">
        <v>60</v>
      </c>
    </row>
    <row r="118" spans="2:25" ht="21" customHeight="1" x14ac:dyDescent="0.25">
      <c r="E118" s="13" t="s">
        <v>61</v>
      </c>
      <c r="F118" s="244"/>
      <c r="G118" s="244"/>
      <c r="H118" s="244"/>
      <c r="I118" s="244"/>
      <c r="J118" s="244"/>
      <c r="Q118" s="246"/>
      <c r="R118" s="246"/>
      <c r="S118" s="246"/>
      <c r="T118" s="246"/>
      <c r="U118" s="246"/>
      <c r="V118" s="246"/>
      <c r="W118" s="246"/>
      <c r="X118" s="246"/>
    </row>
    <row r="119" spans="2:25" ht="24" customHeight="1" x14ac:dyDescent="0.25">
      <c r="E119" s="13" t="s">
        <v>62</v>
      </c>
      <c r="F119" s="240"/>
      <c r="G119" s="240"/>
      <c r="H119" s="240"/>
      <c r="I119" s="240"/>
      <c r="J119" s="240"/>
      <c r="Q119" s="13" t="s">
        <v>62</v>
      </c>
      <c r="R119" s="241"/>
      <c r="S119" s="241"/>
      <c r="T119" s="241"/>
      <c r="U119" s="241"/>
      <c r="V119" s="241"/>
      <c r="W119" s="241"/>
    </row>
    <row r="120" spans="2:25" ht="24" customHeight="1" x14ac:dyDescent="0.25">
      <c r="E120" s="13" t="s">
        <v>63</v>
      </c>
      <c r="F120" s="242"/>
      <c r="G120" s="242"/>
      <c r="H120" s="242"/>
      <c r="I120" s="242"/>
      <c r="J120" s="242"/>
    </row>
    <row r="121" spans="2:25" ht="24" customHeight="1" x14ac:dyDescent="0.25"/>
  </sheetData>
  <protectedRanges>
    <protectedRange sqref="V13 X24 B38:Z42 B44:Z48 B50:Z54 B59:Z64 B68 B76 B86 J76 J86 S76 S86 B89 B99 J89 J99 S89 S99 B102 B112 J102 J112 S102 S112 R116:R117 Q118 R119 F116:F120 K24:S25 K27:S32 M7 H8" name="ช่วง1"/>
  </protectedRanges>
  <mergeCells count="231">
    <mergeCell ref="A2:Z2"/>
    <mergeCell ref="M7:P7"/>
    <mergeCell ref="K26:M26"/>
    <mergeCell ref="F119:J119"/>
    <mergeCell ref="R119:W119"/>
    <mergeCell ref="F120:J120"/>
    <mergeCell ref="F116:J116"/>
    <mergeCell ref="R116:W116"/>
    <mergeCell ref="F117:J117"/>
    <mergeCell ref="R117:W117"/>
    <mergeCell ref="F118:J118"/>
    <mergeCell ref="Q118:X118"/>
    <mergeCell ref="B102:H111"/>
    <mergeCell ref="J102:Q111"/>
    <mergeCell ref="S102:Y111"/>
    <mergeCell ref="B112:H113"/>
    <mergeCell ref="J112:Q113"/>
    <mergeCell ref="S112:Y113"/>
    <mergeCell ref="B89:H98"/>
    <mergeCell ref="J89:Q98"/>
    <mergeCell ref="S89:Y98"/>
    <mergeCell ref="B99:H100"/>
    <mergeCell ref="J99:Q100"/>
    <mergeCell ref="S99:Y100"/>
    <mergeCell ref="B76:H85"/>
    <mergeCell ref="J76:Q85"/>
    <mergeCell ref="S76:Y85"/>
    <mergeCell ref="B86:H87"/>
    <mergeCell ref="J86:Q87"/>
    <mergeCell ref="S86:Y87"/>
    <mergeCell ref="B64:G64"/>
    <mergeCell ref="H64:P64"/>
    <mergeCell ref="Q64:X64"/>
    <mergeCell ref="Y64:Z64"/>
    <mergeCell ref="B68:Y72"/>
    <mergeCell ref="B62:G62"/>
    <mergeCell ref="H62:P62"/>
    <mergeCell ref="Q62:X62"/>
    <mergeCell ref="Y62:Z62"/>
    <mergeCell ref="B60:G60"/>
    <mergeCell ref="H60:P60"/>
    <mergeCell ref="Q60:X60"/>
    <mergeCell ref="Y60:Z60"/>
    <mergeCell ref="B61:G61"/>
    <mergeCell ref="H61:P61"/>
    <mergeCell ref="Q61:X61"/>
    <mergeCell ref="Y61:Z61"/>
    <mergeCell ref="B58:G58"/>
    <mergeCell ref="H58:P58"/>
    <mergeCell ref="Q58:X58"/>
    <mergeCell ref="Y58:Z58"/>
    <mergeCell ref="B59:G59"/>
    <mergeCell ref="H59:P59"/>
    <mergeCell ref="Q59:X59"/>
    <mergeCell ref="Y59:Z59"/>
    <mergeCell ref="B53:L53"/>
    <mergeCell ref="M53:X53"/>
    <mergeCell ref="Y53:Z53"/>
    <mergeCell ref="B54:L54"/>
    <mergeCell ref="M54:X54"/>
    <mergeCell ref="Y54:Z54"/>
    <mergeCell ref="B51:L51"/>
    <mergeCell ref="M51:X51"/>
    <mergeCell ref="Y51:Z51"/>
    <mergeCell ref="B52:L52"/>
    <mergeCell ref="M52:X52"/>
    <mergeCell ref="Y52:Z52"/>
    <mergeCell ref="B48:L48"/>
    <mergeCell ref="M48:X48"/>
    <mergeCell ref="Y48:Z48"/>
    <mergeCell ref="A49:Z49"/>
    <mergeCell ref="B50:L50"/>
    <mergeCell ref="M50:X50"/>
    <mergeCell ref="Y50:Z50"/>
    <mergeCell ref="B46:L46"/>
    <mergeCell ref="M46:X46"/>
    <mergeCell ref="Y46:Z46"/>
    <mergeCell ref="B47:L47"/>
    <mergeCell ref="M47:X47"/>
    <mergeCell ref="Y47:Z47"/>
    <mergeCell ref="A43:Z43"/>
    <mergeCell ref="B44:L44"/>
    <mergeCell ref="M44:X44"/>
    <mergeCell ref="Y44:Z44"/>
    <mergeCell ref="B45:L45"/>
    <mergeCell ref="M45:X45"/>
    <mergeCell ref="Y45:Z45"/>
    <mergeCell ref="B41:L41"/>
    <mergeCell ref="M41:X41"/>
    <mergeCell ref="Y41:Z41"/>
    <mergeCell ref="B42:L42"/>
    <mergeCell ref="Y42:Z42"/>
    <mergeCell ref="X33:Z33"/>
    <mergeCell ref="A34:Z34"/>
    <mergeCell ref="B36:L36"/>
    <mergeCell ref="M36:X36"/>
    <mergeCell ref="Y36:Z36"/>
    <mergeCell ref="A37:Z37"/>
    <mergeCell ref="B38:L38"/>
    <mergeCell ref="M38:X38"/>
    <mergeCell ref="Y38:Z38"/>
    <mergeCell ref="B39:L39"/>
    <mergeCell ref="M39:X39"/>
    <mergeCell ref="Y39:Z39"/>
    <mergeCell ref="B40:L40"/>
    <mergeCell ref="M40:X40"/>
    <mergeCell ref="Y40:Z40"/>
    <mergeCell ref="M42:X42"/>
    <mergeCell ref="H30:J30"/>
    <mergeCell ref="K30:M30"/>
    <mergeCell ref="N30:P30"/>
    <mergeCell ref="Q30:S30"/>
    <mergeCell ref="T30:U30"/>
    <mergeCell ref="T32:U32"/>
    <mergeCell ref="V32:W32"/>
    <mergeCell ref="A33:S33"/>
    <mergeCell ref="T33:U33"/>
    <mergeCell ref="V33:W33"/>
    <mergeCell ref="B32:G32"/>
    <mergeCell ref="H32:J32"/>
    <mergeCell ref="K32:M32"/>
    <mergeCell ref="N32:P32"/>
    <mergeCell ref="Q32:S32"/>
    <mergeCell ref="X24:Z32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7:M27"/>
    <mergeCell ref="N26:P26"/>
    <mergeCell ref="Q26:S26"/>
    <mergeCell ref="T26:U26"/>
    <mergeCell ref="V26:W26"/>
    <mergeCell ref="B30:G30"/>
    <mergeCell ref="V30:W30"/>
    <mergeCell ref="B31:G31"/>
    <mergeCell ref="H31:J31"/>
    <mergeCell ref="K31:M31"/>
    <mergeCell ref="N31:P31"/>
    <mergeCell ref="Q31:S31"/>
    <mergeCell ref="T31:U31"/>
    <mergeCell ref="V31:W31"/>
    <mergeCell ref="A19:Z19"/>
    <mergeCell ref="B22:G22"/>
    <mergeCell ref="H22:J22"/>
    <mergeCell ref="K22:M22"/>
    <mergeCell ref="N22:P22"/>
    <mergeCell ref="Q22:S22"/>
    <mergeCell ref="T22:U22"/>
    <mergeCell ref="V22:W22"/>
    <mergeCell ref="X22:Z22"/>
    <mergeCell ref="A18:P18"/>
    <mergeCell ref="Q18:R18"/>
    <mergeCell ref="S18:U18"/>
    <mergeCell ref="V18:X18"/>
    <mergeCell ref="Y18:Z18"/>
    <mergeCell ref="B16:J16"/>
    <mergeCell ref="K16:M16"/>
    <mergeCell ref="N16:P16"/>
    <mergeCell ref="Q16:R16"/>
    <mergeCell ref="B17:J17"/>
    <mergeCell ref="K17:M17"/>
    <mergeCell ref="N17:P17"/>
    <mergeCell ref="Q17:R17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S13:U17"/>
    <mergeCell ref="V13:X17"/>
    <mergeCell ref="Y13:Z17"/>
    <mergeCell ref="B14:J14"/>
    <mergeCell ref="K14:M14"/>
    <mergeCell ref="N14:P14"/>
    <mergeCell ref="Q14:R14"/>
    <mergeCell ref="B15:J15"/>
    <mergeCell ref="K15:M15"/>
    <mergeCell ref="N15:P15"/>
    <mergeCell ref="Q15:R15"/>
    <mergeCell ref="B63:G63"/>
    <mergeCell ref="H63:P63"/>
    <mergeCell ref="Q63:X63"/>
    <mergeCell ref="Y63:Z63"/>
    <mergeCell ref="A1:Z1"/>
    <mergeCell ref="A3:Z3"/>
    <mergeCell ref="A4:Z4"/>
    <mergeCell ref="A10:A11"/>
    <mergeCell ref="A23:Z23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B29:G29"/>
    <mergeCell ref="H29:J29"/>
    <mergeCell ref="K29:M29"/>
    <mergeCell ref="N29:P29"/>
    <mergeCell ref="Q29:S29"/>
    <mergeCell ref="T29:U29"/>
    <mergeCell ref="V29:W29"/>
    <mergeCell ref="B27:G27"/>
    <mergeCell ref="H27:J27"/>
    <mergeCell ref="N27:P27"/>
    <mergeCell ref="Q27:S27"/>
    <mergeCell ref="T27:U27"/>
    <mergeCell ref="V27:W27"/>
    <mergeCell ref="B28:G28"/>
    <mergeCell ref="H28:J28"/>
    <mergeCell ref="K28:M28"/>
    <mergeCell ref="N28:P28"/>
    <mergeCell ref="Q28:S28"/>
    <mergeCell ref="T28:U28"/>
    <mergeCell ref="V28:W28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4:Z48 Y50:Z54 Y38:Y42 Z38:Z41 Y59:Y64 Z59:Z62 Z64" xr:uid="{9139A494-5483-493C-A839-1EDFD4C20784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97DA7E96-0ACF-4866-9D91-A668EE90329C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4:S24 N27:N32 L31:M32 R31:S32 O31:P32 Q27:Q32 K27:K32" xr:uid="{84162780-8B1E-4BCB-9800-1225F61B2656}">
      <formula1>0</formula1>
    </dataValidation>
    <dataValidation type="decimal" operator="greaterThanOrEqual" allowBlank="1" showInputMessage="1" showErrorMessage="1" error="กรุณากรอกข้อมูลเป็นตัวเลข" sqref="K25:S25" xr:uid="{4BDD7116-58D0-42C2-B2D0-B84958DE18B4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rowBreaks count="4" manualBreakCount="4">
    <brk id="34" max="16383" man="1"/>
    <brk id="55" max="16383" man="1"/>
    <brk id="73" max="16383" man="1"/>
    <brk id="100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60E0CA01-5C65-4EF5-83FE-54BC4777E06A}">
          <x14:formula1>
            <xm:f>LIST!$G$2:$G$10</xm:f>
          </x14:formula1>
          <xm:sqref>B59:B64 C59:G62 C64:G64</xm:sqref>
        </x14:dataValidation>
        <x14:dataValidation type="list" allowBlank="1" showInputMessage="1" showErrorMessage="1" error="กรุณาเลือกข้อมูลตามที่กำหนดให้" xr:uid="{14197F2C-F964-421D-A259-E7511AB741AB}">
          <x14:formula1>
            <xm:f>LIST!$A$2:$A$6</xm:f>
          </x14:formula1>
          <xm:sqref>B38:L42</xm:sqref>
        </x14:dataValidation>
        <x14:dataValidation type="list" allowBlank="1" showInputMessage="1" showErrorMessage="1" error="กรุณาเลือกข้อมูลตามที่กำหนดให้" xr:uid="{B4A4F72E-37D5-48D1-89A2-021DF49CC642}">
          <x14:formula1>
            <xm:f>LIST!$C$2:$C$10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27A0E62E-F493-45B5-8ACE-C655C6A741DB}">
          <x14:formula1>
            <xm:f>LIST!$E$2:$E$9</xm:f>
          </x14:formula1>
          <xm:sqref>B50:L54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3">
    <tabColor rgb="FF7030A0"/>
  </sheetPr>
  <dimension ref="A1:Z121"/>
  <sheetViews>
    <sheetView view="pageBreakPreview" topLeftCell="F14" zoomScale="80" zoomScaleNormal="85" zoomScaleSheetLayoutView="80" workbookViewId="0">
      <selection activeCell="U8" sqref="U8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78" t="s">
        <v>102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</row>
    <row r="2" spans="1:26" ht="21" customHeight="1" x14ac:dyDescent="0.25">
      <c r="A2" s="78" t="s">
        <v>103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</row>
    <row r="3" spans="1:26" ht="21" customHeight="1" x14ac:dyDescent="0.25">
      <c r="A3" s="78" t="s">
        <v>30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</row>
    <row r="4" spans="1:26" ht="21" customHeight="1" x14ac:dyDescent="0.25">
      <c r="A4" s="78" t="s">
        <v>1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</row>
    <row r="5" spans="1:26" ht="10.15" customHeight="1" x14ac:dyDescent="0.25"/>
    <row r="6" spans="1:26" ht="21" customHeight="1" x14ac:dyDescent="0.25">
      <c r="A6" s="4" t="s">
        <v>2</v>
      </c>
    </row>
    <row r="7" spans="1:26" ht="21" customHeight="1" x14ac:dyDescent="0.25">
      <c r="A7" s="5" t="s">
        <v>104</v>
      </c>
      <c r="L7" s="6"/>
      <c r="M7" s="113"/>
      <c r="N7" s="114"/>
      <c r="O7" s="114"/>
      <c r="P7" s="115"/>
    </row>
    <row r="8" spans="1:26" ht="21" customHeight="1" x14ac:dyDescent="0.25">
      <c r="A8" s="5" t="s">
        <v>41</v>
      </c>
      <c r="G8" s="6"/>
      <c r="H8" s="113"/>
      <c r="I8" s="114"/>
      <c r="J8" s="115"/>
    </row>
    <row r="9" spans="1:26" ht="10.15" customHeight="1" x14ac:dyDescent="0.25"/>
    <row r="10" spans="1:26" s="4" customFormat="1" ht="30" customHeight="1" x14ac:dyDescent="0.25">
      <c r="A10" s="79" t="s">
        <v>7</v>
      </c>
      <c r="B10" s="116" t="s">
        <v>32</v>
      </c>
      <c r="C10" s="117"/>
      <c r="D10" s="117"/>
      <c r="E10" s="117"/>
      <c r="F10" s="117"/>
      <c r="G10" s="117"/>
      <c r="H10" s="117"/>
      <c r="I10" s="117"/>
      <c r="J10" s="118"/>
      <c r="K10" s="122" t="s">
        <v>33</v>
      </c>
      <c r="L10" s="123"/>
      <c r="M10" s="123"/>
      <c r="N10" s="123"/>
      <c r="O10" s="123"/>
      <c r="P10" s="123"/>
      <c r="Q10" s="123"/>
      <c r="R10" s="124"/>
      <c r="S10" s="122" t="s">
        <v>6</v>
      </c>
      <c r="T10" s="123"/>
      <c r="U10" s="123"/>
      <c r="V10" s="123"/>
      <c r="W10" s="123"/>
      <c r="X10" s="123"/>
      <c r="Y10" s="123"/>
      <c r="Z10" s="124"/>
    </row>
    <row r="11" spans="1:26" s="4" customFormat="1" ht="30" customHeight="1" x14ac:dyDescent="0.25">
      <c r="A11" s="80"/>
      <c r="B11" s="119"/>
      <c r="C11" s="120"/>
      <c r="D11" s="120"/>
      <c r="E11" s="120"/>
      <c r="F11" s="120"/>
      <c r="G11" s="120"/>
      <c r="H11" s="120"/>
      <c r="I11" s="120"/>
      <c r="J11" s="121"/>
      <c r="K11" s="122" t="s">
        <v>3</v>
      </c>
      <c r="L11" s="123"/>
      <c r="M11" s="124"/>
      <c r="N11" s="122" t="s">
        <v>4</v>
      </c>
      <c r="O11" s="123"/>
      <c r="P11" s="124"/>
      <c r="Q11" s="122" t="s">
        <v>5</v>
      </c>
      <c r="R11" s="124"/>
      <c r="S11" s="122" t="s">
        <v>3</v>
      </c>
      <c r="T11" s="123"/>
      <c r="U11" s="124"/>
      <c r="V11" s="122" t="s">
        <v>4</v>
      </c>
      <c r="W11" s="123"/>
      <c r="X11" s="124"/>
      <c r="Y11" s="122" t="s">
        <v>5</v>
      </c>
      <c r="Z11" s="124"/>
    </row>
    <row r="12" spans="1:26" ht="24" customHeight="1" x14ac:dyDescent="0.25">
      <c r="A12" s="81" t="s">
        <v>42</v>
      </c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3"/>
    </row>
    <row r="13" spans="1:26" ht="24" customHeight="1" x14ac:dyDescent="0.25">
      <c r="A13" s="16">
        <v>1</v>
      </c>
      <c r="B13" s="293" t="s">
        <v>35</v>
      </c>
      <c r="C13" s="294"/>
      <c r="D13" s="294"/>
      <c r="E13" s="294"/>
      <c r="F13" s="294"/>
      <c r="G13" s="294"/>
      <c r="H13" s="294"/>
      <c r="I13" s="294"/>
      <c r="J13" s="295"/>
      <c r="K13" s="87">
        <v>8</v>
      </c>
      <c r="L13" s="88"/>
      <c r="M13" s="89"/>
      <c r="N13" s="90">
        <f>Q25</f>
        <v>0</v>
      </c>
      <c r="O13" s="91"/>
      <c r="P13" s="92"/>
      <c r="Q13" s="93">
        <f>V24/T24*100</f>
        <v>0</v>
      </c>
      <c r="R13" s="94"/>
      <c r="S13" s="95">
        <v>7212800</v>
      </c>
      <c r="T13" s="96"/>
      <c r="U13" s="97"/>
      <c r="V13" s="104"/>
      <c r="W13" s="105"/>
      <c r="X13" s="106"/>
      <c r="Y13" s="133">
        <f>V13/S13*100</f>
        <v>0</v>
      </c>
      <c r="Z13" s="134"/>
    </row>
    <row r="14" spans="1:26" ht="24" customHeight="1" x14ac:dyDescent="0.25">
      <c r="A14" s="16">
        <v>2</v>
      </c>
      <c r="B14" s="293" t="s">
        <v>36</v>
      </c>
      <c r="C14" s="294"/>
      <c r="D14" s="294"/>
      <c r="E14" s="294"/>
      <c r="F14" s="294"/>
      <c r="G14" s="294"/>
      <c r="H14" s="294"/>
      <c r="I14" s="294"/>
      <c r="J14" s="295"/>
      <c r="K14" s="139">
        <v>830926.29</v>
      </c>
      <c r="L14" s="140"/>
      <c r="M14" s="141"/>
      <c r="N14" s="93">
        <f>Q26</f>
        <v>0</v>
      </c>
      <c r="O14" s="299"/>
      <c r="P14" s="94"/>
      <c r="Q14" s="93">
        <f>V26/T26*100</f>
        <v>0</v>
      </c>
      <c r="R14" s="94"/>
      <c r="S14" s="98"/>
      <c r="T14" s="99"/>
      <c r="U14" s="100"/>
      <c r="V14" s="107"/>
      <c r="W14" s="108"/>
      <c r="X14" s="109"/>
      <c r="Y14" s="135"/>
      <c r="Z14" s="136"/>
    </row>
    <row r="15" spans="1:26" ht="24" customHeight="1" x14ac:dyDescent="0.25">
      <c r="A15" s="16">
        <v>3</v>
      </c>
      <c r="B15" s="293" t="s">
        <v>37</v>
      </c>
      <c r="C15" s="294"/>
      <c r="D15" s="294"/>
      <c r="E15" s="294"/>
      <c r="F15" s="294"/>
      <c r="G15" s="294"/>
      <c r="H15" s="294"/>
      <c r="I15" s="294"/>
      <c r="J15" s="295"/>
      <c r="K15" s="145">
        <v>8</v>
      </c>
      <c r="L15" s="146"/>
      <c r="M15" s="147"/>
      <c r="N15" s="90">
        <f>Q28</f>
        <v>0</v>
      </c>
      <c r="O15" s="91"/>
      <c r="P15" s="92"/>
      <c r="Q15" s="93">
        <f>V27/T27*100</f>
        <v>0</v>
      </c>
      <c r="R15" s="94"/>
      <c r="S15" s="98"/>
      <c r="T15" s="99"/>
      <c r="U15" s="100"/>
      <c r="V15" s="107"/>
      <c r="W15" s="108"/>
      <c r="X15" s="109"/>
      <c r="Y15" s="135"/>
      <c r="Z15" s="136"/>
    </row>
    <row r="16" spans="1:26" ht="24" customHeight="1" x14ac:dyDescent="0.25">
      <c r="A16" s="16">
        <v>4</v>
      </c>
      <c r="B16" s="293" t="s">
        <v>38</v>
      </c>
      <c r="C16" s="294"/>
      <c r="D16" s="294"/>
      <c r="E16" s="294"/>
      <c r="F16" s="294"/>
      <c r="G16" s="294"/>
      <c r="H16" s="294"/>
      <c r="I16" s="294"/>
      <c r="J16" s="295"/>
      <c r="K16" s="145">
        <v>8</v>
      </c>
      <c r="L16" s="146"/>
      <c r="M16" s="147"/>
      <c r="N16" s="90">
        <f>Q30</f>
        <v>0</v>
      </c>
      <c r="O16" s="91"/>
      <c r="P16" s="92"/>
      <c r="Q16" s="93">
        <f>V29/T29*100</f>
        <v>0</v>
      </c>
      <c r="R16" s="94"/>
      <c r="S16" s="98"/>
      <c r="T16" s="99"/>
      <c r="U16" s="100"/>
      <c r="V16" s="107"/>
      <c r="W16" s="108"/>
      <c r="X16" s="109"/>
      <c r="Y16" s="135"/>
      <c r="Z16" s="136"/>
    </row>
    <row r="17" spans="1:26" s="7" customFormat="1" ht="48" customHeight="1" x14ac:dyDescent="0.25">
      <c r="A17" s="17">
        <v>5</v>
      </c>
      <c r="B17" s="296" t="s">
        <v>43</v>
      </c>
      <c r="C17" s="297"/>
      <c r="D17" s="297"/>
      <c r="E17" s="297"/>
      <c r="F17" s="297"/>
      <c r="G17" s="297"/>
      <c r="H17" s="297"/>
      <c r="I17" s="297"/>
      <c r="J17" s="298"/>
      <c r="K17" s="148">
        <v>8</v>
      </c>
      <c r="L17" s="149"/>
      <c r="M17" s="150"/>
      <c r="N17" s="90">
        <f>Q32</f>
        <v>0</v>
      </c>
      <c r="O17" s="91"/>
      <c r="P17" s="92"/>
      <c r="Q17" s="93">
        <f>V31/T31*100</f>
        <v>0</v>
      </c>
      <c r="R17" s="94"/>
      <c r="S17" s="101"/>
      <c r="T17" s="102"/>
      <c r="U17" s="103"/>
      <c r="V17" s="110"/>
      <c r="W17" s="111"/>
      <c r="X17" s="112"/>
      <c r="Y17" s="137"/>
      <c r="Z17" s="138"/>
    </row>
    <row r="18" spans="1:26" s="4" customFormat="1" ht="24" customHeight="1" x14ac:dyDescent="0.25">
      <c r="A18" s="125" t="s">
        <v>44</v>
      </c>
      <c r="B18" s="126"/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7"/>
      <c r="Q18" s="128">
        <f>V33</f>
        <v>0</v>
      </c>
      <c r="R18" s="129"/>
      <c r="S18" s="130">
        <f>SUM(S13)</f>
        <v>7212800</v>
      </c>
      <c r="T18" s="131"/>
      <c r="U18" s="132"/>
      <c r="V18" s="130">
        <f>SUM(V13)</f>
        <v>0</v>
      </c>
      <c r="W18" s="131"/>
      <c r="X18" s="132"/>
      <c r="Y18" s="151">
        <f>SUM(Y13)</f>
        <v>0</v>
      </c>
      <c r="Z18" s="152"/>
    </row>
    <row r="19" spans="1:26" ht="9.9499999999999993" customHeight="1" x14ac:dyDescent="0.25">
      <c r="A19" s="153"/>
      <c r="B19" s="153"/>
      <c r="C19" s="153"/>
      <c r="D19" s="153"/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</row>
    <row r="20" spans="1:26" ht="24" customHeight="1" x14ac:dyDescent="0.25">
      <c r="A20" s="8" t="s">
        <v>8</v>
      </c>
      <c r="H20" s="9"/>
      <c r="I20" s="10"/>
      <c r="J20" s="10"/>
      <c r="K20" s="10"/>
      <c r="L20" s="10"/>
      <c r="M20" s="10"/>
    </row>
    <row r="21" spans="1:26" ht="9.9499999999999993" customHeight="1" x14ac:dyDescent="0.25">
      <c r="A21" s="2"/>
      <c r="H21" s="11"/>
      <c r="I21" s="11"/>
      <c r="J21" s="11"/>
      <c r="K21" s="11"/>
      <c r="L21" s="11"/>
      <c r="M21" s="11"/>
    </row>
    <row r="22" spans="1:26" ht="72" customHeight="1" x14ac:dyDescent="0.25">
      <c r="A22" s="14" t="s">
        <v>7</v>
      </c>
      <c r="B22" s="122" t="s">
        <v>39</v>
      </c>
      <c r="C22" s="123"/>
      <c r="D22" s="123"/>
      <c r="E22" s="123"/>
      <c r="F22" s="123"/>
      <c r="G22" s="124"/>
      <c r="H22" s="122" t="s">
        <v>45</v>
      </c>
      <c r="I22" s="123"/>
      <c r="J22" s="124"/>
      <c r="K22" s="122" t="s">
        <v>40</v>
      </c>
      <c r="L22" s="123"/>
      <c r="M22" s="124"/>
      <c r="N22" s="122" t="s">
        <v>46</v>
      </c>
      <c r="O22" s="123"/>
      <c r="P22" s="124"/>
      <c r="Q22" s="122" t="s">
        <v>47</v>
      </c>
      <c r="R22" s="123"/>
      <c r="S22" s="124"/>
      <c r="T22" s="122" t="s">
        <v>48</v>
      </c>
      <c r="U22" s="124"/>
      <c r="V22" s="154" t="s">
        <v>9</v>
      </c>
      <c r="W22" s="155"/>
      <c r="X22" s="122" t="s">
        <v>10</v>
      </c>
      <c r="Y22" s="123"/>
      <c r="Z22" s="124"/>
    </row>
    <row r="23" spans="1:26" ht="24" customHeight="1" x14ac:dyDescent="0.25">
      <c r="A23" s="156" t="s">
        <v>42</v>
      </c>
      <c r="B23" s="157"/>
      <c r="C23" s="157"/>
      <c r="D23" s="157"/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8"/>
    </row>
    <row r="24" spans="1:26" s="44" customFormat="1" ht="24" customHeight="1" x14ac:dyDescent="0.25">
      <c r="A24" s="28">
        <v>1</v>
      </c>
      <c r="B24" s="290" t="s">
        <v>35</v>
      </c>
      <c r="C24" s="291"/>
      <c r="D24" s="291"/>
      <c r="E24" s="291"/>
      <c r="F24" s="291"/>
      <c r="G24" s="292"/>
      <c r="H24" s="324">
        <v>8</v>
      </c>
      <c r="I24" s="325"/>
      <c r="J24" s="326"/>
      <c r="K24" s="265">
        <f>K25</f>
        <v>0</v>
      </c>
      <c r="L24" s="266"/>
      <c r="M24" s="267"/>
      <c r="N24" s="265">
        <f>N25</f>
        <v>0</v>
      </c>
      <c r="O24" s="266"/>
      <c r="P24" s="267"/>
      <c r="Q24" s="265">
        <f>Q25</f>
        <v>0</v>
      </c>
      <c r="R24" s="266"/>
      <c r="S24" s="268"/>
      <c r="T24" s="269">
        <v>10</v>
      </c>
      <c r="U24" s="270"/>
      <c r="V24" s="271">
        <f>SUM(V25)</f>
        <v>0</v>
      </c>
      <c r="W24" s="272"/>
      <c r="X24" s="165"/>
      <c r="Y24" s="153"/>
      <c r="Z24" s="166"/>
    </row>
    <row r="25" spans="1:26" s="34" customFormat="1" ht="24" customHeight="1" x14ac:dyDescent="0.25">
      <c r="A25" s="42">
        <v>1.1000000000000001</v>
      </c>
      <c r="B25" s="300" t="s">
        <v>93</v>
      </c>
      <c r="C25" s="301"/>
      <c r="D25" s="301"/>
      <c r="E25" s="301"/>
      <c r="F25" s="301"/>
      <c r="G25" s="302"/>
      <c r="H25" s="303">
        <v>8</v>
      </c>
      <c r="I25" s="304"/>
      <c r="J25" s="305"/>
      <c r="K25" s="306"/>
      <c r="L25" s="307"/>
      <c r="M25" s="308"/>
      <c r="N25" s="306"/>
      <c r="O25" s="307"/>
      <c r="P25" s="308"/>
      <c r="Q25" s="306"/>
      <c r="R25" s="307"/>
      <c r="S25" s="309"/>
      <c r="T25" s="310">
        <v>10</v>
      </c>
      <c r="U25" s="311"/>
      <c r="V25" s="312">
        <f>(T25*((K25*0)+(N25*50)+(Q25*100)))/(H25*100)</f>
        <v>0</v>
      </c>
      <c r="W25" s="313"/>
      <c r="X25" s="167"/>
      <c r="Y25" s="168"/>
      <c r="Z25" s="169"/>
    </row>
    <row r="26" spans="1:26" s="40" customFormat="1" ht="24" customHeight="1" x14ac:dyDescent="0.25">
      <c r="A26" s="39">
        <v>2</v>
      </c>
      <c r="B26" s="314" t="s">
        <v>36</v>
      </c>
      <c r="C26" s="315"/>
      <c r="D26" s="315"/>
      <c r="E26" s="315"/>
      <c r="F26" s="315"/>
      <c r="G26" s="316"/>
      <c r="H26" s="317">
        <v>830926.29</v>
      </c>
      <c r="I26" s="318"/>
      <c r="J26" s="319"/>
      <c r="K26" s="317"/>
      <c r="L26" s="318"/>
      <c r="M26" s="319"/>
      <c r="N26" s="317"/>
      <c r="O26" s="318"/>
      <c r="P26" s="319"/>
      <c r="Q26" s="317"/>
      <c r="R26" s="318"/>
      <c r="S26" s="319"/>
      <c r="T26" s="320">
        <v>40</v>
      </c>
      <c r="U26" s="321"/>
      <c r="V26" s="322">
        <f>(T26*((K26*0)+(N26*50)+(Q26*100)))/(H26*100)</f>
        <v>0</v>
      </c>
      <c r="W26" s="323"/>
      <c r="X26" s="167"/>
      <c r="Y26" s="168"/>
      <c r="Z26" s="169"/>
    </row>
    <row r="27" spans="1:26" s="36" customFormat="1" ht="24" customHeight="1" x14ac:dyDescent="0.25">
      <c r="A27" s="28">
        <v>3</v>
      </c>
      <c r="B27" s="273" t="s">
        <v>37</v>
      </c>
      <c r="C27" s="274"/>
      <c r="D27" s="274"/>
      <c r="E27" s="274"/>
      <c r="F27" s="274"/>
      <c r="G27" s="275"/>
      <c r="H27" s="262">
        <v>8</v>
      </c>
      <c r="I27" s="263"/>
      <c r="J27" s="264"/>
      <c r="K27" s="265">
        <f>K28</f>
        <v>0</v>
      </c>
      <c r="L27" s="266"/>
      <c r="M27" s="267"/>
      <c r="N27" s="265">
        <f>N28</f>
        <v>0</v>
      </c>
      <c r="O27" s="266"/>
      <c r="P27" s="267"/>
      <c r="Q27" s="265">
        <f>Q28</f>
        <v>0</v>
      </c>
      <c r="R27" s="266"/>
      <c r="S27" s="268"/>
      <c r="T27" s="269">
        <v>20</v>
      </c>
      <c r="U27" s="270"/>
      <c r="V27" s="271">
        <f>SUM(V28)</f>
        <v>0</v>
      </c>
      <c r="W27" s="272"/>
      <c r="X27" s="167"/>
      <c r="Y27" s="168"/>
      <c r="Z27" s="169"/>
    </row>
    <row r="28" spans="1:26" s="32" customFormat="1" ht="48" customHeight="1" x14ac:dyDescent="0.25">
      <c r="A28" s="31">
        <v>3.1</v>
      </c>
      <c r="B28" s="276" t="s">
        <v>101</v>
      </c>
      <c r="C28" s="277"/>
      <c r="D28" s="277"/>
      <c r="E28" s="277"/>
      <c r="F28" s="277"/>
      <c r="G28" s="278"/>
      <c r="H28" s="279">
        <v>8</v>
      </c>
      <c r="I28" s="280"/>
      <c r="J28" s="281"/>
      <c r="K28" s="282"/>
      <c r="L28" s="283"/>
      <c r="M28" s="284"/>
      <c r="N28" s="282"/>
      <c r="O28" s="283"/>
      <c r="P28" s="284"/>
      <c r="Q28" s="282"/>
      <c r="R28" s="283"/>
      <c r="S28" s="285"/>
      <c r="T28" s="286">
        <v>20</v>
      </c>
      <c r="U28" s="287"/>
      <c r="V28" s="288">
        <f>(T28*((K28*0)+(N28*50)+(Q28*100)))/(H28*100)</f>
        <v>0</v>
      </c>
      <c r="W28" s="289"/>
      <c r="X28" s="167"/>
      <c r="Y28" s="168"/>
      <c r="Z28" s="169"/>
    </row>
    <row r="29" spans="1:26" s="27" customFormat="1" ht="48" customHeight="1" x14ac:dyDescent="0.25">
      <c r="A29" s="28">
        <v>4</v>
      </c>
      <c r="B29" s="273" t="s">
        <v>38</v>
      </c>
      <c r="C29" s="274"/>
      <c r="D29" s="274"/>
      <c r="E29" s="274"/>
      <c r="F29" s="274"/>
      <c r="G29" s="275"/>
      <c r="H29" s="262">
        <v>8</v>
      </c>
      <c r="I29" s="263"/>
      <c r="J29" s="264"/>
      <c r="K29" s="265">
        <f>K30</f>
        <v>0</v>
      </c>
      <c r="L29" s="266"/>
      <c r="M29" s="267"/>
      <c r="N29" s="265">
        <f>N30</f>
        <v>0</v>
      </c>
      <c r="O29" s="266"/>
      <c r="P29" s="267"/>
      <c r="Q29" s="265">
        <f>Q30</f>
        <v>0</v>
      </c>
      <c r="R29" s="266"/>
      <c r="S29" s="268"/>
      <c r="T29" s="269">
        <v>15</v>
      </c>
      <c r="U29" s="270"/>
      <c r="V29" s="271">
        <f>SUM(V30)</f>
        <v>0</v>
      </c>
      <c r="W29" s="272"/>
      <c r="X29" s="167"/>
      <c r="Y29" s="168"/>
      <c r="Z29" s="169"/>
    </row>
    <row r="30" spans="1:26" ht="48" customHeight="1" x14ac:dyDescent="0.25">
      <c r="A30" s="16">
        <v>4.0999999999999996</v>
      </c>
      <c r="B30" s="84" t="s">
        <v>94</v>
      </c>
      <c r="C30" s="85"/>
      <c r="D30" s="85"/>
      <c r="E30" s="85"/>
      <c r="F30" s="85"/>
      <c r="G30" s="86"/>
      <c r="H30" s="191">
        <v>8</v>
      </c>
      <c r="I30" s="192"/>
      <c r="J30" s="193"/>
      <c r="K30" s="330"/>
      <c r="L30" s="331"/>
      <c r="M30" s="332"/>
      <c r="N30" s="330"/>
      <c r="O30" s="331"/>
      <c r="P30" s="332"/>
      <c r="Q30" s="330"/>
      <c r="R30" s="331"/>
      <c r="S30" s="333"/>
      <c r="T30" s="194">
        <v>15</v>
      </c>
      <c r="U30" s="195"/>
      <c r="V30" s="185">
        <f>(T30*((K30*0)+(N30*50)+(Q30*100)))/(H30*100)</f>
        <v>0</v>
      </c>
      <c r="W30" s="186"/>
      <c r="X30" s="167"/>
      <c r="Y30" s="168"/>
      <c r="Z30" s="169"/>
    </row>
    <row r="31" spans="1:26" s="44" customFormat="1" ht="48" customHeight="1" x14ac:dyDescent="0.25">
      <c r="A31" s="28">
        <v>5</v>
      </c>
      <c r="B31" s="327" t="s">
        <v>100</v>
      </c>
      <c r="C31" s="328"/>
      <c r="D31" s="328"/>
      <c r="E31" s="328"/>
      <c r="F31" s="328"/>
      <c r="G31" s="329"/>
      <c r="H31" s="262">
        <v>8</v>
      </c>
      <c r="I31" s="263"/>
      <c r="J31" s="264"/>
      <c r="K31" s="265">
        <f>K32</f>
        <v>0</v>
      </c>
      <c r="L31" s="266"/>
      <c r="M31" s="267"/>
      <c r="N31" s="265">
        <f>N32</f>
        <v>0</v>
      </c>
      <c r="O31" s="266"/>
      <c r="P31" s="267"/>
      <c r="Q31" s="265">
        <f>Q32</f>
        <v>0</v>
      </c>
      <c r="R31" s="266"/>
      <c r="S31" s="268"/>
      <c r="T31" s="269">
        <v>15</v>
      </c>
      <c r="U31" s="270"/>
      <c r="V31" s="271">
        <f>SUM(V32)</f>
        <v>0</v>
      </c>
      <c r="W31" s="272"/>
      <c r="X31" s="167"/>
      <c r="Y31" s="168"/>
      <c r="Z31" s="169"/>
    </row>
    <row r="32" spans="1:26" s="26" customFormat="1" ht="48" customHeight="1" x14ac:dyDescent="0.25">
      <c r="A32" s="25">
        <v>5.0999999999999996</v>
      </c>
      <c r="B32" s="336" t="s">
        <v>95</v>
      </c>
      <c r="C32" s="337"/>
      <c r="D32" s="337"/>
      <c r="E32" s="337"/>
      <c r="F32" s="337"/>
      <c r="G32" s="338"/>
      <c r="H32" s="339">
        <v>8</v>
      </c>
      <c r="I32" s="340"/>
      <c r="J32" s="341"/>
      <c r="K32" s="342"/>
      <c r="L32" s="343"/>
      <c r="M32" s="344"/>
      <c r="N32" s="342"/>
      <c r="O32" s="343"/>
      <c r="P32" s="344"/>
      <c r="Q32" s="342"/>
      <c r="R32" s="343"/>
      <c r="S32" s="345"/>
      <c r="T32" s="334">
        <v>15</v>
      </c>
      <c r="U32" s="335"/>
      <c r="V32" s="312">
        <f>(T32*((K32*0)+(N32*50)+(Q32*100)))/(H32*100)</f>
        <v>0</v>
      </c>
      <c r="W32" s="313"/>
      <c r="X32" s="170"/>
      <c r="Y32" s="171"/>
      <c r="Z32" s="172"/>
    </row>
    <row r="33" spans="1:26" ht="24" customHeight="1" x14ac:dyDescent="0.25">
      <c r="A33" s="125" t="s">
        <v>11</v>
      </c>
      <c r="B33" s="126"/>
      <c r="C33" s="126"/>
      <c r="D33" s="126"/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27"/>
      <c r="T33" s="211">
        <f>SUM(T24,T26,T27,T29,T31)</f>
        <v>100</v>
      </c>
      <c r="U33" s="212"/>
      <c r="V33" s="128">
        <f>SUM(V24,V26:W27,V29,V31)</f>
        <v>0</v>
      </c>
      <c r="W33" s="129"/>
      <c r="X33" s="213"/>
      <c r="Y33" s="214"/>
      <c r="Z33" s="215"/>
    </row>
    <row r="34" spans="1:26" ht="9.9499999999999993" customHeight="1" x14ac:dyDescent="0.25">
      <c r="A34" s="153"/>
      <c r="B34" s="153"/>
      <c r="C34" s="153"/>
      <c r="D34" s="153"/>
      <c r="E34" s="153"/>
      <c r="F34" s="153"/>
      <c r="G34" s="153"/>
      <c r="H34" s="153"/>
      <c r="I34" s="153"/>
      <c r="J34" s="153"/>
      <c r="K34" s="153"/>
      <c r="L34" s="153"/>
      <c r="M34" s="153"/>
      <c r="N34" s="153"/>
      <c r="O34" s="153"/>
      <c r="P34" s="153"/>
      <c r="Q34" s="153"/>
      <c r="R34" s="153"/>
      <c r="S34" s="153"/>
      <c r="T34" s="153"/>
      <c r="U34" s="153"/>
      <c r="V34" s="153"/>
      <c r="W34" s="153"/>
      <c r="X34" s="153"/>
      <c r="Y34" s="153"/>
      <c r="Z34" s="153"/>
    </row>
    <row r="35" spans="1:26" ht="24" customHeight="1" x14ac:dyDescent="0.25">
      <c r="A35" s="1" t="s">
        <v>96</v>
      </c>
    </row>
    <row r="36" spans="1:26" ht="60" customHeight="1" x14ac:dyDescent="0.25">
      <c r="A36" s="14" t="s">
        <v>7</v>
      </c>
      <c r="B36" s="122" t="s">
        <v>49</v>
      </c>
      <c r="C36" s="123"/>
      <c r="D36" s="123"/>
      <c r="E36" s="123"/>
      <c r="F36" s="123"/>
      <c r="G36" s="123"/>
      <c r="H36" s="123"/>
      <c r="I36" s="123"/>
      <c r="J36" s="123"/>
      <c r="K36" s="123"/>
      <c r="L36" s="124"/>
      <c r="M36" s="122" t="s">
        <v>50</v>
      </c>
      <c r="N36" s="123"/>
      <c r="O36" s="123"/>
      <c r="P36" s="123"/>
      <c r="Q36" s="123"/>
      <c r="R36" s="123"/>
      <c r="S36" s="123"/>
      <c r="T36" s="123"/>
      <c r="U36" s="123"/>
      <c r="V36" s="123"/>
      <c r="W36" s="123"/>
      <c r="X36" s="124"/>
      <c r="Y36" s="154" t="s">
        <v>51</v>
      </c>
      <c r="Z36" s="155"/>
    </row>
    <row r="37" spans="1:26" ht="24" customHeight="1" x14ac:dyDescent="0.25">
      <c r="A37" s="208" t="s">
        <v>52</v>
      </c>
      <c r="B37" s="209"/>
      <c r="C37" s="209"/>
      <c r="D37" s="209"/>
      <c r="E37" s="209"/>
      <c r="F37" s="209"/>
      <c r="G37" s="209"/>
      <c r="H37" s="209"/>
      <c r="I37" s="209"/>
      <c r="J37" s="209"/>
      <c r="K37" s="209"/>
      <c r="L37" s="209"/>
      <c r="M37" s="209"/>
      <c r="N37" s="209"/>
      <c r="O37" s="209"/>
      <c r="P37" s="209"/>
      <c r="Q37" s="209"/>
      <c r="R37" s="209"/>
      <c r="S37" s="209"/>
      <c r="T37" s="209"/>
      <c r="U37" s="209"/>
      <c r="V37" s="209"/>
      <c r="W37" s="209"/>
      <c r="X37" s="209"/>
      <c r="Y37" s="209"/>
      <c r="Z37" s="210"/>
    </row>
    <row r="38" spans="1:26" ht="48" customHeight="1" x14ac:dyDescent="0.25">
      <c r="A38" s="15" t="str">
        <f>IF(B38&lt;&gt;"","2.1.1","")</f>
        <v/>
      </c>
      <c r="B38" s="73"/>
      <c r="C38" s="74"/>
      <c r="D38" s="74"/>
      <c r="E38" s="74"/>
      <c r="F38" s="74"/>
      <c r="G38" s="74"/>
      <c r="H38" s="74"/>
      <c r="I38" s="74"/>
      <c r="J38" s="74"/>
      <c r="K38" s="74"/>
      <c r="L38" s="75"/>
      <c r="M38" s="73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5"/>
      <c r="Y38" s="76"/>
      <c r="Z38" s="77"/>
    </row>
    <row r="39" spans="1:26" ht="48" customHeight="1" x14ac:dyDescent="0.25">
      <c r="A39" s="15" t="str">
        <f>IF(B39&lt;&gt;"","2.1.2","")</f>
        <v/>
      </c>
      <c r="B39" s="73"/>
      <c r="C39" s="74"/>
      <c r="D39" s="74"/>
      <c r="E39" s="74"/>
      <c r="F39" s="74"/>
      <c r="G39" s="74"/>
      <c r="H39" s="74"/>
      <c r="I39" s="74"/>
      <c r="J39" s="74"/>
      <c r="K39" s="74"/>
      <c r="L39" s="75"/>
      <c r="M39" s="73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5"/>
      <c r="Y39" s="76"/>
      <c r="Z39" s="77"/>
    </row>
    <row r="40" spans="1:26" ht="48" customHeight="1" x14ac:dyDescent="0.25">
      <c r="A40" s="15" t="str">
        <f>IF(B40&lt;&gt;"","2.1.3","")</f>
        <v/>
      </c>
      <c r="B40" s="73"/>
      <c r="C40" s="74"/>
      <c r="D40" s="74"/>
      <c r="E40" s="74"/>
      <c r="F40" s="74"/>
      <c r="G40" s="74"/>
      <c r="H40" s="74"/>
      <c r="I40" s="74"/>
      <c r="J40" s="74"/>
      <c r="K40" s="74"/>
      <c r="L40" s="75"/>
      <c r="M40" s="73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5"/>
      <c r="Y40" s="76"/>
      <c r="Z40" s="77"/>
    </row>
    <row r="41" spans="1:26" ht="48" customHeight="1" x14ac:dyDescent="0.25">
      <c r="A41" s="15" t="str">
        <f>IF(B41&lt;&gt;"","2.1.4","")</f>
        <v/>
      </c>
      <c r="B41" s="73"/>
      <c r="C41" s="74"/>
      <c r="D41" s="74"/>
      <c r="E41" s="74"/>
      <c r="F41" s="74"/>
      <c r="G41" s="74"/>
      <c r="H41" s="74"/>
      <c r="I41" s="74"/>
      <c r="J41" s="74"/>
      <c r="K41" s="74"/>
      <c r="L41" s="75"/>
      <c r="M41" s="73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5"/>
      <c r="Y41" s="76"/>
      <c r="Z41" s="77"/>
    </row>
    <row r="42" spans="1:26" ht="48" customHeight="1" x14ac:dyDescent="0.25">
      <c r="A42" s="15" t="str">
        <f>IF(B42&lt;&gt;"","2.1.5","")</f>
        <v/>
      </c>
      <c r="B42" s="73"/>
      <c r="C42" s="74"/>
      <c r="D42" s="74"/>
      <c r="E42" s="74"/>
      <c r="F42" s="74"/>
      <c r="G42" s="74"/>
      <c r="H42" s="74"/>
      <c r="I42" s="74"/>
      <c r="J42" s="74"/>
      <c r="K42" s="74"/>
      <c r="L42" s="75"/>
      <c r="M42" s="73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5"/>
      <c r="Y42" s="76"/>
      <c r="Z42" s="77"/>
    </row>
    <row r="43" spans="1:26" ht="24" customHeight="1" x14ac:dyDescent="0.25">
      <c r="A43" s="208" t="s">
        <v>53</v>
      </c>
      <c r="B43" s="209"/>
      <c r="C43" s="209"/>
      <c r="D43" s="209"/>
      <c r="E43" s="209"/>
      <c r="F43" s="209"/>
      <c r="G43" s="209"/>
      <c r="H43" s="209"/>
      <c r="I43" s="209"/>
      <c r="J43" s="209"/>
      <c r="K43" s="209"/>
      <c r="L43" s="209"/>
      <c r="M43" s="209"/>
      <c r="N43" s="209"/>
      <c r="O43" s="209"/>
      <c r="P43" s="209"/>
      <c r="Q43" s="209"/>
      <c r="R43" s="209"/>
      <c r="S43" s="209"/>
      <c r="T43" s="209"/>
      <c r="U43" s="209"/>
      <c r="V43" s="209"/>
      <c r="W43" s="209"/>
      <c r="X43" s="209"/>
      <c r="Y43" s="209"/>
      <c r="Z43" s="210"/>
    </row>
    <row r="44" spans="1:26" ht="48" customHeight="1" x14ac:dyDescent="0.25">
      <c r="A44" s="15" t="str">
        <f>IF(B44&lt;&gt;"","2.2.1","")</f>
        <v/>
      </c>
      <c r="B44" s="73"/>
      <c r="C44" s="74"/>
      <c r="D44" s="74"/>
      <c r="E44" s="74"/>
      <c r="F44" s="74"/>
      <c r="G44" s="74"/>
      <c r="H44" s="74"/>
      <c r="I44" s="74"/>
      <c r="J44" s="74"/>
      <c r="K44" s="74"/>
      <c r="L44" s="75"/>
      <c r="M44" s="73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5"/>
      <c r="Y44" s="76"/>
      <c r="Z44" s="77"/>
    </row>
    <row r="45" spans="1:26" ht="48" customHeight="1" x14ac:dyDescent="0.25">
      <c r="A45" s="15" t="str">
        <f>IF(B45&lt;&gt;"","2.2.2","")</f>
        <v/>
      </c>
      <c r="B45" s="73"/>
      <c r="C45" s="74"/>
      <c r="D45" s="74"/>
      <c r="E45" s="74"/>
      <c r="F45" s="74"/>
      <c r="G45" s="74"/>
      <c r="H45" s="74"/>
      <c r="I45" s="74"/>
      <c r="J45" s="74"/>
      <c r="K45" s="74"/>
      <c r="L45" s="75"/>
      <c r="M45" s="73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5"/>
      <c r="Y45" s="76"/>
      <c r="Z45" s="77"/>
    </row>
    <row r="46" spans="1:26" ht="48" customHeight="1" x14ac:dyDescent="0.25">
      <c r="A46" s="15" t="str">
        <f>IF(B46&lt;&gt;"","2.2.3","")</f>
        <v/>
      </c>
      <c r="B46" s="73"/>
      <c r="C46" s="74"/>
      <c r="D46" s="74"/>
      <c r="E46" s="74"/>
      <c r="F46" s="74"/>
      <c r="G46" s="74"/>
      <c r="H46" s="74"/>
      <c r="I46" s="74"/>
      <c r="J46" s="74"/>
      <c r="K46" s="74"/>
      <c r="L46" s="75"/>
      <c r="M46" s="73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5"/>
      <c r="Y46" s="76"/>
      <c r="Z46" s="77"/>
    </row>
    <row r="47" spans="1:26" ht="48" customHeight="1" x14ac:dyDescent="0.25">
      <c r="A47" s="15" t="str">
        <f>IF(B47&lt;&gt;"","2.2.4","")</f>
        <v/>
      </c>
      <c r="B47" s="73"/>
      <c r="C47" s="74"/>
      <c r="D47" s="74"/>
      <c r="E47" s="74"/>
      <c r="F47" s="74"/>
      <c r="G47" s="74"/>
      <c r="H47" s="74"/>
      <c r="I47" s="74"/>
      <c r="J47" s="74"/>
      <c r="K47" s="74"/>
      <c r="L47" s="75"/>
      <c r="M47" s="73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5"/>
      <c r="Y47" s="76"/>
      <c r="Z47" s="77"/>
    </row>
    <row r="48" spans="1:26" ht="48" customHeight="1" x14ac:dyDescent="0.25">
      <c r="A48" s="15" t="str">
        <f>IF(B48&lt;&gt;"","2.2.5","")</f>
        <v/>
      </c>
      <c r="B48" s="73"/>
      <c r="C48" s="74"/>
      <c r="D48" s="74"/>
      <c r="E48" s="74"/>
      <c r="F48" s="74"/>
      <c r="G48" s="74"/>
      <c r="H48" s="74"/>
      <c r="I48" s="74"/>
      <c r="J48" s="74"/>
      <c r="K48" s="74"/>
      <c r="L48" s="75"/>
      <c r="M48" s="73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5"/>
      <c r="Y48" s="76"/>
      <c r="Z48" s="77"/>
    </row>
    <row r="49" spans="1:26" ht="24" customHeight="1" x14ac:dyDescent="0.25">
      <c r="A49" s="208" t="s">
        <v>54</v>
      </c>
      <c r="B49" s="209"/>
      <c r="C49" s="209"/>
      <c r="D49" s="209"/>
      <c r="E49" s="209"/>
      <c r="F49" s="209"/>
      <c r="G49" s="209"/>
      <c r="H49" s="209"/>
      <c r="I49" s="209"/>
      <c r="J49" s="209"/>
      <c r="K49" s="209"/>
      <c r="L49" s="209"/>
      <c r="M49" s="209"/>
      <c r="N49" s="209"/>
      <c r="O49" s="209"/>
      <c r="P49" s="209"/>
      <c r="Q49" s="209"/>
      <c r="R49" s="209"/>
      <c r="S49" s="209"/>
      <c r="T49" s="209"/>
      <c r="U49" s="209"/>
      <c r="V49" s="209"/>
      <c r="W49" s="209"/>
      <c r="X49" s="209"/>
      <c r="Y49" s="209"/>
      <c r="Z49" s="210"/>
    </row>
    <row r="50" spans="1:26" ht="48" customHeight="1" x14ac:dyDescent="0.25">
      <c r="A50" s="15" t="str">
        <f>IF(B50&lt;&gt;"","2.3.1","")</f>
        <v/>
      </c>
      <c r="B50" s="73"/>
      <c r="C50" s="74"/>
      <c r="D50" s="74"/>
      <c r="E50" s="74"/>
      <c r="F50" s="74"/>
      <c r="G50" s="74"/>
      <c r="H50" s="74"/>
      <c r="I50" s="74"/>
      <c r="J50" s="74"/>
      <c r="K50" s="74"/>
      <c r="L50" s="75"/>
      <c r="M50" s="73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5"/>
      <c r="Y50" s="76"/>
      <c r="Z50" s="77"/>
    </row>
    <row r="51" spans="1:26" ht="48" customHeight="1" x14ac:dyDescent="0.25">
      <c r="A51" s="15" t="str">
        <f>IF(B51&lt;&gt;"","2.3.2","")</f>
        <v/>
      </c>
      <c r="B51" s="73"/>
      <c r="C51" s="74"/>
      <c r="D51" s="74"/>
      <c r="E51" s="74"/>
      <c r="F51" s="74"/>
      <c r="G51" s="74"/>
      <c r="H51" s="74"/>
      <c r="I51" s="74"/>
      <c r="J51" s="74"/>
      <c r="K51" s="74"/>
      <c r="L51" s="75"/>
      <c r="M51" s="73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5"/>
      <c r="Y51" s="76"/>
      <c r="Z51" s="77"/>
    </row>
    <row r="52" spans="1:26" ht="48" customHeight="1" x14ac:dyDescent="0.25">
      <c r="A52" s="15" t="str">
        <f>IF(B52&lt;&gt;"","2.3.3","")</f>
        <v/>
      </c>
      <c r="B52" s="73"/>
      <c r="C52" s="74"/>
      <c r="D52" s="74"/>
      <c r="E52" s="74"/>
      <c r="F52" s="74"/>
      <c r="G52" s="74"/>
      <c r="H52" s="74"/>
      <c r="I52" s="74"/>
      <c r="J52" s="74"/>
      <c r="K52" s="74"/>
      <c r="L52" s="75"/>
      <c r="M52" s="73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5"/>
      <c r="Y52" s="76"/>
      <c r="Z52" s="77"/>
    </row>
    <row r="53" spans="1:26" ht="48" customHeight="1" x14ac:dyDescent="0.25">
      <c r="A53" s="15" t="str">
        <f>IF(B53&lt;&gt;"","2.3.4","")</f>
        <v/>
      </c>
      <c r="B53" s="73"/>
      <c r="C53" s="74"/>
      <c r="D53" s="74"/>
      <c r="E53" s="74"/>
      <c r="F53" s="74"/>
      <c r="G53" s="74"/>
      <c r="H53" s="74"/>
      <c r="I53" s="74"/>
      <c r="J53" s="74"/>
      <c r="K53" s="74"/>
      <c r="L53" s="75"/>
      <c r="M53" s="73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5"/>
      <c r="Y53" s="76"/>
      <c r="Z53" s="77"/>
    </row>
    <row r="54" spans="1:26" ht="48" customHeight="1" x14ac:dyDescent="0.25">
      <c r="A54" s="15" t="str">
        <f>IF(B54&lt;&gt;"","2.3.5","")</f>
        <v/>
      </c>
      <c r="B54" s="73"/>
      <c r="C54" s="74"/>
      <c r="D54" s="74"/>
      <c r="E54" s="74"/>
      <c r="F54" s="74"/>
      <c r="G54" s="74"/>
      <c r="H54" s="74"/>
      <c r="I54" s="74"/>
      <c r="J54" s="74"/>
      <c r="K54" s="74"/>
      <c r="L54" s="75"/>
      <c r="M54" s="73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5"/>
      <c r="Y54" s="76"/>
      <c r="Z54" s="77"/>
    </row>
    <row r="55" spans="1:26" ht="15.75" customHeight="1" x14ac:dyDescent="0.25"/>
    <row r="56" spans="1:26" ht="24" customHeight="1" x14ac:dyDescent="0.25">
      <c r="A56" s="2" t="s">
        <v>97</v>
      </c>
    </row>
    <row r="57" spans="1:26" ht="9.9499999999999993" customHeight="1" x14ac:dyDescent="0.25"/>
    <row r="58" spans="1:26" ht="60" customHeight="1" x14ac:dyDescent="0.25">
      <c r="A58" s="14" t="s">
        <v>7</v>
      </c>
      <c r="B58" s="122" t="s">
        <v>55</v>
      </c>
      <c r="C58" s="123"/>
      <c r="D58" s="123"/>
      <c r="E58" s="123"/>
      <c r="F58" s="123"/>
      <c r="G58" s="124"/>
      <c r="H58" s="122" t="s">
        <v>50</v>
      </c>
      <c r="I58" s="123"/>
      <c r="J58" s="123"/>
      <c r="K58" s="123"/>
      <c r="L58" s="123"/>
      <c r="M58" s="123"/>
      <c r="N58" s="123"/>
      <c r="O58" s="123"/>
      <c r="P58" s="124"/>
      <c r="Q58" s="122" t="s">
        <v>56</v>
      </c>
      <c r="R58" s="123"/>
      <c r="S58" s="123"/>
      <c r="T58" s="123"/>
      <c r="U58" s="123"/>
      <c r="V58" s="123"/>
      <c r="W58" s="123"/>
      <c r="X58" s="124"/>
      <c r="Y58" s="154" t="s">
        <v>51</v>
      </c>
      <c r="Z58" s="155"/>
    </row>
    <row r="59" spans="1:26" ht="72" customHeight="1" x14ac:dyDescent="0.25">
      <c r="A59" s="15" t="str">
        <f>IF(B59&lt;&gt;"","3.1","")</f>
        <v/>
      </c>
      <c r="B59" s="73"/>
      <c r="C59" s="74"/>
      <c r="D59" s="74"/>
      <c r="E59" s="74"/>
      <c r="F59" s="74"/>
      <c r="G59" s="75"/>
      <c r="H59" s="73"/>
      <c r="I59" s="74"/>
      <c r="J59" s="74"/>
      <c r="K59" s="74"/>
      <c r="L59" s="74"/>
      <c r="M59" s="74"/>
      <c r="N59" s="74"/>
      <c r="O59" s="74"/>
      <c r="P59" s="75"/>
      <c r="Q59" s="73"/>
      <c r="R59" s="74"/>
      <c r="S59" s="74"/>
      <c r="T59" s="74"/>
      <c r="U59" s="74"/>
      <c r="V59" s="74"/>
      <c r="W59" s="74"/>
      <c r="X59" s="75"/>
      <c r="Y59" s="76"/>
      <c r="Z59" s="77"/>
    </row>
    <row r="60" spans="1:26" ht="72" customHeight="1" x14ac:dyDescent="0.25">
      <c r="A60" s="15" t="str">
        <f>IF(B60&lt;&gt;"","3.2","")</f>
        <v/>
      </c>
      <c r="B60" s="73"/>
      <c r="C60" s="74"/>
      <c r="D60" s="74"/>
      <c r="E60" s="74"/>
      <c r="F60" s="74"/>
      <c r="G60" s="75"/>
      <c r="H60" s="73"/>
      <c r="I60" s="74"/>
      <c r="J60" s="74"/>
      <c r="K60" s="74"/>
      <c r="L60" s="74"/>
      <c r="M60" s="74"/>
      <c r="N60" s="74"/>
      <c r="O60" s="74"/>
      <c r="P60" s="75"/>
      <c r="Q60" s="73"/>
      <c r="R60" s="74"/>
      <c r="S60" s="74"/>
      <c r="T60" s="74"/>
      <c r="U60" s="74"/>
      <c r="V60" s="74"/>
      <c r="W60" s="74"/>
      <c r="X60" s="75"/>
      <c r="Y60" s="76"/>
      <c r="Z60" s="77"/>
    </row>
    <row r="61" spans="1:26" ht="72" customHeight="1" x14ac:dyDescent="0.25">
      <c r="A61" s="15" t="str">
        <f>IF(B61&lt;&gt;"","3.3","")</f>
        <v/>
      </c>
      <c r="B61" s="73"/>
      <c r="C61" s="74"/>
      <c r="D61" s="74"/>
      <c r="E61" s="74"/>
      <c r="F61" s="74"/>
      <c r="G61" s="75"/>
      <c r="H61" s="73"/>
      <c r="I61" s="74"/>
      <c r="J61" s="74"/>
      <c r="K61" s="74"/>
      <c r="L61" s="74"/>
      <c r="M61" s="74"/>
      <c r="N61" s="74"/>
      <c r="O61" s="74"/>
      <c r="P61" s="75"/>
      <c r="Q61" s="73"/>
      <c r="R61" s="74"/>
      <c r="S61" s="74"/>
      <c r="T61" s="74"/>
      <c r="U61" s="74"/>
      <c r="V61" s="74"/>
      <c r="W61" s="74"/>
      <c r="X61" s="75"/>
      <c r="Y61" s="76"/>
      <c r="Z61" s="77"/>
    </row>
    <row r="62" spans="1:26" ht="72" customHeight="1" x14ac:dyDescent="0.25">
      <c r="A62" s="15" t="str">
        <f>IF(B62&lt;&gt;"","3.4","")</f>
        <v/>
      </c>
      <c r="B62" s="73"/>
      <c r="C62" s="74"/>
      <c r="D62" s="74"/>
      <c r="E62" s="74"/>
      <c r="F62" s="74"/>
      <c r="G62" s="75"/>
      <c r="H62" s="73"/>
      <c r="I62" s="74"/>
      <c r="J62" s="74"/>
      <c r="K62" s="74"/>
      <c r="L62" s="74"/>
      <c r="M62" s="74"/>
      <c r="N62" s="74"/>
      <c r="O62" s="74"/>
      <c r="P62" s="75"/>
      <c r="Q62" s="73"/>
      <c r="R62" s="74"/>
      <c r="S62" s="74"/>
      <c r="T62" s="74"/>
      <c r="U62" s="74"/>
      <c r="V62" s="74"/>
      <c r="W62" s="74"/>
      <c r="X62" s="75"/>
      <c r="Y62" s="76"/>
      <c r="Z62" s="77"/>
    </row>
    <row r="63" spans="1:26" ht="72" customHeight="1" x14ac:dyDescent="0.25">
      <c r="A63" s="15" t="str">
        <f>IF(B63&lt;&gt;"","3.5","")</f>
        <v/>
      </c>
      <c r="B63" s="73"/>
      <c r="C63" s="74"/>
      <c r="D63" s="74"/>
      <c r="E63" s="74"/>
      <c r="F63" s="74"/>
      <c r="G63" s="75"/>
      <c r="H63" s="73"/>
      <c r="I63" s="74"/>
      <c r="J63" s="74"/>
      <c r="K63" s="74"/>
      <c r="L63" s="74"/>
      <c r="M63" s="74"/>
      <c r="N63" s="74"/>
      <c r="O63" s="74"/>
      <c r="P63" s="75"/>
      <c r="Q63" s="73"/>
      <c r="R63" s="74"/>
      <c r="S63" s="74"/>
      <c r="T63" s="74"/>
      <c r="U63" s="74"/>
      <c r="V63" s="74"/>
      <c r="W63" s="74"/>
      <c r="X63" s="75"/>
      <c r="Y63" s="76"/>
      <c r="Z63" s="77"/>
    </row>
    <row r="64" spans="1:26" ht="72" customHeight="1" x14ac:dyDescent="0.25">
      <c r="A64" s="15" t="str">
        <f>IF(B64&lt;&gt;"","3.6","")</f>
        <v/>
      </c>
      <c r="B64" s="73"/>
      <c r="C64" s="74"/>
      <c r="D64" s="74"/>
      <c r="E64" s="74"/>
      <c r="F64" s="74"/>
      <c r="G64" s="75"/>
      <c r="H64" s="73"/>
      <c r="I64" s="74"/>
      <c r="J64" s="74"/>
      <c r="K64" s="74"/>
      <c r="L64" s="74"/>
      <c r="M64" s="74"/>
      <c r="N64" s="74"/>
      <c r="O64" s="74"/>
      <c r="P64" s="75"/>
      <c r="Q64" s="73"/>
      <c r="R64" s="74"/>
      <c r="S64" s="74"/>
      <c r="T64" s="74"/>
      <c r="U64" s="74"/>
      <c r="V64" s="74"/>
      <c r="W64" s="74"/>
      <c r="X64" s="75"/>
      <c r="Y64" s="76"/>
      <c r="Z64" s="77"/>
    </row>
    <row r="65" spans="1:26" s="12" customFormat="1" ht="9.9499999999999993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.75" customHeight="1" x14ac:dyDescent="0.25">
      <c r="A66" s="2" t="s">
        <v>98</v>
      </c>
    </row>
    <row r="67" spans="1:26" ht="9.9499999999999993" customHeight="1" x14ac:dyDescent="0.25">
      <c r="A67" s="2"/>
    </row>
    <row r="68" spans="1:26" ht="48" customHeight="1" x14ac:dyDescent="0.25">
      <c r="B68" s="231"/>
      <c r="C68" s="232"/>
      <c r="D68" s="232"/>
      <c r="E68" s="232"/>
      <c r="F68" s="232"/>
      <c r="G68" s="232"/>
      <c r="H68" s="232"/>
      <c r="I68" s="232"/>
      <c r="J68" s="232"/>
      <c r="K68" s="232"/>
      <c r="L68" s="232"/>
      <c r="M68" s="232"/>
      <c r="N68" s="232"/>
      <c r="O68" s="232"/>
      <c r="P68" s="232"/>
      <c r="Q68" s="232"/>
      <c r="R68" s="232"/>
      <c r="S68" s="232"/>
      <c r="T68" s="232"/>
      <c r="U68" s="232"/>
      <c r="V68" s="232"/>
      <c r="W68" s="232"/>
      <c r="X68" s="232"/>
      <c r="Y68" s="233"/>
    </row>
    <row r="69" spans="1:26" ht="48" customHeight="1" x14ac:dyDescent="0.25">
      <c r="B69" s="234"/>
      <c r="C69" s="235"/>
      <c r="D69" s="235"/>
      <c r="E69" s="235"/>
      <c r="F69" s="235"/>
      <c r="G69" s="235"/>
      <c r="H69" s="235"/>
      <c r="I69" s="235"/>
      <c r="J69" s="235"/>
      <c r="K69" s="235"/>
      <c r="L69" s="235"/>
      <c r="M69" s="235"/>
      <c r="N69" s="235"/>
      <c r="O69" s="235"/>
      <c r="P69" s="235"/>
      <c r="Q69" s="235"/>
      <c r="R69" s="235"/>
      <c r="S69" s="235"/>
      <c r="T69" s="235"/>
      <c r="U69" s="235"/>
      <c r="V69" s="235"/>
      <c r="W69" s="235"/>
      <c r="X69" s="235"/>
      <c r="Y69" s="236"/>
    </row>
    <row r="70" spans="1:26" ht="48" customHeight="1" x14ac:dyDescent="0.25">
      <c r="B70" s="234"/>
      <c r="C70" s="235"/>
      <c r="D70" s="235"/>
      <c r="E70" s="235"/>
      <c r="F70" s="235"/>
      <c r="G70" s="235"/>
      <c r="H70" s="235"/>
      <c r="I70" s="235"/>
      <c r="J70" s="235"/>
      <c r="K70" s="235"/>
      <c r="L70" s="235"/>
      <c r="M70" s="235"/>
      <c r="N70" s="235"/>
      <c r="O70" s="235"/>
      <c r="P70" s="235"/>
      <c r="Q70" s="235"/>
      <c r="R70" s="235"/>
      <c r="S70" s="235"/>
      <c r="T70" s="235"/>
      <c r="U70" s="235"/>
      <c r="V70" s="235"/>
      <c r="W70" s="235"/>
      <c r="X70" s="235"/>
      <c r="Y70" s="236"/>
    </row>
    <row r="71" spans="1:26" ht="48" customHeight="1" x14ac:dyDescent="0.25">
      <c r="B71" s="234"/>
      <c r="C71" s="235"/>
      <c r="D71" s="235"/>
      <c r="E71" s="235"/>
      <c r="F71" s="235"/>
      <c r="G71" s="235"/>
      <c r="H71" s="235"/>
      <c r="I71" s="235"/>
      <c r="J71" s="235"/>
      <c r="K71" s="235"/>
      <c r="L71" s="235"/>
      <c r="M71" s="235"/>
      <c r="N71" s="235"/>
      <c r="O71" s="235"/>
      <c r="P71" s="235"/>
      <c r="Q71" s="235"/>
      <c r="R71" s="235"/>
      <c r="S71" s="235"/>
      <c r="T71" s="235"/>
      <c r="U71" s="235"/>
      <c r="V71" s="235"/>
      <c r="W71" s="235"/>
      <c r="X71" s="235"/>
      <c r="Y71" s="236"/>
    </row>
    <row r="72" spans="1:26" ht="48" customHeight="1" x14ac:dyDescent="0.25">
      <c r="B72" s="237"/>
      <c r="C72" s="238"/>
      <c r="D72" s="238"/>
      <c r="E72" s="238"/>
      <c r="F72" s="238"/>
      <c r="G72" s="238"/>
      <c r="H72" s="238"/>
      <c r="I72" s="238"/>
      <c r="J72" s="238"/>
      <c r="K72" s="238"/>
      <c r="L72" s="238"/>
      <c r="M72" s="238"/>
      <c r="N72" s="238"/>
      <c r="O72" s="238"/>
      <c r="P72" s="238"/>
      <c r="Q72" s="238"/>
      <c r="R72" s="238"/>
      <c r="S72" s="238"/>
      <c r="T72" s="238"/>
      <c r="U72" s="238"/>
      <c r="V72" s="238"/>
      <c r="W72" s="238"/>
      <c r="X72" s="238"/>
      <c r="Y72" s="239"/>
    </row>
    <row r="73" spans="1:26" ht="21" customHeight="1" x14ac:dyDescent="0.25">
      <c r="A73" s="2"/>
    </row>
    <row r="74" spans="1:26" ht="21" customHeight="1" x14ac:dyDescent="0.25">
      <c r="A74" s="2" t="s">
        <v>99</v>
      </c>
    </row>
    <row r="75" spans="1:26" ht="14.25" customHeight="1" x14ac:dyDescent="0.25"/>
    <row r="76" spans="1:26" ht="21" customHeight="1" x14ac:dyDescent="0.25">
      <c r="B76" s="216"/>
      <c r="C76" s="217"/>
      <c r="D76" s="217"/>
      <c r="E76" s="217"/>
      <c r="F76" s="217"/>
      <c r="G76" s="217"/>
      <c r="H76" s="218"/>
      <c r="J76" s="216"/>
      <c r="K76" s="217"/>
      <c r="L76" s="217"/>
      <c r="M76" s="217"/>
      <c r="N76" s="217"/>
      <c r="O76" s="217"/>
      <c r="P76" s="217"/>
      <c r="Q76" s="218"/>
      <c r="S76" s="216"/>
      <c r="T76" s="217"/>
      <c r="U76" s="217"/>
      <c r="V76" s="217"/>
      <c r="W76" s="217"/>
      <c r="X76" s="217"/>
      <c r="Y76" s="218"/>
    </row>
    <row r="77" spans="1:26" ht="10.15" customHeight="1" x14ac:dyDescent="0.25">
      <c r="B77" s="219"/>
      <c r="C77" s="220"/>
      <c r="D77" s="220"/>
      <c r="E77" s="220"/>
      <c r="F77" s="220"/>
      <c r="G77" s="220"/>
      <c r="H77" s="221"/>
      <c r="J77" s="219"/>
      <c r="K77" s="220"/>
      <c r="L77" s="220"/>
      <c r="M77" s="220"/>
      <c r="N77" s="220"/>
      <c r="O77" s="220"/>
      <c r="P77" s="220"/>
      <c r="Q77" s="221"/>
      <c r="S77" s="219"/>
      <c r="T77" s="220"/>
      <c r="U77" s="220"/>
      <c r="V77" s="220"/>
      <c r="W77" s="220"/>
      <c r="X77" s="220"/>
      <c r="Y77" s="221"/>
    </row>
    <row r="78" spans="1:26" ht="10.15" customHeight="1" x14ac:dyDescent="0.25">
      <c r="B78" s="219"/>
      <c r="C78" s="220"/>
      <c r="D78" s="220"/>
      <c r="E78" s="220"/>
      <c r="F78" s="220"/>
      <c r="G78" s="220"/>
      <c r="H78" s="221"/>
      <c r="J78" s="219"/>
      <c r="K78" s="220"/>
      <c r="L78" s="220"/>
      <c r="M78" s="220"/>
      <c r="N78" s="220"/>
      <c r="O78" s="220"/>
      <c r="P78" s="220"/>
      <c r="Q78" s="221"/>
      <c r="S78" s="219"/>
      <c r="T78" s="220"/>
      <c r="U78" s="220"/>
      <c r="V78" s="220"/>
      <c r="W78" s="220"/>
      <c r="X78" s="220"/>
      <c r="Y78" s="221"/>
    </row>
    <row r="79" spans="1:26" ht="21" customHeight="1" x14ac:dyDescent="0.25">
      <c r="B79" s="219"/>
      <c r="C79" s="220"/>
      <c r="D79" s="220"/>
      <c r="E79" s="220"/>
      <c r="F79" s="220"/>
      <c r="G79" s="220"/>
      <c r="H79" s="221"/>
      <c r="J79" s="219"/>
      <c r="K79" s="220"/>
      <c r="L79" s="220"/>
      <c r="M79" s="220"/>
      <c r="N79" s="220"/>
      <c r="O79" s="220"/>
      <c r="P79" s="220"/>
      <c r="Q79" s="221"/>
      <c r="S79" s="219"/>
      <c r="T79" s="220"/>
      <c r="U79" s="220"/>
      <c r="V79" s="220"/>
      <c r="W79" s="220"/>
      <c r="X79" s="220"/>
      <c r="Y79" s="221"/>
    </row>
    <row r="80" spans="1:26" ht="35.25" customHeight="1" x14ac:dyDescent="0.25">
      <c r="B80" s="219"/>
      <c r="C80" s="220"/>
      <c r="D80" s="220"/>
      <c r="E80" s="220"/>
      <c r="F80" s="220"/>
      <c r="G80" s="220"/>
      <c r="H80" s="221"/>
      <c r="J80" s="219"/>
      <c r="K80" s="220"/>
      <c r="L80" s="220"/>
      <c r="M80" s="220"/>
      <c r="N80" s="220"/>
      <c r="O80" s="220"/>
      <c r="P80" s="220"/>
      <c r="Q80" s="221"/>
      <c r="S80" s="219"/>
      <c r="T80" s="220"/>
      <c r="U80" s="220"/>
      <c r="V80" s="220"/>
      <c r="W80" s="220"/>
      <c r="X80" s="220"/>
      <c r="Y80" s="221"/>
    </row>
    <row r="81" spans="2:25" ht="21" customHeight="1" x14ac:dyDescent="0.25">
      <c r="B81" s="219"/>
      <c r="C81" s="220"/>
      <c r="D81" s="220"/>
      <c r="E81" s="220"/>
      <c r="F81" s="220"/>
      <c r="G81" s="220"/>
      <c r="H81" s="221"/>
      <c r="J81" s="219"/>
      <c r="K81" s="220"/>
      <c r="L81" s="220"/>
      <c r="M81" s="220"/>
      <c r="N81" s="220"/>
      <c r="O81" s="220"/>
      <c r="P81" s="220"/>
      <c r="Q81" s="221"/>
      <c r="S81" s="219"/>
      <c r="T81" s="220"/>
      <c r="U81" s="220"/>
      <c r="V81" s="220"/>
      <c r="W81" s="220"/>
      <c r="X81" s="220"/>
      <c r="Y81" s="221"/>
    </row>
    <row r="82" spans="2:25" ht="21" customHeight="1" x14ac:dyDescent="0.25">
      <c r="B82" s="219"/>
      <c r="C82" s="220"/>
      <c r="D82" s="220"/>
      <c r="E82" s="220"/>
      <c r="F82" s="220"/>
      <c r="G82" s="220"/>
      <c r="H82" s="221"/>
      <c r="J82" s="219"/>
      <c r="K82" s="220"/>
      <c r="L82" s="220"/>
      <c r="M82" s="220"/>
      <c r="N82" s="220"/>
      <c r="O82" s="220"/>
      <c r="P82" s="220"/>
      <c r="Q82" s="221"/>
      <c r="S82" s="219"/>
      <c r="T82" s="220"/>
      <c r="U82" s="220"/>
      <c r="V82" s="220"/>
      <c r="W82" s="220"/>
      <c r="X82" s="220"/>
      <c r="Y82" s="221"/>
    </row>
    <row r="83" spans="2:25" ht="21" customHeight="1" x14ac:dyDescent="0.25">
      <c r="B83" s="219"/>
      <c r="C83" s="220"/>
      <c r="D83" s="220"/>
      <c r="E83" s="220"/>
      <c r="F83" s="220"/>
      <c r="G83" s="220"/>
      <c r="H83" s="221"/>
      <c r="J83" s="219"/>
      <c r="K83" s="220"/>
      <c r="L83" s="220"/>
      <c r="M83" s="220"/>
      <c r="N83" s="220"/>
      <c r="O83" s="220"/>
      <c r="P83" s="220"/>
      <c r="Q83" s="221"/>
      <c r="S83" s="219"/>
      <c r="T83" s="220"/>
      <c r="U83" s="220"/>
      <c r="V83" s="220"/>
      <c r="W83" s="220"/>
      <c r="X83" s="220"/>
      <c r="Y83" s="221"/>
    </row>
    <row r="84" spans="2:25" ht="21" customHeight="1" x14ac:dyDescent="0.25">
      <c r="B84" s="219"/>
      <c r="C84" s="220"/>
      <c r="D84" s="220"/>
      <c r="E84" s="220"/>
      <c r="F84" s="220"/>
      <c r="G84" s="220"/>
      <c r="H84" s="221"/>
      <c r="J84" s="219"/>
      <c r="K84" s="220"/>
      <c r="L84" s="220"/>
      <c r="M84" s="220"/>
      <c r="N84" s="220"/>
      <c r="O84" s="220"/>
      <c r="P84" s="220"/>
      <c r="Q84" s="221"/>
      <c r="S84" s="219"/>
      <c r="T84" s="220"/>
      <c r="U84" s="220"/>
      <c r="V84" s="220"/>
      <c r="W84" s="220"/>
      <c r="X84" s="220"/>
      <c r="Y84" s="221"/>
    </row>
    <row r="85" spans="2:25" ht="21" customHeight="1" x14ac:dyDescent="0.25">
      <c r="B85" s="222"/>
      <c r="C85" s="223"/>
      <c r="D85" s="223"/>
      <c r="E85" s="223"/>
      <c r="F85" s="223"/>
      <c r="G85" s="223"/>
      <c r="H85" s="224"/>
      <c r="J85" s="222"/>
      <c r="K85" s="223"/>
      <c r="L85" s="223"/>
      <c r="M85" s="223"/>
      <c r="N85" s="223"/>
      <c r="O85" s="223"/>
      <c r="P85" s="223"/>
      <c r="Q85" s="224"/>
      <c r="S85" s="222"/>
      <c r="T85" s="223"/>
      <c r="U85" s="223"/>
      <c r="V85" s="223"/>
      <c r="W85" s="223"/>
      <c r="X85" s="223"/>
      <c r="Y85" s="224"/>
    </row>
    <row r="86" spans="2:25" ht="48" customHeight="1" x14ac:dyDescent="0.25">
      <c r="B86" s="225"/>
      <c r="C86" s="226"/>
      <c r="D86" s="226"/>
      <c r="E86" s="226"/>
      <c r="F86" s="226"/>
      <c r="G86" s="226"/>
      <c r="H86" s="227"/>
      <c r="J86" s="225"/>
      <c r="K86" s="226"/>
      <c r="L86" s="226"/>
      <c r="M86" s="226"/>
      <c r="N86" s="226"/>
      <c r="O86" s="226"/>
      <c r="P86" s="226"/>
      <c r="Q86" s="227"/>
      <c r="S86" s="225"/>
      <c r="T86" s="226"/>
      <c r="U86" s="226"/>
      <c r="V86" s="226"/>
      <c r="W86" s="226"/>
      <c r="X86" s="226"/>
      <c r="Y86" s="227"/>
    </row>
    <row r="87" spans="2:25" ht="48" customHeight="1" x14ac:dyDescent="0.25">
      <c r="B87" s="228"/>
      <c r="C87" s="229"/>
      <c r="D87" s="229"/>
      <c r="E87" s="229"/>
      <c r="F87" s="229"/>
      <c r="G87" s="229"/>
      <c r="H87" s="230"/>
      <c r="J87" s="228"/>
      <c r="K87" s="229"/>
      <c r="L87" s="229"/>
      <c r="M87" s="229"/>
      <c r="N87" s="229"/>
      <c r="O87" s="229"/>
      <c r="P87" s="229"/>
      <c r="Q87" s="230"/>
      <c r="S87" s="228"/>
      <c r="T87" s="229"/>
      <c r="U87" s="229"/>
      <c r="V87" s="229"/>
      <c r="W87" s="229"/>
      <c r="X87" s="229"/>
      <c r="Y87" s="230"/>
    </row>
    <row r="88" spans="2:25" ht="14.25" customHeight="1" x14ac:dyDescent="0.25"/>
    <row r="89" spans="2:25" ht="21" customHeight="1" x14ac:dyDescent="0.25">
      <c r="B89" s="216"/>
      <c r="C89" s="217"/>
      <c r="D89" s="217"/>
      <c r="E89" s="217"/>
      <c r="F89" s="217"/>
      <c r="G89" s="217"/>
      <c r="H89" s="218"/>
      <c r="J89" s="216"/>
      <c r="K89" s="217"/>
      <c r="L89" s="217"/>
      <c r="M89" s="217"/>
      <c r="N89" s="217"/>
      <c r="O89" s="217"/>
      <c r="P89" s="217"/>
      <c r="Q89" s="218"/>
      <c r="S89" s="216"/>
      <c r="T89" s="217"/>
      <c r="U89" s="217"/>
      <c r="V89" s="217"/>
      <c r="W89" s="217"/>
      <c r="X89" s="217"/>
      <c r="Y89" s="218"/>
    </row>
    <row r="90" spans="2:25" ht="21" customHeight="1" x14ac:dyDescent="0.25">
      <c r="B90" s="219"/>
      <c r="C90" s="220"/>
      <c r="D90" s="220"/>
      <c r="E90" s="220"/>
      <c r="F90" s="220"/>
      <c r="G90" s="220"/>
      <c r="H90" s="221"/>
      <c r="J90" s="219"/>
      <c r="K90" s="220"/>
      <c r="L90" s="220"/>
      <c r="M90" s="220"/>
      <c r="N90" s="220"/>
      <c r="O90" s="220"/>
      <c r="P90" s="220"/>
      <c r="Q90" s="221"/>
      <c r="S90" s="219"/>
      <c r="T90" s="220"/>
      <c r="U90" s="220"/>
      <c r="V90" s="220"/>
      <c r="W90" s="220"/>
      <c r="X90" s="220"/>
      <c r="Y90" s="221"/>
    </row>
    <row r="91" spans="2:25" ht="21" customHeight="1" x14ac:dyDescent="0.25">
      <c r="B91" s="219"/>
      <c r="C91" s="220"/>
      <c r="D91" s="220"/>
      <c r="E91" s="220"/>
      <c r="F91" s="220"/>
      <c r="G91" s="220"/>
      <c r="H91" s="221"/>
      <c r="J91" s="219"/>
      <c r="K91" s="220"/>
      <c r="L91" s="220"/>
      <c r="M91" s="220"/>
      <c r="N91" s="220"/>
      <c r="O91" s="220"/>
      <c r="P91" s="220"/>
      <c r="Q91" s="221"/>
      <c r="S91" s="219"/>
      <c r="T91" s="220"/>
      <c r="U91" s="220"/>
      <c r="V91" s="220"/>
      <c r="W91" s="220"/>
      <c r="X91" s="220"/>
      <c r="Y91" s="221"/>
    </row>
    <row r="92" spans="2:25" ht="21" customHeight="1" x14ac:dyDescent="0.25">
      <c r="B92" s="219"/>
      <c r="C92" s="220"/>
      <c r="D92" s="220"/>
      <c r="E92" s="220"/>
      <c r="F92" s="220"/>
      <c r="G92" s="220"/>
      <c r="H92" s="221"/>
      <c r="J92" s="219"/>
      <c r="K92" s="220"/>
      <c r="L92" s="220"/>
      <c r="M92" s="220"/>
      <c r="N92" s="220"/>
      <c r="O92" s="220"/>
      <c r="P92" s="220"/>
      <c r="Q92" s="221"/>
      <c r="S92" s="219"/>
      <c r="T92" s="220"/>
      <c r="U92" s="220"/>
      <c r="V92" s="220"/>
      <c r="W92" s="220"/>
      <c r="X92" s="220"/>
      <c r="Y92" s="221"/>
    </row>
    <row r="93" spans="2:25" ht="21" customHeight="1" x14ac:dyDescent="0.25">
      <c r="B93" s="219"/>
      <c r="C93" s="220"/>
      <c r="D93" s="220"/>
      <c r="E93" s="220"/>
      <c r="F93" s="220"/>
      <c r="G93" s="220"/>
      <c r="H93" s="221"/>
      <c r="J93" s="219"/>
      <c r="K93" s="220"/>
      <c r="L93" s="220"/>
      <c r="M93" s="220"/>
      <c r="N93" s="220"/>
      <c r="O93" s="220"/>
      <c r="P93" s="220"/>
      <c r="Q93" s="221"/>
      <c r="S93" s="219"/>
      <c r="T93" s="220"/>
      <c r="U93" s="220"/>
      <c r="V93" s="220"/>
      <c r="W93" s="220"/>
      <c r="X93" s="220"/>
      <c r="Y93" s="221"/>
    </row>
    <row r="94" spans="2:25" ht="21" customHeight="1" x14ac:dyDescent="0.25">
      <c r="B94" s="219"/>
      <c r="C94" s="220"/>
      <c r="D94" s="220"/>
      <c r="E94" s="220"/>
      <c r="F94" s="220"/>
      <c r="G94" s="220"/>
      <c r="H94" s="221"/>
      <c r="J94" s="219"/>
      <c r="K94" s="220"/>
      <c r="L94" s="220"/>
      <c r="M94" s="220"/>
      <c r="N94" s="220"/>
      <c r="O94" s="220"/>
      <c r="P94" s="220"/>
      <c r="Q94" s="221"/>
      <c r="S94" s="219"/>
      <c r="T94" s="220"/>
      <c r="U94" s="220"/>
      <c r="V94" s="220"/>
      <c r="W94" s="220"/>
      <c r="X94" s="220"/>
      <c r="Y94" s="221"/>
    </row>
    <row r="95" spans="2:25" ht="21" customHeight="1" x14ac:dyDescent="0.25">
      <c r="B95" s="219"/>
      <c r="C95" s="220"/>
      <c r="D95" s="220"/>
      <c r="E95" s="220"/>
      <c r="F95" s="220"/>
      <c r="G95" s="220"/>
      <c r="H95" s="221"/>
      <c r="J95" s="219"/>
      <c r="K95" s="220"/>
      <c r="L95" s="220"/>
      <c r="M95" s="220"/>
      <c r="N95" s="220"/>
      <c r="O95" s="220"/>
      <c r="P95" s="220"/>
      <c r="Q95" s="221"/>
      <c r="S95" s="219"/>
      <c r="T95" s="220"/>
      <c r="U95" s="220"/>
      <c r="V95" s="220"/>
      <c r="W95" s="220"/>
      <c r="X95" s="220"/>
      <c r="Y95" s="221"/>
    </row>
    <row r="96" spans="2:25" ht="21" customHeight="1" x14ac:dyDescent="0.25">
      <c r="B96" s="219"/>
      <c r="C96" s="220"/>
      <c r="D96" s="220"/>
      <c r="E96" s="220"/>
      <c r="F96" s="220"/>
      <c r="G96" s="220"/>
      <c r="H96" s="221"/>
      <c r="J96" s="219"/>
      <c r="K96" s="220"/>
      <c r="L96" s="220"/>
      <c r="M96" s="220"/>
      <c r="N96" s="220"/>
      <c r="O96" s="220"/>
      <c r="P96" s="220"/>
      <c r="Q96" s="221"/>
      <c r="S96" s="219"/>
      <c r="T96" s="220"/>
      <c r="U96" s="220"/>
      <c r="V96" s="220"/>
      <c r="W96" s="220"/>
      <c r="X96" s="220"/>
      <c r="Y96" s="221"/>
    </row>
    <row r="97" spans="2:25" ht="21" customHeight="1" x14ac:dyDescent="0.25">
      <c r="B97" s="219"/>
      <c r="C97" s="220"/>
      <c r="D97" s="220"/>
      <c r="E97" s="220"/>
      <c r="F97" s="220"/>
      <c r="G97" s="220"/>
      <c r="H97" s="221"/>
      <c r="J97" s="219"/>
      <c r="K97" s="220"/>
      <c r="L97" s="220"/>
      <c r="M97" s="220"/>
      <c r="N97" s="220"/>
      <c r="O97" s="220"/>
      <c r="P97" s="220"/>
      <c r="Q97" s="221"/>
      <c r="S97" s="219"/>
      <c r="T97" s="220"/>
      <c r="U97" s="220"/>
      <c r="V97" s="220"/>
      <c r="W97" s="220"/>
      <c r="X97" s="220"/>
      <c r="Y97" s="221"/>
    </row>
    <row r="98" spans="2:25" ht="21" customHeight="1" x14ac:dyDescent="0.25">
      <c r="B98" s="222"/>
      <c r="C98" s="223"/>
      <c r="D98" s="223"/>
      <c r="E98" s="223"/>
      <c r="F98" s="223"/>
      <c r="G98" s="223"/>
      <c r="H98" s="224"/>
      <c r="J98" s="222"/>
      <c r="K98" s="223"/>
      <c r="L98" s="223"/>
      <c r="M98" s="223"/>
      <c r="N98" s="223"/>
      <c r="O98" s="223"/>
      <c r="P98" s="223"/>
      <c r="Q98" s="224"/>
      <c r="S98" s="222"/>
      <c r="T98" s="223"/>
      <c r="U98" s="223"/>
      <c r="V98" s="223"/>
      <c r="W98" s="223"/>
      <c r="X98" s="223"/>
      <c r="Y98" s="224"/>
    </row>
    <row r="99" spans="2:25" ht="48" customHeight="1" x14ac:dyDescent="0.25">
      <c r="B99" s="247"/>
      <c r="C99" s="248"/>
      <c r="D99" s="248"/>
      <c r="E99" s="248"/>
      <c r="F99" s="248"/>
      <c r="G99" s="248"/>
      <c r="H99" s="249"/>
      <c r="J99" s="225"/>
      <c r="K99" s="226"/>
      <c r="L99" s="226"/>
      <c r="M99" s="226"/>
      <c r="N99" s="226"/>
      <c r="O99" s="226"/>
      <c r="P99" s="226"/>
      <c r="Q99" s="227"/>
      <c r="S99" s="247"/>
      <c r="T99" s="248"/>
      <c r="U99" s="248"/>
      <c r="V99" s="248"/>
      <c r="W99" s="248"/>
      <c r="X99" s="248"/>
      <c r="Y99" s="249"/>
    </row>
    <row r="100" spans="2:25" ht="48" customHeight="1" x14ac:dyDescent="0.25">
      <c r="B100" s="250"/>
      <c r="C100" s="251"/>
      <c r="D100" s="251"/>
      <c r="E100" s="251"/>
      <c r="F100" s="251"/>
      <c r="G100" s="251"/>
      <c r="H100" s="252"/>
      <c r="J100" s="228"/>
      <c r="K100" s="229"/>
      <c r="L100" s="229"/>
      <c r="M100" s="229"/>
      <c r="N100" s="229"/>
      <c r="O100" s="229"/>
      <c r="P100" s="229"/>
      <c r="Q100" s="230"/>
      <c r="S100" s="250"/>
      <c r="T100" s="251"/>
      <c r="U100" s="251"/>
      <c r="V100" s="251"/>
      <c r="W100" s="251"/>
      <c r="X100" s="251"/>
      <c r="Y100" s="252"/>
    </row>
    <row r="101" spans="2:25" ht="14.25" customHeight="1" x14ac:dyDescent="0.25"/>
    <row r="102" spans="2:25" ht="21" customHeight="1" x14ac:dyDescent="0.25">
      <c r="B102" s="216"/>
      <c r="C102" s="217"/>
      <c r="D102" s="217"/>
      <c r="E102" s="217"/>
      <c r="F102" s="217"/>
      <c r="G102" s="217"/>
      <c r="H102" s="218"/>
      <c r="J102" s="216"/>
      <c r="K102" s="217"/>
      <c r="L102" s="217"/>
      <c r="M102" s="217"/>
      <c r="N102" s="217"/>
      <c r="O102" s="217"/>
      <c r="P102" s="217"/>
      <c r="Q102" s="218"/>
      <c r="S102" s="216"/>
      <c r="T102" s="217"/>
      <c r="U102" s="217"/>
      <c r="V102" s="217"/>
      <c r="W102" s="217"/>
      <c r="X102" s="217"/>
      <c r="Y102" s="218"/>
    </row>
    <row r="103" spans="2:25" ht="21" customHeight="1" x14ac:dyDescent="0.25">
      <c r="B103" s="219"/>
      <c r="C103" s="220"/>
      <c r="D103" s="220"/>
      <c r="E103" s="220"/>
      <c r="F103" s="220"/>
      <c r="G103" s="220"/>
      <c r="H103" s="221"/>
      <c r="J103" s="219"/>
      <c r="K103" s="220"/>
      <c r="L103" s="220"/>
      <c r="M103" s="220"/>
      <c r="N103" s="220"/>
      <c r="O103" s="220"/>
      <c r="P103" s="220"/>
      <c r="Q103" s="221"/>
      <c r="S103" s="219"/>
      <c r="T103" s="220"/>
      <c r="U103" s="220"/>
      <c r="V103" s="220"/>
      <c r="W103" s="220"/>
      <c r="X103" s="220"/>
      <c r="Y103" s="221"/>
    </row>
    <row r="104" spans="2:25" ht="21" customHeight="1" x14ac:dyDescent="0.25">
      <c r="B104" s="219"/>
      <c r="C104" s="220"/>
      <c r="D104" s="220"/>
      <c r="E104" s="220"/>
      <c r="F104" s="220"/>
      <c r="G104" s="220"/>
      <c r="H104" s="221"/>
      <c r="J104" s="219"/>
      <c r="K104" s="220"/>
      <c r="L104" s="220"/>
      <c r="M104" s="220"/>
      <c r="N104" s="220"/>
      <c r="O104" s="220"/>
      <c r="P104" s="220"/>
      <c r="Q104" s="221"/>
      <c r="S104" s="219"/>
      <c r="T104" s="220"/>
      <c r="U104" s="220"/>
      <c r="V104" s="220"/>
      <c r="W104" s="220"/>
      <c r="X104" s="220"/>
      <c r="Y104" s="221"/>
    </row>
    <row r="105" spans="2:25" ht="21" customHeight="1" x14ac:dyDescent="0.25">
      <c r="B105" s="219"/>
      <c r="C105" s="220"/>
      <c r="D105" s="220"/>
      <c r="E105" s="220"/>
      <c r="F105" s="220"/>
      <c r="G105" s="220"/>
      <c r="H105" s="221"/>
      <c r="J105" s="219"/>
      <c r="K105" s="220"/>
      <c r="L105" s="220"/>
      <c r="M105" s="220"/>
      <c r="N105" s="220"/>
      <c r="O105" s="220"/>
      <c r="P105" s="220"/>
      <c r="Q105" s="221"/>
      <c r="S105" s="219"/>
      <c r="T105" s="220"/>
      <c r="U105" s="220"/>
      <c r="V105" s="220"/>
      <c r="W105" s="220"/>
      <c r="X105" s="220"/>
      <c r="Y105" s="221"/>
    </row>
    <row r="106" spans="2:25" ht="21" customHeight="1" x14ac:dyDescent="0.25">
      <c r="B106" s="219"/>
      <c r="C106" s="220"/>
      <c r="D106" s="220"/>
      <c r="E106" s="220"/>
      <c r="F106" s="220"/>
      <c r="G106" s="220"/>
      <c r="H106" s="221"/>
      <c r="J106" s="219"/>
      <c r="K106" s="220"/>
      <c r="L106" s="220"/>
      <c r="M106" s="220"/>
      <c r="N106" s="220"/>
      <c r="O106" s="220"/>
      <c r="P106" s="220"/>
      <c r="Q106" s="221"/>
      <c r="S106" s="219"/>
      <c r="T106" s="220"/>
      <c r="U106" s="220"/>
      <c r="V106" s="220"/>
      <c r="W106" s="220"/>
      <c r="X106" s="220"/>
      <c r="Y106" s="221"/>
    </row>
    <row r="107" spans="2:25" ht="21" customHeight="1" x14ac:dyDescent="0.25">
      <c r="B107" s="219"/>
      <c r="C107" s="220"/>
      <c r="D107" s="220"/>
      <c r="E107" s="220"/>
      <c r="F107" s="220"/>
      <c r="G107" s="220"/>
      <c r="H107" s="221"/>
      <c r="J107" s="219"/>
      <c r="K107" s="220"/>
      <c r="L107" s="220"/>
      <c r="M107" s="220"/>
      <c r="N107" s="220"/>
      <c r="O107" s="220"/>
      <c r="P107" s="220"/>
      <c r="Q107" s="221"/>
      <c r="S107" s="219"/>
      <c r="T107" s="220"/>
      <c r="U107" s="220"/>
      <c r="V107" s="220"/>
      <c r="W107" s="220"/>
      <c r="X107" s="220"/>
      <c r="Y107" s="221"/>
    </row>
    <row r="108" spans="2:25" ht="21" customHeight="1" x14ac:dyDescent="0.25">
      <c r="B108" s="219"/>
      <c r="C108" s="220"/>
      <c r="D108" s="220"/>
      <c r="E108" s="220"/>
      <c r="F108" s="220"/>
      <c r="G108" s="220"/>
      <c r="H108" s="221"/>
      <c r="J108" s="219"/>
      <c r="K108" s="220"/>
      <c r="L108" s="220"/>
      <c r="M108" s="220"/>
      <c r="N108" s="220"/>
      <c r="O108" s="220"/>
      <c r="P108" s="220"/>
      <c r="Q108" s="221"/>
      <c r="S108" s="219"/>
      <c r="T108" s="220"/>
      <c r="U108" s="220"/>
      <c r="V108" s="220"/>
      <c r="W108" s="220"/>
      <c r="X108" s="220"/>
      <c r="Y108" s="221"/>
    </row>
    <row r="109" spans="2:25" ht="21" customHeight="1" x14ac:dyDescent="0.25">
      <c r="B109" s="219"/>
      <c r="C109" s="220"/>
      <c r="D109" s="220"/>
      <c r="E109" s="220"/>
      <c r="F109" s="220"/>
      <c r="G109" s="220"/>
      <c r="H109" s="221"/>
      <c r="J109" s="219"/>
      <c r="K109" s="220"/>
      <c r="L109" s="220"/>
      <c r="M109" s="220"/>
      <c r="N109" s="220"/>
      <c r="O109" s="220"/>
      <c r="P109" s="220"/>
      <c r="Q109" s="221"/>
      <c r="S109" s="219"/>
      <c r="T109" s="220"/>
      <c r="U109" s="220"/>
      <c r="V109" s="220"/>
      <c r="W109" s="220"/>
      <c r="X109" s="220"/>
      <c r="Y109" s="221"/>
    </row>
    <row r="110" spans="2:25" ht="21" customHeight="1" x14ac:dyDescent="0.25">
      <c r="B110" s="219"/>
      <c r="C110" s="220"/>
      <c r="D110" s="220"/>
      <c r="E110" s="220"/>
      <c r="F110" s="220"/>
      <c r="G110" s="220"/>
      <c r="H110" s="221"/>
      <c r="J110" s="219"/>
      <c r="K110" s="220"/>
      <c r="L110" s="220"/>
      <c r="M110" s="220"/>
      <c r="N110" s="220"/>
      <c r="O110" s="220"/>
      <c r="P110" s="220"/>
      <c r="Q110" s="221"/>
      <c r="S110" s="219"/>
      <c r="T110" s="220"/>
      <c r="U110" s="220"/>
      <c r="V110" s="220"/>
      <c r="W110" s="220"/>
      <c r="X110" s="220"/>
      <c r="Y110" s="221"/>
    </row>
    <row r="111" spans="2:25" ht="21" customHeight="1" x14ac:dyDescent="0.25">
      <c r="B111" s="222"/>
      <c r="C111" s="223"/>
      <c r="D111" s="223"/>
      <c r="E111" s="223"/>
      <c r="F111" s="223"/>
      <c r="G111" s="223"/>
      <c r="H111" s="224"/>
      <c r="J111" s="222"/>
      <c r="K111" s="223"/>
      <c r="L111" s="223"/>
      <c r="M111" s="223"/>
      <c r="N111" s="223"/>
      <c r="O111" s="223"/>
      <c r="P111" s="223"/>
      <c r="Q111" s="224"/>
      <c r="S111" s="222"/>
      <c r="T111" s="223"/>
      <c r="U111" s="223"/>
      <c r="V111" s="223"/>
      <c r="W111" s="223"/>
      <c r="X111" s="223"/>
      <c r="Y111" s="224"/>
    </row>
    <row r="112" spans="2:25" ht="48" customHeight="1" x14ac:dyDescent="0.25">
      <c r="B112" s="247"/>
      <c r="C112" s="248"/>
      <c r="D112" s="248"/>
      <c r="E112" s="248"/>
      <c r="F112" s="248"/>
      <c r="G112" s="248"/>
      <c r="H112" s="249"/>
      <c r="J112" s="253"/>
      <c r="K112" s="254"/>
      <c r="L112" s="254"/>
      <c r="M112" s="254"/>
      <c r="N112" s="254"/>
      <c r="O112" s="254"/>
      <c r="P112" s="254"/>
      <c r="Q112" s="255"/>
      <c r="S112" s="247"/>
      <c r="T112" s="248"/>
      <c r="U112" s="248"/>
      <c r="V112" s="248"/>
      <c r="W112" s="248"/>
      <c r="X112" s="248"/>
      <c r="Y112" s="249"/>
    </row>
    <row r="113" spans="2:25" ht="48" customHeight="1" x14ac:dyDescent="0.25">
      <c r="B113" s="250"/>
      <c r="C113" s="251"/>
      <c r="D113" s="251"/>
      <c r="E113" s="251"/>
      <c r="F113" s="251"/>
      <c r="G113" s="251"/>
      <c r="H113" s="252"/>
      <c r="J113" s="256"/>
      <c r="K113" s="257"/>
      <c r="L113" s="257"/>
      <c r="M113" s="257"/>
      <c r="N113" s="257"/>
      <c r="O113" s="257"/>
      <c r="P113" s="257"/>
      <c r="Q113" s="258"/>
      <c r="S113" s="250"/>
      <c r="T113" s="251"/>
      <c r="U113" s="251"/>
      <c r="V113" s="251"/>
      <c r="W113" s="251"/>
      <c r="X113" s="251"/>
      <c r="Y113" s="252"/>
    </row>
    <row r="114" spans="2:25" ht="14.25" customHeight="1" x14ac:dyDescent="0.25"/>
    <row r="115" spans="2:25" ht="14.25" customHeight="1" x14ac:dyDescent="0.25"/>
    <row r="116" spans="2:25" ht="21" customHeight="1" x14ac:dyDescent="0.25">
      <c r="E116" s="13" t="s">
        <v>57</v>
      </c>
      <c r="F116" s="243"/>
      <c r="G116" s="243"/>
      <c r="H116" s="243"/>
      <c r="I116" s="243"/>
      <c r="J116" s="243"/>
      <c r="Q116" s="13" t="s">
        <v>58</v>
      </c>
      <c r="R116" s="243"/>
      <c r="S116" s="243"/>
      <c r="T116" s="243"/>
      <c r="U116" s="243"/>
      <c r="V116" s="243"/>
      <c r="W116" s="243"/>
    </row>
    <row r="117" spans="2:25" ht="21" customHeight="1" x14ac:dyDescent="0.25">
      <c r="E117" s="13" t="s">
        <v>59</v>
      </c>
      <c r="F117" s="244"/>
      <c r="G117" s="244"/>
      <c r="H117" s="244"/>
      <c r="I117" s="244"/>
      <c r="J117" s="244"/>
      <c r="K117" s="2" t="s">
        <v>60</v>
      </c>
      <c r="Q117" s="13" t="s">
        <v>59</v>
      </c>
      <c r="R117" s="245"/>
      <c r="S117" s="245"/>
      <c r="T117" s="245"/>
      <c r="U117" s="245"/>
      <c r="V117" s="245"/>
      <c r="W117" s="245"/>
      <c r="X117" s="2" t="s">
        <v>60</v>
      </c>
    </row>
    <row r="118" spans="2:25" ht="21" customHeight="1" x14ac:dyDescent="0.25">
      <c r="E118" s="13" t="s">
        <v>61</v>
      </c>
      <c r="F118" s="244"/>
      <c r="G118" s="244"/>
      <c r="H118" s="244"/>
      <c r="I118" s="244"/>
      <c r="J118" s="244"/>
      <c r="Q118" s="246"/>
      <c r="R118" s="246"/>
      <c r="S118" s="246"/>
      <c r="T118" s="246"/>
      <c r="U118" s="246"/>
      <c r="V118" s="246"/>
      <c r="W118" s="246"/>
      <c r="X118" s="246"/>
    </row>
    <row r="119" spans="2:25" ht="24" customHeight="1" x14ac:dyDescent="0.25">
      <c r="E119" s="13" t="s">
        <v>62</v>
      </c>
      <c r="F119" s="346"/>
      <c r="G119" s="346"/>
      <c r="H119" s="346"/>
      <c r="I119" s="346"/>
      <c r="J119" s="346"/>
      <c r="Q119" s="13" t="s">
        <v>62</v>
      </c>
      <c r="R119" s="241"/>
      <c r="S119" s="241"/>
      <c r="T119" s="241"/>
      <c r="U119" s="241"/>
      <c r="V119" s="241"/>
      <c r="W119" s="241"/>
    </row>
    <row r="120" spans="2:25" ht="24" customHeight="1" x14ac:dyDescent="0.25">
      <c r="E120" s="13" t="s">
        <v>63</v>
      </c>
      <c r="F120" s="242"/>
      <c r="G120" s="242"/>
      <c r="H120" s="242"/>
      <c r="I120" s="242"/>
      <c r="J120" s="242"/>
    </row>
    <row r="121" spans="2:25" ht="24" customHeight="1" x14ac:dyDescent="0.25"/>
  </sheetData>
  <protectedRanges>
    <protectedRange sqref="V13 X24 B38:Z42 B44:Z48 B50:Z54 B59:Z64 B68 B76 B86 J76 J86 S76 S86 B89 B99 J89 J99 S89 S99 B102 B112 J102 J112 S102 S112 R116:R117 Q118 R119 F116:F120 K24:S25 K27:S32 M7 H8" name="ช่วง1"/>
  </protectedRanges>
  <mergeCells count="231">
    <mergeCell ref="A2:Z2"/>
    <mergeCell ref="M7:P7"/>
    <mergeCell ref="K26:M26"/>
    <mergeCell ref="F119:J119"/>
    <mergeCell ref="R119:W119"/>
    <mergeCell ref="F120:J120"/>
    <mergeCell ref="F116:J116"/>
    <mergeCell ref="R116:W116"/>
    <mergeCell ref="F117:J117"/>
    <mergeCell ref="R117:W117"/>
    <mergeCell ref="F118:J118"/>
    <mergeCell ref="Q118:X118"/>
    <mergeCell ref="B102:H111"/>
    <mergeCell ref="J102:Q111"/>
    <mergeCell ref="S102:Y111"/>
    <mergeCell ref="B112:H113"/>
    <mergeCell ref="J112:Q113"/>
    <mergeCell ref="S112:Y113"/>
    <mergeCell ref="B89:H98"/>
    <mergeCell ref="J89:Q98"/>
    <mergeCell ref="S89:Y98"/>
    <mergeCell ref="B99:H100"/>
    <mergeCell ref="J99:Q100"/>
    <mergeCell ref="S99:Y100"/>
    <mergeCell ref="B76:H85"/>
    <mergeCell ref="J76:Q85"/>
    <mergeCell ref="S76:Y85"/>
    <mergeCell ref="B86:H87"/>
    <mergeCell ref="J86:Q87"/>
    <mergeCell ref="S86:Y87"/>
    <mergeCell ref="B64:G64"/>
    <mergeCell ref="H64:P64"/>
    <mergeCell ref="Q64:X64"/>
    <mergeCell ref="Y64:Z64"/>
    <mergeCell ref="B68:Y72"/>
    <mergeCell ref="B62:G62"/>
    <mergeCell ref="H62:P62"/>
    <mergeCell ref="Q62:X62"/>
    <mergeCell ref="Y62:Z62"/>
    <mergeCell ref="B60:G60"/>
    <mergeCell ref="H60:P60"/>
    <mergeCell ref="Q60:X60"/>
    <mergeCell ref="Y60:Z60"/>
    <mergeCell ref="B61:G61"/>
    <mergeCell ref="H61:P61"/>
    <mergeCell ref="Q61:X61"/>
    <mergeCell ref="Y61:Z61"/>
    <mergeCell ref="B58:G58"/>
    <mergeCell ref="H58:P58"/>
    <mergeCell ref="Q58:X58"/>
    <mergeCell ref="Y58:Z58"/>
    <mergeCell ref="B59:G59"/>
    <mergeCell ref="H59:P59"/>
    <mergeCell ref="Q59:X59"/>
    <mergeCell ref="Y59:Z59"/>
    <mergeCell ref="B53:L53"/>
    <mergeCell ref="M53:X53"/>
    <mergeCell ref="Y53:Z53"/>
    <mergeCell ref="B54:L54"/>
    <mergeCell ref="M54:X54"/>
    <mergeCell ref="Y54:Z54"/>
    <mergeCell ref="B51:L51"/>
    <mergeCell ref="M51:X51"/>
    <mergeCell ref="Y51:Z51"/>
    <mergeCell ref="B52:L52"/>
    <mergeCell ref="M52:X52"/>
    <mergeCell ref="Y52:Z52"/>
    <mergeCell ref="B48:L48"/>
    <mergeCell ref="M48:X48"/>
    <mergeCell ref="Y48:Z48"/>
    <mergeCell ref="A49:Z49"/>
    <mergeCell ref="B50:L50"/>
    <mergeCell ref="M50:X50"/>
    <mergeCell ref="Y50:Z50"/>
    <mergeCell ref="B46:L46"/>
    <mergeCell ref="M46:X46"/>
    <mergeCell ref="Y46:Z46"/>
    <mergeCell ref="B47:L47"/>
    <mergeCell ref="M47:X47"/>
    <mergeCell ref="Y47:Z47"/>
    <mergeCell ref="A43:Z43"/>
    <mergeCell ref="B44:L44"/>
    <mergeCell ref="M44:X44"/>
    <mergeCell ref="Y44:Z44"/>
    <mergeCell ref="B45:L45"/>
    <mergeCell ref="M45:X45"/>
    <mergeCell ref="Y45:Z45"/>
    <mergeCell ref="B41:L41"/>
    <mergeCell ref="M41:X41"/>
    <mergeCell ref="Y41:Z41"/>
    <mergeCell ref="B42:L42"/>
    <mergeCell ref="Y42:Z42"/>
    <mergeCell ref="X33:Z33"/>
    <mergeCell ref="A34:Z34"/>
    <mergeCell ref="B36:L36"/>
    <mergeCell ref="M36:X36"/>
    <mergeCell ref="Y36:Z36"/>
    <mergeCell ref="A37:Z37"/>
    <mergeCell ref="B38:L38"/>
    <mergeCell ref="M38:X38"/>
    <mergeCell ref="Y38:Z38"/>
    <mergeCell ref="B39:L39"/>
    <mergeCell ref="M39:X39"/>
    <mergeCell ref="Y39:Z39"/>
    <mergeCell ref="B40:L40"/>
    <mergeCell ref="M40:X40"/>
    <mergeCell ref="Y40:Z40"/>
    <mergeCell ref="M42:X42"/>
    <mergeCell ref="H30:J30"/>
    <mergeCell ref="K30:M30"/>
    <mergeCell ref="N30:P30"/>
    <mergeCell ref="Q30:S30"/>
    <mergeCell ref="T30:U30"/>
    <mergeCell ref="T32:U32"/>
    <mergeCell ref="V32:W32"/>
    <mergeCell ref="A33:S33"/>
    <mergeCell ref="T33:U33"/>
    <mergeCell ref="V33:W33"/>
    <mergeCell ref="B32:G32"/>
    <mergeCell ref="H32:J32"/>
    <mergeCell ref="K32:M32"/>
    <mergeCell ref="N32:P32"/>
    <mergeCell ref="Q32:S32"/>
    <mergeCell ref="X24:Z32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7:M27"/>
    <mergeCell ref="N26:P26"/>
    <mergeCell ref="Q26:S26"/>
    <mergeCell ref="T26:U26"/>
    <mergeCell ref="V26:W26"/>
    <mergeCell ref="B30:G30"/>
    <mergeCell ref="V30:W30"/>
    <mergeCell ref="B31:G31"/>
    <mergeCell ref="H31:J31"/>
    <mergeCell ref="K31:M31"/>
    <mergeCell ref="N31:P31"/>
    <mergeCell ref="Q31:S31"/>
    <mergeCell ref="T31:U31"/>
    <mergeCell ref="V31:W31"/>
    <mergeCell ref="A19:Z19"/>
    <mergeCell ref="B22:G22"/>
    <mergeCell ref="H22:J22"/>
    <mergeCell ref="K22:M22"/>
    <mergeCell ref="N22:P22"/>
    <mergeCell ref="Q22:S22"/>
    <mergeCell ref="T22:U22"/>
    <mergeCell ref="V22:W22"/>
    <mergeCell ref="X22:Z22"/>
    <mergeCell ref="A18:P18"/>
    <mergeCell ref="Q18:R18"/>
    <mergeCell ref="S18:U18"/>
    <mergeCell ref="V18:X18"/>
    <mergeCell ref="Y18:Z18"/>
    <mergeCell ref="B16:J16"/>
    <mergeCell ref="K16:M16"/>
    <mergeCell ref="N16:P16"/>
    <mergeCell ref="Q16:R16"/>
    <mergeCell ref="B17:J17"/>
    <mergeCell ref="K17:M17"/>
    <mergeCell ref="N17:P17"/>
    <mergeCell ref="Q17:R17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S13:U17"/>
    <mergeCell ref="V13:X17"/>
    <mergeCell ref="Y13:Z17"/>
    <mergeCell ref="B14:J14"/>
    <mergeCell ref="K14:M14"/>
    <mergeCell ref="N14:P14"/>
    <mergeCell ref="Q14:R14"/>
    <mergeCell ref="B15:J15"/>
    <mergeCell ref="K15:M15"/>
    <mergeCell ref="N15:P15"/>
    <mergeCell ref="Q15:R15"/>
    <mergeCell ref="B63:G63"/>
    <mergeCell ref="H63:P63"/>
    <mergeCell ref="Q63:X63"/>
    <mergeCell ref="Y63:Z63"/>
    <mergeCell ref="A1:Z1"/>
    <mergeCell ref="A3:Z3"/>
    <mergeCell ref="A4:Z4"/>
    <mergeCell ref="A10:A11"/>
    <mergeCell ref="A23:Z23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B29:G29"/>
    <mergeCell ref="H29:J29"/>
    <mergeCell ref="K29:M29"/>
    <mergeCell ref="N29:P29"/>
    <mergeCell ref="Q29:S29"/>
    <mergeCell ref="T29:U29"/>
    <mergeCell ref="V29:W29"/>
    <mergeCell ref="B27:G27"/>
    <mergeCell ref="H27:J27"/>
    <mergeCell ref="N27:P27"/>
    <mergeCell ref="Q27:S27"/>
    <mergeCell ref="T27:U27"/>
    <mergeCell ref="V27:W27"/>
    <mergeCell ref="B28:G28"/>
    <mergeCell ref="H28:J28"/>
    <mergeCell ref="K28:M28"/>
    <mergeCell ref="N28:P28"/>
    <mergeCell ref="Q28:S28"/>
    <mergeCell ref="T28:U28"/>
    <mergeCell ref="V28:W28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4:Z48 Y50:Z54 Y38:Y42 Z38:Z41 Y59:Y64 Z59:Z62 Z64" xr:uid="{A625E943-F21E-44AE-9EC2-0E3ECFADE2DE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AF190081-96D5-401E-924C-C565438DDA78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4:S24 N27:N32 L31:M32 R31:S32 O31:P32 Q27:Q32 K27:K32" xr:uid="{E14A65D0-291A-4766-9A37-7B7C82CBFF8A}">
      <formula1>0</formula1>
    </dataValidation>
    <dataValidation type="decimal" operator="greaterThanOrEqual" allowBlank="1" showInputMessage="1" showErrorMessage="1" error="กรุณากรอกข้อมูลเป็นตัวเลข" sqref="K25:S25" xr:uid="{B0AA6E65-612A-4BFF-8808-48773EF697FA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rowBreaks count="4" manualBreakCount="4">
    <brk id="34" max="16383" man="1"/>
    <brk id="55" max="16383" man="1"/>
    <brk id="73" max="16383" man="1"/>
    <brk id="100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C89E541E-68F9-4BA4-ADF5-23D60AC41E60}">
          <x14:formula1>
            <xm:f>LIST!$G$2:$G$10</xm:f>
          </x14:formula1>
          <xm:sqref>B59:B64 C59:G62 C64:G64</xm:sqref>
        </x14:dataValidation>
        <x14:dataValidation type="list" allowBlank="1" showInputMessage="1" showErrorMessage="1" error="กรุณาเลือกข้อมูลตามที่กำหนดให้" xr:uid="{35CA8DDA-1867-4802-B777-D7D2CEDDED54}">
          <x14:formula1>
            <xm:f>LIST!$A$2:$A$6</xm:f>
          </x14:formula1>
          <xm:sqref>B38:L42</xm:sqref>
        </x14:dataValidation>
        <x14:dataValidation type="list" allowBlank="1" showInputMessage="1" showErrorMessage="1" error="กรุณาเลือกข้อมูลตามที่กำหนดให้" xr:uid="{71F8E8CA-52F4-42B4-8345-43166D3DBACB}">
          <x14:formula1>
            <xm:f>LIST!$C$2:$C$10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F47AFAA4-9C94-4B42-A912-4AF7115782BC}">
          <x14:formula1>
            <xm:f>LIST!$E$2:$E$9</xm:f>
          </x14:formula1>
          <xm:sqref>B50:L54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4">
    <tabColor rgb="FF7030A0"/>
  </sheetPr>
  <dimension ref="A1:Z121"/>
  <sheetViews>
    <sheetView view="pageBreakPreview" topLeftCell="F5" zoomScale="80" zoomScaleNormal="85" zoomScaleSheetLayoutView="80" workbookViewId="0">
      <selection activeCell="U8" sqref="U8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78" t="s">
        <v>102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</row>
    <row r="2" spans="1:26" ht="21" customHeight="1" x14ac:dyDescent="0.25">
      <c r="A2" s="78" t="s">
        <v>103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</row>
    <row r="3" spans="1:26" ht="21" customHeight="1" x14ac:dyDescent="0.25">
      <c r="A3" s="78" t="s">
        <v>31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</row>
    <row r="4" spans="1:26" ht="21" customHeight="1" x14ac:dyDescent="0.25">
      <c r="A4" s="78" t="s">
        <v>1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</row>
    <row r="5" spans="1:26" ht="10.15" customHeight="1" x14ac:dyDescent="0.25"/>
    <row r="6" spans="1:26" ht="21" customHeight="1" x14ac:dyDescent="0.25">
      <c r="A6" s="4" t="s">
        <v>2</v>
      </c>
    </row>
    <row r="7" spans="1:26" ht="21" customHeight="1" x14ac:dyDescent="0.25">
      <c r="A7" s="5" t="s">
        <v>104</v>
      </c>
      <c r="L7" s="6"/>
      <c r="M7" s="113"/>
      <c r="N7" s="114"/>
      <c r="O7" s="114"/>
      <c r="P7" s="115"/>
    </row>
    <row r="8" spans="1:26" ht="21" customHeight="1" x14ac:dyDescent="0.25">
      <c r="A8" s="5" t="s">
        <v>41</v>
      </c>
      <c r="G8" s="6"/>
      <c r="H8" s="113"/>
      <c r="I8" s="114"/>
      <c r="J8" s="115"/>
    </row>
    <row r="9" spans="1:26" ht="10.15" customHeight="1" x14ac:dyDescent="0.25"/>
    <row r="10" spans="1:26" s="4" customFormat="1" ht="30" customHeight="1" x14ac:dyDescent="0.25">
      <c r="A10" s="79" t="s">
        <v>7</v>
      </c>
      <c r="B10" s="116" t="s">
        <v>32</v>
      </c>
      <c r="C10" s="117"/>
      <c r="D10" s="117"/>
      <c r="E10" s="117"/>
      <c r="F10" s="117"/>
      <c r="G10" s="117"/>
      <c r="H10" s="117"/>
      <c r="I10" s="117"/>
      <c r="J10" s="118"/>
      <c r="K10" s="122" t="s">
        <v>33</v>
      </c>
      <c r="L10" s="123"/>
      <c r="M10" s="123"/>
      <c r="N10" s="123"/>
      <c r="O10" s="123"/>
      <c r="P10" s="123"/>
      <c r="Q10" s="123"/>
      <c r="R10" s="124"/>
      <c r="S10" s="122" t="s">
        <v>6</v>
      </c>
      <c r="T10" s="123"/>
      <c r="U10" s="123"/>
      <c r="V10" s="123"/>
      <c r="W10" s="123"/>
      <c r="X10" s="123"/>
      <c r="Y10" s="123"/>
      <c r="Z10" s="124"/>
    </row>
    <row r="11" spans="1:26" s="4" customFormat="1" ht="30" customHeight="1" x14ac:dyDescent="0.25">
      <c r="A11" s="80"/>
      <c r="B11" s="119"/>
      <c r="C11" s="120"/>
      <c r="D11" s="120"/>
      <c r="E11" s="120"/>
      <c r="F11" s="120"/>
      <c r="G11" s="120"/>
      <c r="H11" s="120"/>
      <c r="I11" s="120"/>
      <c r="J11" s="121"/>
      <c r="K11" s="122" t="s">
        <v>3</v>
      </c>
      <c r="L11" s="123"/>
      <c r="M11" s="124"/>
      <c r="N11" s="122" t="s">
        <v>4</v>
      </c>
      <c r="O11" s="123"/>
      <c r="P11" s="124"/>
      <c r="Q11" s="122" t="s">
        <v>5</v>
      </c>
      <c r="R11" s="124"/>
      <c r="S11" s="122" t="s">
        <v>3</v>
      </c>
      <c r="T11" s="123"/>
      <c r="U11" s="124"/>
      <c r="V11" s="122" t="s">
        <v>4</v>
      </c>
      <c r="W11" s="123"/>
      <c r="X11" s="124"/>
      <c r="Y11" s="122" t="s">
        <v>5</v>
      </c>
      <c r="Z11" s="124"/>
    </row>
    <row r="12" spans="1:26" ht="24" customHeight="1" x14ac:dyDescent="0.25">
      <c r="A12" s="81" t="s">
        <v>42</v>
      </c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3"/>
    </row>
    <row r="13" spans="1:26" ht="24" customHeight="1" x14ac:dyDescent="0.25">
      <c r="A13" s="16">
        <v>1</v>
      </c>
      <c r="B13" s="293" t="s">
        <v>35</v>
      </c>
      <c r="C13" s="294"/>
      <c r="D13" s="294"/>
      <c r="E13" s="294"/>
      <c r="F13" s="294"/>
      <c r="G13" s="294"/>
      <c r="H13" s="294"/>
      <c r="I13" s="294"/>
      <c r="J13" s="295"/>
      <c r="K13" s="87">
        <v>8</v>
      </c>
      <c r="L13" s="88"/>
      <c r="M13" s="89"/>
      <c r="N13" s="90">
        <f>Q25</f>
        <v>0</v>
      </c>
      <c r="O13" s="91"/>
      <c r="P13" s="92"/>
      <c r="Q13" s="93">
        <f>V24/T24*100</f>
        <v>0</v>
      </c>
      <c r="R13" s="94"/>
      <c r="S13" s="95">
        <v>7212800</v>
      </c>
      <c r="T13" s="96"/>
      <c r="U13" s="97"/>
      <c r="V13" s="104"/>
      <c r="W13" s="105"/>
      <c r="X13" s="106"/>
      <c r="Y13" s="133">
        <f>V13/S13*100</f>
        <v>0</v>
      </c>
      <c r="Z13" s="134"/>
    </row>
    <row r="14" spans="1:26" ht="24" customHeight="1" x14ac:dyDescent="0.25">
      <c r="A14" s="16">
        <v>2</v>
      </c>
      <c r="B14" s="293" t="s">
        <v>36</v>
      </c>
      <c r="C14" s="294"/>
      <c r="D14" s="294"/>
      <c r="E14" s="294"/>
      <c r="F14" s="294"/>
      <c r="G14" s="294"/>
      <c r="H14" s="294"/>
      <c r="I14" s="294"/>
      <c r="J14" s="295"/>
      <c r="K14" s="139">
        <v>784480.25</v>
      </c>
      <c r="L14" s="140"/>
      <c r="M14" s="141"/>
      <c r="N14" s="93">
        <f>Q26</f>
        <v>0</v>
      </c>
      <c r="O14" s="299"/>
      <c r="P14" s="94"/>
      <c r="Q14" s="93">
        <f>V26/T26*100</f>
        <v>0</v>
      </c>
      <c r="R14" s="94"/>
      <c r="S14" s="98"/>
      <c r="T14" s="99"/>
      <c r="U14" s="100"/>
      <c r="V14" s="107"/>
      <c r="W14" s="108"/>
      <c r="X14" s="109"/>
      <c r="Y14" s="135"/>
      <c r="Z14" s="136"/>
    </row>
    <row r="15" spans="1:26" ht="24" customHeight="1" x14ac:dyDescent="0.25">
      <c r="A15" s="16">
        <v>3</v>
      </c>
      <c r="B15" s="293" t="s">
        <v>37</v>
      </c>
      <c r="C15" s="294"/>
      <c r="D15" s="294"/>
      <c r="E15" s="294"/>
      <c r="F15" s="294"/>
      <c r="G15" s="294"/>
      <c r="H15" s="294"/>
      <c r="I15" s="294"/>
      <c r="J15" s="295"/>
      <c r="K15" s="145">
        <v>8</v>
      </c>
      <c r="L15" s="146"/>
      <c r="M15" s="147"/>
      <c r="N15" s="90">
        <f>Q28</f>
        <v>0</v>
      </c>
      <c r="O15" s="91"/>
      <c r="P15" s="92"/>
      <c r="Q15" s="93">
        <f>V27/T27*100</f>
        <v>0</v>
      </c>
      <c r="R15" s="94"/>
      <c r="S15" s="98"/>
      <c r="T15" s="99"/>
      <c r="U15" s="100"/>
      <c r="V15" s="107"/>
      <c r="W15" s="108"/>
      <c r="X15" s="109"/>
      <c r="Y15" s="135"/>
      <c r="Z15" s="136"/>
    </row>
    <row r="16" spans="1:26" ht="24" customHeight="1" x14ac:dyDescent="0.25">
      <c r="A16" s="16">
        <v>4</v>
      </c>
      <c r="B16" s="293" t="s">
        <v>38</v>
      </c>
      <c r="C16" s="294"/>
      <c r="D16" s="294"/>
      <c r="E16" s="294"/>
      <c r="F16" s="294"/>
      <c r="G16" s="294"/>
      <c r="H16" s="294"/>
      <c r="I16" s="294"/>
      <c r="J16" s="295"/>
      <c r="K16" s="145">
        <v>8</v>
      </c>
      <c r="L16" s="146"/>
      <c r="M16" s="147"/>
      <c r="N16" s="90">
        <f>Q30</f>
        <v>0</v>
      </c>
      <c r="O16" s="91"/>
      <c r="P16" s="92"/>
      <c r="Q16" s="93">
        <f>V29/T29*100</f>
        <v>0</v>
      </c>
      <c r="R16" s="94"/>
      <c r="S16" s="98"/>
      <c r="T16" s="99"/>
      <c r="U16" s="100"/>
      <c r="V16" s="107"/>
      <c r="W16" s="108"/>
      <c r="X16" s="109"/>
      <c r="Y16" s="135"/>
      <c r="Z16" s="136"/>
    </row>
    <row r="17" spans="1:26" s="7" customFormat="1" ht="48" customHeight="1" x14ac:dyDescent="0.25">
      <c r="A17" s="17">
        <v>5</v>
      </c>
      <c r="B17" s="296" t="s">
        <v>43</v>
      </c>
      <c r="C17" s="297"/>
      <c r="D17" s="297"/>
      <c r="E17" s="297"/>
      <c r="F17" s="297"/>
      <c r="G17" s="297"/>
      <c r="H17" s="297"/>
      <c r="I17" s="297"/>
      <c r="J17" s="298"/>
      <c r="K17" s="148">
        <v>8</v>
      </c>
      <c r="L17" s="149"/>
      <c r="M17" s="150"/>
      <c r="N17" s="90">
        <f>Q32</f>
        <v>0</v>
      </c>
      <c r="O17" s="91"/>
      <c r="P17" s="92"/>
      <c r="Q17" s="93">
        <f>V31/T31*100</f>
        <v>0</v>
      </c>
      <c r="R17" s="94"/>
      <c r="S17" s="101"/>
      <c r="T17" s="102"/>
      <c r="U17" s="103"/>
      <c r="V17" s="110"/>
      <c r="W17" s="111"/>
      <c r="X17" s="112"/>
      <c r="Y17" s="137"/>
      <c r="Z17" s="138"/>
    </row>
    <row r="18" spans="1:26" s="4" customFormat="1" ht="24" customHeight="1" x14ac:dyDescent="0.25">
      <c r="A18" s="125" t="s">
        <v>44</v>
      </c>
      <c r="B18" s="126"/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7"/>
      <c r="Q18" s="128">
        <f>V33</f>
        <v>0</v>
      </c>
      <c r="R18" s="129"/>
      <c r="S18" s="130">
        <f>SUM(S13)</f>
        <v>7212800</v>
      </c>
      <c r="T18" s="131"/>
      <c r="U18" s="132"/>
      <c r="V18" s="130">
        <f>SUM(V13)</f>
        <v>0</v>
      </c>
      <c r="W18" s="131"/>
      <c r="X18" s="132"/>
      <c r="Y18" s="151">
        <f>SUM(Y13)</f>
        <v>0</v>
      </c>
      <c r="Z18" s="152"/>
    </row>
    <row r="19" spans="1:26" ht="9.9499999999999993" customHeight="1" x14ac:dyDescent="0.25">
      <c r="A19" s="153"/>
      <c r="B19" s="153"/>
      <c r="C19" s="153"/>
      <c r="D19" s="153"/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</row>
    <row r="20" spans="1:26" ht="24" customHeight="1" x14ac:dyDescent="0.25">
      <c r="A20" s="8" t="s">
        <v>8</v>
      </c>
      <c r="H20" s="9"/>
      <c r="I20" s="10"/>
      <c r="J20" s="10"/>
      <c r="K20" s="10"/>
      <c r="L20" s="10"/>
      <c r="M20" s="10"/>
    </row>
    <row r="21" spans="1:26" ht="9.9499999999999993" customHeight="1" x14ac:dyDescent="0.25">
      <c r="A21" s="2"/>
      <c r="H21" s="11"/>
      <c r="I21" s="11"/>
      <c r="J21" s="11"/>
      <c r="K21" s="11"/>
      <c r="L21" s="11"/>
      <c r="M21" s="11"/>
    </row>
    <row r="22" spans="1:26" ht="72" customHeight="1" x14ac:dyDescent="0.25">
      <c r="A22" s="14" t="s">
        <v>7</v>
      </c>
      <c r="B22" s="122" t="s">
        <v>39</v>
      </c>
      <c r="C22" s="123"/>
      <c r="D22" s="123"/>
      <c r="E22" s="123"/>
      <c r="F22" s="123"/>
      <c r="G22" s="124"/>
      <c r="H22" s="122" t="s">
        <v>45</v>
      </c>
      <c r="I22" s="123"/>
      <c r="J22" s="124"/>
      <c r="K22" s="122" t="s">
        <v>40</v>
      </c>
      <c r="L22" s="123"/>
      <c r="M22" s="124"/>
      <c r="N22" s="122" t="s">
        <v>46</v>
      </c>
      <c r="O22" s="123"/>
      <c r="P22" s="124"/>
      <c r="Q22" s="122" t="s">
        <v>47</v>
      </c>
      <c r="R22" s="123"/>
      <c r="S22" s="124"/>
      <c r="T22" s="122" t="s">
        <v>48</v>
      </c>
      <c r="U22" s="124"/>
      <c r="V22" s="154" t="s">
        <v>9</v>
      </c>
      <c r="W22" s="155"/>
      <c r="X22" s="122" t="s">
        <v>10</v>
      </c>
      <c r="Y22" s="123"/>
      <c r="Z22" s="124"/>
    </row>
    <row r="23" spans="1:26" ht="24" customHeight="1" x14ac:dyDescent="0.25">
      <c r="A23" s="156" t="s">
        <v>42</v>
      </c>
      <c r="B23" s="157"/>
      <c r="C23" s="157"/>
      <c r="D23" s="157"/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8"/>
    </row>
    <row r="24" spans="1:26" s="44" customFormat="1" ht="24" customHeight="1" x14ac:dyDescent="0.25">
      <c r="A24" s="28">
        <v>1</v>
      </c>
      <c r="B24" s="290" t="s">
        <v>35</v>
      </c>
      <c r="C24" s="291"/>
      <c r="D24" s="291"/>
      <c r="E24" s="291"/>
      <c r="F24" s="291"/>
      <c r="G24" s="292"/>
      <c r="H24" s="324">
        <v>8</v>
      </c>
      <c r="I24" s="325"/>
      <c r="J24" s="326"/>
      <c r="K24" s="265">
        <f>K25</f>
        <v>0</v>
      </c>
      <c r="L24" s="266"/>
      <c r="M24" s="267"/>
      <c r="N24" s="265">
        <f>N25</f>
        <v>0</v>
      </c>
      <c r="O24" s="266"/>
      <c r="P24" s="267"/>
      <c r="Q24" s="265">
        <f>Q25</f>
        <v>0</v>
      </c>
      <c r="R24" s="266"/>
      <c r="S24" s="268"/>
      <c r="T24" s="269">
        <v>10</v>
      </c>
      <c r="U24" s="270"/>
      <c r="V24" s="271">
        <f>SUM(V25)</f>
        <v>0</v>
      </c>
      <c r="W24" s="272"/>
      <c r="X24" s="165"/>
      <c r="Y24" s="153"/>
      <c r="Z24" s="166"/>
    </row>
    <row r="25" spans="1:26" s="34" customFormat="1" ht="24" customHeight="1" x14ac:dyDescent="0.25">
      <c r="A25" s="42">
        <v>1.1000000000000001</v>
      </c>
      <c r="B25" s="300" t="s">
        <v>93</v>
      </c>
      <c r="C25" s="301"/>
      <c r="D25" s="301"/>
      <c r="E25" s="301"/>
      <c r="F25" s="301"/>
      <c r="G25" s="302"/>
      <c r="H25" s="303">
        <v>8</v>
      </c>
      <c r="I25" s="304"/>
      <c r="J25" s="305"/>
      <c r="K25" s="306"/>
      <c r="L25" s="307"/>
      <c r="M25" s="308"/>
      <c r="N25" s="306"/>
      <c r="O25" s="307"/>
      <c r="P25" s="308"/>
      <c r="Q25" s="306"/>
      <c r="R25" s="307"/>
      <c r="S25" s="309"/>
      <c r="T25" s="310">
        <v>10</v>
      </c>
      <c r="U25" s="311"/>
      <c r="V25" s="312">
        <f>(T25*((K25*0)+(N25*50)+(Q25*100)))/(H25*100)</f>
        <v>0</v>
      </c>
      <c r="W25" s="313"/>
      <c r="X25" s="167"/>
      <c r="Y25" s="168"/>
      <c r="Z25" s="169"/>
    </row>
    <row r="26" spans="1:26" s="40" customFormat="1" ht="24" customHeight="1" x14ac:dyDescent="0.25">
      <c r="A26" s="39">
        <v>2</v>
      </c>
      <c r="B26" s="314" t="s">
        <v>36</v>
      </c>
      <c r="C26" s="315"/>
      <c r="D26" s="315"/>
      <c r="E26" s="315"/>
      <c r="F26" s="315"/>
      <c r="G26" s="316"/>
      <c r="H26" s="317">
        <v>784480.25</v>
      </c>
      <c r="I26" s="318"/>
      <c r="J26" s="319"/>
      <c r="K26" s="317"/>
      <c r="L26" s="318"/>
      <c r="M26" s="319"/>
      <c r="N26" s="317"/>
      <c r="O26" s="318"/>
      <c r="P26" s="319"/>
      <c r="Q26" s="317"/>
      <c r="R26" s="318"/>
      <c r="S26" s="319"/>
      <c r="T26" s="320">
        <v>40</v>
      </c>
      <c r="U26" s="321"/>
      <c r="V26" s="322">
        <f>(T26*((K26*0)+(N26*50)+(Q26*100)))/(H26*100)</f>
        <v>0</v>
      </c>
      <c r="W26" s="323"/>
      <c r="X26" s="167"/>
      <c r="Y26" s="168"/>
      <c r="Z26" s="169"/>
    </row>
    <row r="27" spans="1:26" s="36" customFormat="1" ht="24" customHeight="1" x14ac:dyDescent="0.25">
      <c r="A27" s="28">
        <v>3</v>
      </c>
      <c r="B27" s="273" t="s">
        <v>37</v>
      </c>
      <c r="C27" s="274"/>
      <c r="D27" s="274"/>
      <c r="E27" s="274"/>
      <c r="F27" s="274"/>
      <c r="G27" s="275"/>
      <c r="H27" s="262">
        <v>8</v>
      </c>
      <c r="I27" s="263"/>
      <c r="J27" s="264"/>
      <c r="K27" s="265">
        <f>K28</f>
        <v>0</v>
      </c>
      <c r="L27" s="266"/>
      <c r="M27" s="267"/>
      <c r="N27" s="265">
        <f>N28</f>
        <v>0</v>
      </c>
      <c r="O27" s="266"/>
      <c r="P27" s="267"/>
      <c r="Q27" s="265">
        <f>Q28</f>
        <v>0</v>
      </c>
      <c r="R27" s="266"/>
      <c r="S27" s="268"/>
      <c r="T27" s="269">
        <v>20</v>
      </c>
      <c r="U27" s="270"/>
      <c r="V27" s="271">
        <f>SUM(V28)</f>
        <v>0</v>
      </c>
      <c r="W27" s="272"/>
      <c r="X27" s="167"/>
      <c r="Y27" s="168"/>
      <c r="Z27" s="169"/>
    </row>
    <row r="28" spans="1:26" s="32" customFormat="1" ht="48" customHeight="1" x14ac:dyDescent="0.25">
      <c r="A28" s="31">
        <v>3.1</v>
      </c>
      <c r="B28" s="276" t="s">
        <v>101</v>
      </c>
      <c r="C28" s="277"/>
      <c r="D28" s="277"/>
      <c r="E28" s="277"/>
      <c r="F28" s="277"/>
      <c r="G28" s="278"/>
      <c r="H28" s="279">
        <v>8</v>
      </c>
      <c r="I28" s="280"/>
      <c r="J28" s="281"/>
      <c r="K28" s="282"/>
      <c r="L28" s="283"/>
      <c r="M28" s="284"/>
      <c r="N28" s="282"/>
      <c r="O28" s="283"/>
      <c r="P28" s="284"/>
      <c r="Q28" s="282"/>
      <c r="R28" s="283"/>
      <c r="S28" s="285"/>
      <c r="T28" s="286">
        <v>20</v>
      </c>
      <c r="U28" s="287"/>
      <c r="V28" s="288">
        <f>(T28*((K28*0)+(N28*50)+(Q28*100)))/(H28*100)</f>
        <v>0</v>
      </c>
      <c r="W28" s="289"/>
      <c r="X28" s="167"/>
      <c r="Y28" s="168"/>
      <c r="Z28" s="169"/>
    </row>
    <row r="29" spans="1:26" s="27" customFormat="1" ht="48" customHeight="1" x14ac:dyDescent="0.25">
      <c r="A29" s="28">
        <v>4</v>
      </c>
      <c r="B29" s="273" t="s">
        <v>38</v>
      </c>
      <c r="C29" s="274"/>
      <c r="D29" s="274"/>
      <c r="E29" s="274"/>
      <c r="F29" s="274"/>
      <c r="G29" s="275"/>
      <c r="H29" s="262">
        <v>8</v>
      </c>
      <c r="I29" s="263"/>
      <c r="J29" s="264"/>
      <c r="K29" s="265">
        <f>K30</f>
        <v>0</v>
      </c>
      <c r="L29" s="266"/>
      <c r="M29" s="267"/>
      <c r="N29" s="265">
        <f>N30</f>
        <v>0</v>
      </c>
      <c r="O29" s="266"/>
      <c r="P29" s="267"/>
      <c r="Q29" s="265">
        <f>Q30</f>
        <v>0</v>
      </c>
      <c r="R29" s="266"/>
      <c r="S29" s="268"/>
      <c r="T29" s="269">
        <v>15</v>
      </c>
      <c r="U29" s="270"/>
      <c r="V29" s="271">
        <f>SUM(V30)</f>
        <v>0</v>
      </c>
      <c r="W29" s="272"/>
      <c r="X29" s="167"/>
      <c r="Y29" s="168"/>
      <c r="Z29" s="169"/>
    </row>
    <row r="30" spans="1:26" ht="48" customHeight="1" x14ac:dyDescent="0.25">
      <c r="A30" s="16">
        <v>4.0999999999999996</v>
      </c>
      <c r="B30" s="84" t="s">
        <v>94</v>
      </c>
      <c r="C30" s="85"/>
      <c r="D30" s="85"/>
      <c r="E30" s="85"/>
      <c r="F30" s="85"/>
      <c r="G30" s="86"/>
      <c r="H30" s="191">
        <v>8</v>
      </c>
      <c r="I30" s="192"/>
      <c r="J30" s="193"/>
      <c r="K30" s="330"/>
      <c r="L30" s="331"/>
      <c r="M30" s="332"/>
      <c r="N30" s="330"/>
      <c r="O30" s="331"/>
      <c r="P30" s="332"/>
      <c r="Q30" s="330"/>
      <c r="R30" s="331"/>
      <c r="S30" s="333"/>
      <c r="T30" s="194">
        <v>15</v>
      </c>
      <c r="U30" s="195"/>
      <c r="V30" s="185">
        <f>(T30*((K30*0)+(N30*50)+(Q30*100)))/(H30*100)</f>
        <v>0</v>
      </c>
      <c r="W30" s="186"/>
      <c r="X30" s="167"/>
      <c r="Y30" s="168"/>
      <c r="Z30" s="169"/>
    </row>
    <row r="31" spans="1:26" s="44" customFormat="1" ht="48" customHeight="1" x14ac:dyDescent="0.25">
      <c r="A31" s="28">
        <v>5</v>
      </c>
      <c r="B31" s="327" t="s">
        <v>100</v>
      </c>
      <c r="C31" s="328"/>
      <c r="D31" s="328"/>
      <c r="E31" s="328"/>
      <c r="F31" s="328"/>
      <c r="G31" s="329"/>
      <c r="H31" s="262">
        <v>8</v>
      </c>
      <c r="I31" s="263"/>
      <c r="J31" s="264"/>
      <c r="K31" s="265">
        <f>K32</f>
        <v>0</v>
      </c>
      <c r="L31" s="266"/>
      <c r="M31" s="267"/>
      <c r="N31" s="265">
        <f>N32</f>
        <v>0</v>
      </c>
      <c r="O31" s="266"/>
      <c r="P31" s="267"/>
      <c r="Q31" s="265">
        <f>Q32</f>
        <v>0</v>
      </c>
      <c r="R31" s="266"/>
      <c r="S31" s="268"/>
      <c r="T31" s="269">
        <v>15</v>
      </c>
      <c r="U31" s="270"/>
      <c r="V31" s="271">
        <f>SUM(V32)</f>
        <v>0</v>
      </c>
      <c r="W31" s="272"/>
      <c r="X31" s="167"/>
      <c r="Y31" s="168"/>
      <c r="Z31" s="169"/>
    </row>
    <row r="32" spans="1:26" s="26" customFormat="1" ht="48" customHeight="1" x14ac:dyDescent="0.25">
      <c r="A32" s="25">
        <v>5.0999999999999996</v>
      </c>
      <c r="B32" s="336" t="s">
        <v>95</v>
      </c>
      <c r="C32" s="337"/>
      <c r="D32" s="337"/>
      <c r="E32" s="337"/>
      <c r="F32" s="337"/>
      <c r="G32" s="338"/>
      <c r="H32" s="339">
        <v>8</v>
      </c>
      <c r="I32" s="340"/>
      <c r="J32" s="341"/>
      <c r="K32" s="342"/>
      <c r="L32" s="343"/>
      <c r="M32" s="344"/>
      <c r="N32" s="342"/>
      <c r="O32" s="343"/>
      <c r="P32" s="344"/>
      <c r="Q32" s="342"/>
      <c r="R32" s="343"/>
      <c r="S32" s="345"/>
      <c r="T32" s="334">
        <v>15</v>
      </c>
      <c r="U32" s="335"/>
      <c r="V32" s="312">
        <f>(T32*((K32*0)+(N32*50)+(Q32*100)))/(H32*100)</f>
        <v>0</v>
      </c>
      <c r="W32" s="313"/>
      <c r="X32" s="170"/>
      <c r="Y32" s="171"/>
      <c r="Z32" s="172"/>
    </row>
    <row r="33" spans="1:26" ht="24" customHeight="1" x14ac:dyDescent="0.25">
      <c r="A33" s="125" t="s">
        <v>11</v>
      </c>
      <c r="B33" s="126"/>
      <c r="C33" s="126"/>
      <c r="D33" s="126"/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27"/>
      <c r="T33" s="211">
        <f>SUM(T24,T26,T27,T29,T31)</f>
        <v>100</v>
      </c>
      <c r="U33" s="212"/>
      <c r="V33" s="128">
        <f>SUM(V24,V26:W27,V29,V31)</f>
        <v>0</v>
      </c>
      <c r="W33" s="129"/>
      <c r="X33" s="213"/>
      <c r="Y33" s="214"/>
      <c r="Z33" s="215"/>
    </row>
    <row r="34" spans="1:26" ht="9.9499999999999993" customHeight="1" x14ac:dyDescent="0.25">
      <c r="A34" s="153"/>
      <c r="B34" s="153"/>
      <c r="C34" s="153"/>
      <c r="D34" s="153"/>
      <c r="E34" s="153"/>
      <c r="F34" s="153"/>
      <c r="G34" s="153"/>
      <c r="H34" s="153"/>
      <c r="I34" s="153"/>
      <c r="J34" s="153"/>
      <c r="K34" s="153"/>
      <c r="L34" s="153"/>
      <c r="M34" s="153"/>
      <c r="N34" s="153"/>
      <c r="O34" s="153"/>
      <c r="P34" s="153"/>
      <c r="Q34" s="153"/>
      <c r="R34" s="153"/>
      <c r="S34" s="153"/>
      <c r="T34" s="153"/>
      <c r="U34" s="153"/>
      <c r="V34" s="153"/>
      <c r="W34" s="153"/>
      <c r="X34" s="153"/>
      <c r="Y34" s="153"/>
      <c r="Z34" s="153"/>
    </row>
    <row r="35" spans="1:26" ht="24" customHeight="1" x14ac:dyDescent="0.25">
      <c r="A35" s="1" t="s">
        <v>96</v>
      </c>
    </row>
    <row r="36" spans="1:26" ht="60" customHeight="1" x14ac:dyDescent="0.25">
      <c r="A36" s="14" t="s">
        <v>7</v>
      </c>
      <c r="B36" s="122" t="s">
        <v>49</v>
      </c>
      <c r="C36" s="123"/>
      <c r="D36" s="123"/>
      <c r="E36" s="123"/>
      <c r="F36" s="123"/>
      <c r="G36" s="123"/>
      <c r="H36" s="123"/>
      <c r="I36" s="123"/>
      <c r="J36" s="123"/>
      <c r="K36" s="123"/>
      <c r="L36" s="124"/>
      <c r="M36" s="122" t="s">
        <v>50</v>
      </c>
      <c r="N36" s="123"/>
      <c r="O36" s="123"/>
      <c r="P36" s="123"/>
      <c r="Q36" s="123"/>
      <c r="R36" s="123"/>
      <c r="S36" s="123"/>
      <c r="T36" s="123"/>
      <c r="U36" s="123"/>
      <c r="V36" s="123"/>
      <c r="W36" s="123"/>
      <c r="X36" s="124"/>
      <c r="Y36" s="154" t="s">
        <v>51</v>
      </c>
      <c r="Z36" s="155"/>
    </row>
    <row r="37" spans="1:26" ht="24" customHeight="1" x14ac:dyDescent="0.25">
      <c r="A37" s="208" t="s">
        <v>52</v>
      </c>
      <c r="B37" s="209"/>
      <c r="C37" s="209"/>
      <c r="D37" s="209"/>
      <c r="E37" s="209"/>
      <c r="F37" s="209"/>
      <c r="G37" s="209"/>
      <c r="H37" s="209"/>
      <c r="I37" s="209"/>
      <c r="J37" s="209"/>
      <c r="K37" s="209"/>
      <c r="L37" s="209"/>
      <c r="M37" s="209"/>
      <c r="N37" s="209"/>
      <c r="O37" s="209"/>
      <c r="P37" s="209"/>
      <c r="Q37" s="209"/>
      <c r="R37" s="209"/>
      <c r="S37" s="209"/>
      <c r="T37" s="209"/>
      <c r="U37" s="209"/>
      <c r="V37" s="209"/>
      <c r="W37" s="209"/>
      <c r="X37" s="209"/>
      <c r="Y37" s="209"/>
      <c r="Z37" s="210"/>
    </row>
    <row r="38" spans="1:26" ht="48" customHeight="1" x14ac:dyDescent="0.25">
      <c r="A38" s="15" t="str">
        <f>IF(B38&lt;&gt;"","2.1.1","")</f>
        <v/>
      </c>
      <c r="B38" s="73"/>
      <c r="C38" s="74"/>
      <c r="D38" s="74"/>
      <c r="E38" s="74"/>
      <c r="F38" s="74"/>
      <c r="G38" s="74"/>
      <c r="H38" s="74"/>
      <c r="I38" s="74"/>
      <c r="J38" s="74"/>
      <c r="K38" s="74"/>
      <c r="L38" s="75"/>
      <c r="M38" s="73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5"/>
      <c r="Y38" s="76"/>
      <c r="Z38" s="77"/>
    </row>
    <row r="39" spans="1:26" ht="48" customHeight="1" x14ac:dyDescent="0.25">
      <c r="A39" s="15" t="str">
        <f>IF(B39&lt;&gt;"","2.1.2","")</f>
        <v/>
      </c>
      <c r="B39" s="73"/>
      <c r="C39" s="74"/>
      <c r="D39" s="74"/>
      <c r="E39" s="74"/>
      <c r="F39" s="74"/>
      <c r="G39" s="74"/>
      <c r="H39" s="74"/>
      <c r="I39" s="74"/>
      <c r="J39" s="74"/>
      <c r="K39" s="74"/>
      <c r="L39" s="75"/>
      <c r="M39" s="73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5"/>
      <c r="Y39" s="76"/>
      <c r="Z39" s="77"/>
    </row>
    <row r="40" spans="1:26" ht="48" customHeight="1" x14ac:dyDescent="0.25">
      <c r="A40" s="15" t="str">
        <f>IF(B40&lt;&gt;"","2.1.3","")</f>
        <v/>
      </c>
      <c r="B40" s="73"/>
      <c r="C40" s="74"/>
      <c r="D40" s="74"/>
      <c r="E40" s="74"/>
      <c r="F40" s="74"/>
      <c r="G40" s="74"/>
      <c r="H40" s="74"/>
      <c r="I40" s="74"/>
      <c r="J40" s="74"/>
      <c r="K40" s="74"/>
      <c r="L40" s="75"/>
      <c r="M40" s="73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5"/>
      <c r="Y40" s="76"/>
      <c r="Z40" s="77"/>
    </row>
    <row r="41" spans="1:26" ht="48" customHeight="1" x14ac:dyDescent="0.25">
      <c r="A41" s="15" t="str">
        <f>IF(B41&lt;&gt;"","2.1.4","")</f>
        <v/>
      </c>
      <c r="B41" s="73"/>
      <c r="C41" s="74"/>
      <c r="D41" s="74"/>
      <c r="E41" s="74"/>
      <c r="F41" s="74"/>
      <c r="G41" s="74"/>
      <c r="H41" s="74"/>
      <c r="I41" s="74"/>
      <c r="J41" s="74"/>
      <c r="K41" s="74"/>
      <c r="L41" s="75"/>
      <c r="M41" s="73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5"/>
      <c r="Y41" s="76"/>
      <c r="Z41" s="77"/>
    </row>
    <row r="42" spans="1:26" ht="48" customHeight="1" x14ac:dyDescent="0.25">
      <c r="A42" s="15" t="str">
        <f>IF(B42&lt;&gt;"","2.1.5","")</f>
        <v/>
      </c>
      <c r="B42" s="73"/>
      <c r="C42" s="74"/>
      <c r="D42" s="74"/>
      <c r="E42" s="74"/>
      <c r="F42" s="74"/>
      <c r="G42" s="74"/>
      <c r="H42" s="74"/>
      <c r="I42" s="74"/>
      <c r="J42" s="74"/>
      <c r="K42" s="74"/>
      <c r="L42" s="75"/>
      <c r="M42" s="73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5"/>
      <c r="Y42" s="76"/>
      <c r="Z42" s="77"/>
    </row>
    <row r="43" spans="1:26" ht="24" customHeight="1" x14ac:dyDescent="0.25">
      <c r="A43" s="208" t="s">
        <v>53</v>
      </c>
      <c r="B43" s="209"/>
      <c r="C43" s="209"/>
      <c r="D43" s="209"/>
      <c r="E43" s="209"/>
      <c r="F43" s="209"/>
      <c r="G43" s="209"/>
      <c r="H43" s="209"/>
      <c r="I43" s="209"/>
      <c r="J43" s="209"/>
      <c r="K43" s="209"/>
      <c r="L43" s="209"/>
      <c r="M43" s="209"/>
      <c r="N43" s="209"/>
      <c r="O43" s="209"/>
      <c r="P43" s="209"/>
      <c r="Q43" s="209"/>
      <c r="R43" s="209"/>
      <c r="S43" s="209"/>
      <c r="T43" s="209"/>
      <c r="U43" s="209"/>
      <c r="V43" s="209"/>
      <c r="W43" s="209"/>
      <c r="X43" s="209"/>
      <c r="Y43" s="209"/>
      <c r="Z43" s="210"/>
    </row>
    <row r="44" spans="1:26" ht="48" customHeight="1" x14ac:dyDescent="0.25">
      <c r="A44" s="15" t="str">
        <f>IF(B44&lt;&gt;"","2.2.1","")</f>
        <v/>
      </c>
      <c r="B44" s="73"/>
      <c r="C44" s="74"/>
      <c r="D44" s="74"/>
      <c r="E44" s="74"/>
      <c r="F44" s="74"/>
      <c r="G44" s="74"/>
      <c r="H44" s="74"/>
      <c r="I44" s="74"/>
      <c r="J44" s="74"/>
      <c r="K44" s="74"/>
      <c r="L44" s="75"/>
      <c r="M44" s="73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5"/>
      <c r="Y44" s="76"/>
      <c r="Z44" s="77"/>
    </row>
    <row r="45" spans="1:26" ht="48" customHeight="1" x14ac:dyDescent="0.25">
      <c r="A45" s="15" t="str">
        <f>IF(B45&lt;&gt;"","2.2.2","")</f>
        <v/>
      </c>
      <c r="B45" s="73"/>
      <c r="C45" s="74"/>
      <c r="D45" s="74"/>
      <c r="E45" s="74"/>
      <c r="F45" s="74"/>
      <c r="G45" s="74"/>
      <c r="H45" s="74"/>
      <c r="I45" s="74"/>
      <c r="J45" s="74"/>
      <c r="K45" s="74"/>
      <c r="L45" s="75"/>
      <c r="M45" s="73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5"/>
      <c r="Y45" s="76"/>
      <c r="Z45" s="77"/>
    </row>
    <row r="46" spans="1:26" ht="48" customHeight="1" x14ac:dyDescent="0.25">
      <c r="A46" s="15" t="str">
        <f>IF(B46&lt;&gt;"","2.2.3","")</f>
        <v/>
      </c>
      <c r="B46" s="73"/>
      <c r="C46" s="74"/>
      <c r="D46" s="74"/>
      <c r="E46" s="74"/>
      <c r="F46" s="74"/>
      <c r="G46" s="74"/>
      <c r="H46" s="74"/>
      <c r="I46" s="74"/>
      <c r="J46" s="74"/>
      <c r="K46" s="74"/>
      <c r="L46" s="75"/>
      <c r="M46" s="73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5"/>
      <c r="Y46" s="76"/>
      <c r="Z46" s="77"/>
    </row>
    <row r="47" spans="1:26" ht="48" customHeight="1" x14ac:dyDescent="0.25">
      <c r="A47" s="15" t="str">
        <f>IF(B47&lt;&gt;"","2.2.4","")</f>
        <v/>
      </c>
      <c r="B47" s="73"/>
      <c r="C47" s="74"/>
      <c r="D47" s="74"/>
      <c r="E47" s="74"/>
      <c r="F47" s="74"/>
      <c r="G47" s="74"/>
      <c r="H47" s="74"/>
      <c r="I47" s="74"/>
      <c r="J47" s="74"/>
      <c r="K47" s="74"/>
      <c r="L47" s="75"/>
      <c r="M47" s="73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5"/>
      <c r="Y47" s="76"/>
      <c r="Z47" s="77"/>
    </row>
    <row r="48" spans="1:26" ht="48" customHeight="1" x14ac:dyDescent="0.25">
      <c r="A48" s="15" t="str">
        <f>IF(B48&lt;&gt;"","2.2.5","")</f>
        <v/>
      </c>
      <c r="B48" s="73"/>
      <c r="C48" s="74"/>
      <c r="D48" s="74"/>
      <c r="E48" s="74"/>
      <c r="F48" s="74"/>
      <c r="G48" s="74"/>
      <c r="H48" s="74"/>
      <c r="I48" s="74"/>
      <c r="J48" s="74"/>
      <c r="K48" s="74"/>
      <c r="L48" s="75"/>
      <c r="M48" s="73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5"/>
      <c r="Y48" s="76"/>
      <c r="Z48" s="77"/>
    </row>
    <row r="49" spans="1:26" ht="24" customHeight="1" x14ac:dyDescent="0.25">
      <c r="A49" s="208" t="s">
        <v>54</v>
      </c>
      <c r="B49" s="209"/>
      <c r="C49" s="209"/>
      <c r="D49" s="209"/>
      <c r="E49" s="209"/>
      <c r="F49" s="209"/>
      <c r="G49" s="209"/>
      <c r="H49" s="209"/>
      <c r="I49" s="209"/>
      <c r="J49" s="209"/>
      <c r="K49" s="209"/>
      <c r="L49" s="209"/>
      <c r="M49" s="209"/>
      <c r="N49" s="209"/>
      <c r="O49" s="209"/>
      <c r="P49" s="209"/>
      <c r="Q49" s="209"/>
      <c r="R49" s="209"/>
      <c r="S49" s="209"/>
      <c r="T49" s="209"/>
      <c r="U49" s="209"/>
      <c r="V49" s="209"/>
      <c r="W49" s="209"/>
      <c r="X49" s="209"/>
      <c r="Y49" s="209"/>
      <c r="Z49" s="210"/>
    </row>
    <row r="50" spans="1:26" ht="48" customHeight="1" x14ac:dyDescent="0.25">
      <c r="A50" s="15" t="str">
        <f>IF(B50&lt;&gt;"","2.3.1","")</f>
        <v/>
      </c>
      <c r="B50" s="73"/>
      <c r="C50" s="74"/>
      <c r="D50" s="74"/>
      <c r="E50" s="74"/>
      <c r="F50" s="74"/>
      <c r="G50" s="74"/>
      <c r="H50" s="74"/>
      <c r="I50" s="74"/>
      <c r="J50" s="74"/>
      <c r="K50" s="74"/>
      <c r="L50" s="75"/>
      <c r="M50" s="73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5"/>
      <c r="Y50" s="76"/>
      <c r="Z50" s="77"/>
    </row>
    <row r="51" spans="1:26" ht="48" customHeight="1" x14ac:dyDescent="0.25">
      <c r="A51" s="15" t="str">
        <f>IF(B51&lt;&gt;"","2.3.2","")</f>
        <v/>
      </c>
      <c r="B51" s="73"/>
      <c r="C51" s="74"/>
      <c r="D51" s="74"/>
      <c r="E51" s="74"/>
      <c r="F51" s="74"/>
      <c r="G51" s="74"/>
      <c r="H51" s="74"/>
      <c r="I51" s="74"/>
      <c r="J51" s="74"/>
      <c r="K51" s="74"/>
      <c r="L51" s="75"/>
      <c r="M51" s="73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5"/>
      <c r="Y51" s="76"/>
      <c r="Z51" s="77"/>
    </row>
    <row r="52" spans="1:26" ht="48" customHeight="1" x14ac:dyDescent="0.25">
      <c r="A52" s="15" t="str">
        <f>IF(B52&lt;&gt;"","2.3.3","")</f>
        <v/>
      </c>
      <c r="B52" s="73"/>
      <c r="C52" s="74"/>
      <c r="D52" s="74"/>
      <c r="E52" s="74"/>
      <c r="F52" s="74"/>
      <c r="G52" s="74"/>
      <c r="H52" s="74"/>
      <c r="I52" s="74"/>
      <c r="J52" s="74"/>
      <c r="K52" s="74"/>
      <c r="L52" s="75"/>
      <c r="M52" s="73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5"/>
      <c r="Y52" s="76"/>
      <c r="Z52" s="77"/>
    </row>
    <row r="53" spans="1:26" ht="48" customHeight="1" x14ac:dyDescent="0.25">
      <c r="A53" s="15" t="str">
        <f>IF(B53&lt;&gt;"","2.3.4","")</f>
        <v/>
      </c>
      <c r="B53" s="73"/>
      <c r="C53" s="74"/>
      <c r="D53" s="74"/>
      <c r="E53" s="74"/>
      <c r="F53" s="74"/>
      <c r="G53" s="74"/>
      <c r="H53" s="74"/>
      <c r="I53" s="74"/>
      <c r="J53" s="74"/>
      <c r="K53" s="74"/>
      <c r="L53" s="75"/>
      <c r="M53" s="73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5"/>
      <c r="Y53" s="76"/>
      <c r="Z53" s="77"/>
    </row>
    <row r="54" spans="1:26" ht="48" customHeight="1" x14ac:dyDescent="0.25">
      <c r="A54" s="15" t="str">
        <f>IF(B54&lt;&gt;"","2.3.5","")</f>
        <v/>
      </c>
      <c r="B54" s="73"/>
      <c r="C54" s="74"/>
      <c r="D54" s="74"/>
      <c r="E54" s="74"/>
      <c r="F54" s="74"/>
      <c r="G54" s="74"/>
      <c r="H54" s="74"/>
      <c r="I54" s="74"/>
      <c r="J54" s="74"/>
      <c r="K54" s="74"/>
      <c r="L54" s="75"/>
      <c r="M54" s="73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5"/>
      <c r="Y54" s="76"/>
      <c r="Z54" s="77"/>
    </row>
    <row r="55" spans="1:26" ht="15.75" customHeight="1" x14ac:dyDescent="0.25"/>
    <row r="56" spans="1:26" ht="24" customHeight="1" x14ac:dyDescent="0.25">
      <c r="A56" s="2" t="s">
        <v>97</v>
      </c>
    </row>
    <row r="57" spans="1:26" ht="9.9499999999999993" customHeight="1" x14ac:dyDescent="0.25"/>
    <row r="58" spans="1:26" ht="60" customHeight="1" x14ac:dyDescent="0.25">
      <c r="A58" s="14" t="s">
        <v>7</v>
      </c>
      <c r="B58" s="122" t="s">
        <v>55</v>
      </c>
      <c r="C58" s="123"/>
      <c r="D58" s="123"/>
      <c r="E58" s="123"/>
      <c r="F58" s="123"/>
      <c r="G58" s="124"/>
      <c r="H58" s="122" t="s">
        <v>50</v>
      </c>
      <c r="I58" s="123"/>
      <c r="J58" s="123"/>
      <c r="K58" s="123"/>
      <c r="L58" s="123"/>
      <c r="M58" s="123"/>
      <c r="N58" s="123"/>
      <c r="O58" s="123"/>
      <c r="P58" s="124"/>
      <c r="Q58" s="122" t="s">
        <v>56</v>
      </c>
      <c r="R58" s="123"/>
      <c r="S58" s="123"/>
      <c r="T58" s="123"/>
      <c r="U58" s="123"/>
      <c r="V58" s="123"/>
      <c r="W58" s="123"/>
      <c r="X58" s="124"/>
      <c r="Y58" s="154" t="s">
        <v>51</v>
      </c>
      <c r="Z58" s="155"/>
    </row>
    <row r="59" spans="1:26" ht="72" customHeight="1" x14ac:dyDescent="0.25">
      <c r="A59" s="15" t="str">
        <f>IF(B59&lt;&gt;"","3.1","")</f>
        <v/>
      </c>
      <c r="B59" s="73"/>
      <c r="C59" s="74"/>
      <c r="D59" s="74"/>
      <c r="E59" s="74"/>
      <c r="F59" s="74"/>
      <c r="G59" s="75"/>
      <c r="H59" s="73"/>
      <c r="I59" s="74"/>
      <c r="J59" s="74"/>
      <c r="K59" s="74"/>
      <c r="L59" s="74"/>
      <c r="M59" s="74"/>
      <c r="N59" s="74"/>
      <c r="O59" s="74"/>
      <c r="P59" s="75"/>
      <c r="Q59" s="73"/>
      <c r="R59" s="74"/>
      <c r="S59" s="74"/>
      <c r="T59" s="74"/>
      <c r="U59" s="74"/>
      <c r="V59" s="74"/>
      <c r="W59" s="74"/>
      <c r="X59" s="75"/>
      <c r="Y59" s="76"/>
      <c r="Z59" s="77"/>
    </row>
    <row r="60" spans="1:26" ht="72" customHeight="1" x14ac:dyDescent="0.25">
      <c r="A60" s="15" t="str">
        <f>IF(B60&lt;&gt;"","3.2","")</f>
        <v/>
      </c>
      <c r="B60" s="73"/>
      <c r="C60" s="74"/>
      <c r="D60" s="74"/>
      <c r="E60" s="74"/>
      <c r="F60" s="74"/>
      <c r="G60" s="75"/>
      <c r="H60" s="73"/>
      <c r="I60" s="74"/>
      <c r="J60" s="74"/>
      <c r="K60" s="74"/>
      <c r="L60" s="74"/>
      <c r="M60" s="74"/>
      <c r="N60" s="74"/>
      <c r="O60" s="74"/>
      <c r="P60" s="75"/>
      <c r="Q60" s="73"/>
      <c r="R60" s="74"/>
      <c r="S60" s="74"/>
      <c r="T60" s="74"/>
      <c r="U60" s="74"/>
      <c r="V60" s="74"/>
      <c r="W60" s="74"/>
      <c r="X60" s="75"/>
      <c r="Y60" s="76"/>
      <c r="Z60" s="77"/>
    </row>
    <row r="61" spans="1:26" ht="72" customHeight="1" x14ac:dyDescent="0.25">
      <c r="A61" s="15" t="str">
        <f>IF(B61&lt;&gt;"","3.3","")</f>
        <v/>
      </c>
      <c r="B61" s="73"/>
      <c r="C61" s="74"/>
      <c r="D61" s="74"/>
      <c r="E61" s="74"/>
      <c r="F61" s="74"/>
      <c r="G61" s="75"/>
      <c r="H61" s="73"/>
      <c r="I61" s="74"/>
      <c r="J61" s="74"/>
      <c r="K61" s="74"/>
      <c r="L61" s="74"/>
      <c r="M61" s="74"/>
      <c r="N61" s="74"/>
      <c r="O61" s="74"/>
      <c r="P61" s="75"/>
      <c r="Q61" s="73"/>
      <c r="R61" s="74"/>
      <c r="S61" s="74"/>
      <c r="T61" s="74"/>
      <c r="U61" s="74"/>
      <c r="V61" s="74"/>
      <c r="W61" s="74"/>
      <c r="X61" s="75"/>
      <c r="Y61" s="76"/>
      <c r="Z61" s="77"/>
    </row>
    <row r="62" spans="1:26" ht="72" customHeight="1" x14ac:dyDescent="0.25">
      <c r="A62" s="15" t="str">
        <f>IF(B62&lt;&gt;"","3.4","")</f>
        <v/>
      </c>
      <c r="B62" s="73"/>
      <c r="C62" s="74"/>
      <c r="D62" s="74"/>
      <c r="E62" s="74"/>
      <c r="F62" s="74"/>
      <c r="G62" s="75"/>
      <c r="H62" s="73"/>
      <c r="I62" s="74"/>
      <c r="J62" s="74"/>
      <c r="K62" s="74"/>
      <c r="L62" s="74"/>
      <c r="M62" s="74"/>
      <c r="N62" s="74"/>
      <c r="O62" s="74"/>
      <c r="P62" s="75"/>
      <c r="Q62" s="73"/>
      <c r="R62" s="74"/>
      <c r="S62" s="74"/>
      <c r="T62" s="74"/>
      <c r="U62" s="74"/>
      <c r="V62" s="74"/>
      <c r="W62" s="74"/>
      <c r="X62" s="75"/>
      <c r="Y62" s="76"/>
      <c r="Z62" s="77"/>
    </row>
    <row r="63" spans="1:26" ht="72" customHeight="1" x14ac:dyDescent="0.25">
      <c r="A63" s="15" t="str">
        <f>IF(B63&lt;&gt;"","3.5","")</f>
        <v/>
      </c>
      <c r="B63" s="73"/>
      <c r="C63" s="74"/>
      <c r="D63" s="74"/>
      <c r="E63" s="74"/>
      <c r="F63" s="74"/>
      <c r="G63" s="75"/>
      <c r="H63" s="73"/>
      <c r="I63" s="74"/>
      <c r="J63" s="74"/>
      <c r="K63" s="74"/>
      <c r="L63" s="74"/>
      <c r="M63" s="74"/>
      <c r="N63" s="74"/>
      <c r="O63" s="74"/>
      <c r="P63" s="75"/>
      <c r="Q63" s="73"/>
      <c r="R63" s="74"/>
      <c r="S63" s="74"/>
      <c r="T63" s="74"/>
      <c r="U63" s="74"/>
      <c r="V63" s="74"/>
      <c r="W63" s="74"/>
      <c r="X63" s="75"/>
      <c r="Y63" s="76"/>
      <c r="Z63" s="77"/>
    </row>
    <row r="64" spans="1:26" ht="72" customHeight="1" x14ac:dyDescent="0.25">
      <c r="A64" s="15" t="str">
        <f>IF(B64&lt;&gt;"","3.6","")</f>
        <v/>
      </c>
      <c r="B64" s="73"/>
      <c r="C64" s="74"/>
      <c r="D64" s="74"/>
      <c r="E64" s="74"/>
      <c r="F64" s="74"/>
      <c r="G64" s="75"/>
      <c r="H64" s="73"/>
      <c r="I64" s="74"/>
      <c r="J64" s="74"/>
      <c r="K64" s="74"/>
      <c r="L64" s="74"/>
      <c r="M64" s="74"/>
      <c r="N64" s="74"/>
      <c r="O64" s="74"/>
      <c r="P64" s="75"/>
      <c r="Q64" s="73"/>
      <c r="R64" s="74"/>
      <c r="S64" s="74"/>
      <c r="T64" s="74"/>
      <c r="U64" s="74"/>
      <c r="V64" s="74"/>
      <c r="W64" s="74"/>
      <c r="X64" s="75"/>
      <c r="Y64" s="76"/>
      <c r="Z64" s="77"/>
    </row>
    <row r="65" spans="1:26" s="12" customFormat="1" ht="9.9499999999999993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.75" customHeight="1" x14ac:dyDescent="0.25">
      <c r="A66" s="2" t="s">
        <v>98</v>
      </c>
    </row>
    <row r="67" spans="1:26" ht="9.9499999999999993" customHeight="1" x14ac:dyDescent="0.25">
      <c r="A67" s="2"/>
    </row>
    <row r="68" spans="1:26" ht="48" customHeight="1" x14ac:dyDescent="0.25">
      <c r="B68" s="231"/>
      <c r="C68" s="232"/>
      <c r="D68" s="232"/>
      <c r="E68" s="232"/>
      <c r="F68" s="232"/>
      <c r="G68" s="232"/>
      <c r="H68" s="232"/>
      <c r="I68" s="232"/>
      <c r="J68" s="232"/>
      <c r="K68" s="232"/>
      <c r="L68" s="232"/>
      <c r="M68" s="232"/>
      <c r="N68" s="232"/>
      <c r="O68" s="232"/>
      <c r="P68" s="232"/>
      <c r="Q68" s="232"/>
      <c r="R68" s="232"/>
      <c r="S68" s="232"/>
      <c r="T68" s="232"/>
      <c r="U68" s="232"/>
      <c r="V68" s="232"/>
      <c r="W68" s="232"/>
      <c r="X68" s="232"/>
      <c r="Y68" s="233"/>
    </row>
    <row r="69" spans="1:26" ht="48" customHeight="1" x14ac:dyDescent="0.25">
      <c r="B69" s="234"/>
      <c r="C69" s="235"/>
      <c r="D69" s="235"/>
      <c r="E69" s="235"/>
      <c r="F69" s="235"/>
      <c r="G69" s="235"/>
      <c r="H69" s="235"/>
      <c r="I69" s="235"/>
      <c r="J69" s="235"/>
      <c r="K69" s="235"/>
      <c r="L69" s="235"/>
      <c r="M69" s="235"/>
      <c r="N69" s="235"/>
      <c r="O69" s="235"/>
      <c r="P69" s="235"/>
      <c r="Q69" s="235"/>
      <c r="R69" s="235"/>
      <c r="S69" s="235"/>
      <c r="T69" s="235"/>
      <c r="U69" s="235"/>
      <c r="V69" s="235"/>
      <c r="W69" s="235"/>
      <c r="X69" s="235"/>
      <c r="Y69" s="236"/>
    </row>
    <row r="70" spans="1:26" ht="48" customHeight="1" x14ac:dyDescent="0.25">
      <c r="B70" s="234"/>
      <c r="C70" s="235"/>
      <c r="D70" s="235"/>
      <c r="E70" s="235"/>
      <c r="F70" s="235"/>
      <c r="G70" s="235"/>
      <c r="H70" s="235"/>
      <c r="I70" s="235"/>
      <c r="J70" s="235"/>
      <c r="K70" s="235"/>
      <c r="L70" s="235"/>
      <c r="M70" s="235"/>
      <c r="N70" s="235"/>
      <c r="O70" s="235"/>
      <c r="P70" s="235"/>
      <c r="Q70" s="235"/>
      <c r="R70" s="235"/>
      <c r="S70" s="235"/>
      <c r="T70" s="235"/>
      <c r="U70" s="235"/>
      <c r="V70" s="235"/>
      <c r="W70" s="235"/>
      <c r="X70" s="235"/>
      <c r="Y70" s="236"/>
    </row>
    <row r="71" spans="1:26" ht="48" customHeight="1" x14ac:dyDescent="0.25">
      <c r="B71" s="234"/>
      <c r="C71" s="235"/>
      <c r="D71" s="235"/>
      <c r="E71" s="235"/>
      <c r="F71" s="235"/>
      <c r="G71" s="235"/>
      <c r="H71" s="235"/>
      <c r="I71" s="235"/>
      <c r="J71" s="235"/>
      <c r="K71" s="235"/>
      <c r="L71" s="235"/>
      <c r="M71" s="235"/>
      <c r="N71" s="235"/>
      <c r="O71" s="235"/>
      <c r="P71" s="235"/>
      <c r="Q71" s="235"/>
      <c r="R71" s="235"/>
      <c r="S71" s="235"/>
      <c r="T71" s="235"/>
      <c r="U71" s="235"/>
      <c r="V71" s="235"/>
      <c r="W71" s="235"/>
      <c r="X71" s="235"/>
      <c r="Y71" s="236"/>
    </row>
    <row r="72" spans="1:26" ht="48" customHeight="1" x14ac:dyDescent="0.25">
      <c r="B72" s="237"/>
      <c r="C72" s="238"/>
      <c r="D72" s="238"/>
      <c r="E72" s="238"/>
      <c r="F72" s="238"/>
      <c r="G72" s="238"/>
      <c r="H72" s="238"/>
      <c r="I72" s="238"/>
      <c r="J72" s="238"/>
      <c r="K72" s="238"/>
      <c r="L72" s="238"/>
      <c r="M72" s="238"/>
      <c r="N72" s="238"/>
      <c r="O72" s="238"/>
      <c r="P72" s="238"/>
      <c r="Q72" s="238"/>
      <c r="R72" s="238"/>
      <c r="S72" s="238"/>
      <c r="T72" s="238"/>
      <c r="U72" s="238"/>
      <c r="V72" s="238"/>
      <c r="W72" s="238"/>
      <c r="X72" s="238"/>
      <c r="Y72" s="239"/>
    </row>
    <row r="73" spans="1:26" ht="21" customHeight="1" x14ac:dyDescent="0.25">
      <c r="A73" s="2"/>
    </row>
    <row r="74" spans="1:26" ht="21" customHeight="1" x14ac:dyDescent="0.25">
      <c r="A74" s="2" t="s">
        <v>99</v>
      </c>
    </row>
    <row r="75" spans="1:26" ht="14.25" customHeight="1" x14ac:dyDescent="0.25"/>
    <row r="76" spans="1:26" ht="21" customHeight="1" x14ac:dyDescent="0.25">
      <c r="B76" s="216"/>
      <c r="C76" s="217"/>
      <c r="D76" s="217"/>
      <c r="E76" s="217"/>
      <c r="F76" s="217"/>
      <c r="G76" s="217"/>
      <c r="H76" s="218"/>
      <c r="J76" s="216"/>
      <c r="K76" s="217"/>
      <c r="L76" s="217"/>
      <c r="M76" s="217"/>
      <c r="N76" s="217"/>
      <c r="O76" s="217"/>
      <c r="P76" s="217"/>
      <c r="Q76" s="218"/>
      <c r="S76" s="216"/>
      <c r="T76" s="217"/>
      <c r="U76" s="217"/>
      <c r="V76" s="217"/>
      <c r="W76" s="217"/>
      <c r="X76" s="217"/>
      <c r="Y76" s="218"/>
    </row>
    <row r="77" spans="1:26" ht="10.15" customHeight="1" x14ac:dyDescent="0.25">
      <c r="B77" s="219"/>
      <c r="C77" s="220"/>
      <c r="D77" s="220"/>
      <c r="E77" s="220"/>
      <c r="F77" s="220"/>
      <c r="G77" s="220"/>
      <c r="H77" s="221"/>
      <c r="J77" s="219"/>
      <c r="K77" s="220"/>
      <c r="L77" s="220"/>
      <c r="M77" s="220"/>
      <c r="N77" s="220"/>
      <c r="O77" s="220"/>
      <c r="P77" s="220"/>
      <c r="Q77" s="221"/>
      <c r="S77" s="219"/>
      <c r="T77" s="220"/>
      <c r="U77" s="220"/>
      <c r="V77" s="220"/>
      <c r="W77" s="220"/>
      <c r="X77" s="220"/>
      <c r="Y77" s="221"/>
    </row>
    <row r="78" spans="1:26" ht="10.15" customHeight="1" x14ac:dyDescent="0.25">
      <c r="B78" s="219"/>
      <c r="C78" s="220"/>
      <c r="D78" s="220"/>
      <c r="E78" s="220"/>
      <c r="F78" s="220"/>
      <c r="G78" s="220"/>
      <c r="H78" s="221"/>
      <c r="J78" s="219"/>
      <c r="K78" s="220"/>
      <c r="L78" s="220"/>
      <c r="M78" s="220"/>
      <c r="N78" s="220"/>
      <c r="O78" s="220"/>
      <c r="P78" s="220"/>
      <c r="Q78" s="221"/>
      <c r="S78" s="219"/>
      <c r="T78" s="220"/>
      <c r="U78" s="220"/>
      <c r="V78" s="220"/>
      <c r="W78" s="220"/>
      <c r="X78" s="220"/>
      <c r="Y78" s="221"/>
    </row>
    <row r="79" spans="1:26" ht="21" customHeight="1" x14ac:dyDescent="0.25">
      <c r="B79" s="219"/>
      <c r="C79" s="220"/>
      <c r="D79" s="220"/>
      <c r="E79" s="220"/>
      <c r="F79" s="220"/>
      <c r="G79" s="220"/>
      <c r="H79" s="221"/>
      <c r="J79" s="219"/>
      <c r="K79" s="220"/>
      <c r="L79" s="220"/>
      <c r="M79" s="220"/>
      <c r="N79" s="220"/>
      <c r="O79" s="220"/>
      <c r="P79" s="220"/>
      <c r="Q79" s="221"/>
      <c r="S79" s="219"/>
      <c r="T79" s="220"/>
      <c r="U79" s="220"/>
      <c r="V79" s="220"/>
      <c r="W79" s="220"/>
      <c r="X79" s="220"/>
      <c r="Y79" s="221"/>
    </row>
    <row r="80" spans="1:26" ht="35.25" customHeight="1" x14ac:dyDescent="0.25">
      <c r="B80" s="219"/>
      <c r="C80" s="220"/>
      <c r="D80" s="220"/>
      <c r="E80" s="220"/>
      <c r="F80" s="220"/>
      <c r="G80" s="220"/>
      <c r="H80" s="221"/>
      <c r="J80" s="219"/>
      <c r="K80" s="220"/>
      <c r="L80" s="220"/>
      <c r="M80" s="220"/>
      <c r="N80" s="220"/>
      <c r="O80" s="220"/>
      <c r="P80" s="220"/>
      <c r="Q80" s="221"/>
      <c r="S80" s="219"/>
      <c r="T80" s="220"/>
      <c r="U80" s="220"/>
      <c r="V80" s="220"/>
      <c r="W80" s="220"/>
      <c r="X80" s="220"/>
      <c r="Y80" s="221"/>
    </row>
    <row r="81" spans="2:25" ht="21" customHeight="1" x14ac:dyDescent="0.25">
      <c r="B81" s="219"/>
      <c r="C81" s="220"/>
      <c r="D81" s="220"/>
      <c r="E81" s="220"/>
      <c r="F81" s="220"/>
      <c r="G81" s="220"/>
      <c r="H81" s="221"/>
      <c r="J81" s="219"/>
      <c r="K81" s="220"/>
      <c r="L81" s="220"/>
      <c r="M81" s="220"/>
      <c r="N81" s="220"/>
      <c r="O81" s="220"/>
      <c r="P81" s="220"/>
      <c r="Q81" s="221"/>
      <c r="S81" s="219"/>
      <c r="T81" s="220"/>
      <c r="U81" s="220"/>
      <c r="V81" s="220"/>
      <c r="W81" s="220"/>
      <c r="X81" s="220"/>
      <c r="Y81" s="221"/>
    </row>
    <row r="82" spans="2:25" ht="21" customHeight="1" x14ac:dyDescent="0.25">
      <c r="B82" s="219"/>
      <c r="C82" s="220"/>
      <c r="D82" s="220"/>
      <c r="E82" s="220"/>
      <c r="F82" s="220"/>
      <c r="G82" s="220"/>
      <c r="H82" s="221"/>
      <c r="J82" s="219"/>
      <c r="K82" s="220"/>
      <c r="L82" s="220"/>
      <c r="M82" s="220"/>
      <c r="N82" s="220"/>
      <c r="O82" s="220"/>
      <c r="P82" s="220"/>
      <c r="Q82" s="221"/>
      <c r="S82" s="219"/>
      <c r="T82" s="220"/>
      <c r="U82" s="220"/>
      <c r="V82" s="220"/>
      <c r="W82" s="220"/>
      <c r="X82" s="220"/>
      <c r="Y82" s="221"/>
    </row>
    <row r="83" spans="2:25" ht="21" customHeight="1" x14ac:dyDescent="0.25">
      <c r="B83" s="219"/>
      <c r="C83" s="220"/>
      <c r="D83" s="220"/>
      <c r="E83" s="220"/>
      <c r="F83" s="220"/>
      <c r="G83" s="220"/>
      <c r="H83" s="221"/>
      <c r="J83" s="219"/>
      <c r="K83" s="220"/>
      <c r="L83" s="220"/>
      <c r="M83" s="220"/>
      <c r="N83" s="220"/>
      <c r="O83" s="220"/>
      <c r="P83" s="220"/>
      <c r="Q83" s="221"/>
      <c r="S83" s="219"/>
      <c r="T83" s="220"/>
      <c r="U83" s="220"/>
      <c r="V83" s="220"/>
      <c r="W83" s="220"/>
      <c r="X83" s="220"/>
      <c r="Y83" s="221"/>
    </row>
    <row r="84" spans="2:25" ht="21" customHeight="1" x14ac:dyDescent="0.25">
      <c r="B84" s="219"/>
      <c r="C84" s="220"/>
      <c r="D84" s="220"/>
      <c r="E84" s="220"/>
      <c r="F84" s="220"/>
      <c r="G84" s="220"/>
      <c r="H84" s="221"/>
      <c r="J84" s="219"/>
      <c r="K84" s="220"/>
      <c r="L84" s="220"/>
      <c r="M84" s="220"/>
      <c r="N84" s="220"/>
      <c r="O84" s="220"/>
      <c r="P84" s="220"/>
      <c r="Q84" s="221"/>
      <c r="S84" s="219"/>
      <c r="T84" s="220"/>
      <c r="U84" s="220"/>
      <c r="V84" s="220"/>
      <c r="W84" s="220"/>
      <c r="X84" s="220"/>
      <c r="Y84" s="221"/>
    </row>
    <row r="85" spans="2:25" ht="21" customHeight="1" x14ac:dyDescent="0.25">
      <c r="B85" s="222"/>
      <c r="C85" s="223"/>
      <c r="D85" s="223"/>
      <c r="E85" s="223"/>
      <c r="F85" s="223"/>
      <c r="G85" s="223"/>
      <c r="H85" s="224"/>
      <c r="J85" s="222"/>
      <c r="K85" s="223"/>
      <c r="L85" s="223"/>
      <c r="M85" s="223"/>
      <c r="N85" s="223"/>
      <c r="O85" s="223"/>
      <c r="P85" s="223"/>
      <c r="Q85" s="224"/>
      <c r="S85" s="222"/>
      <c r="T85" s="223"/>
      <c r="U85" s="223"/>
      <c r="V85" s="223"/>
      <c r="W85" s="223"/>
      <c r="X85" s="223"/>
      <c r="Y85" s="224"/>
    </row>
    <row r="86" spans="2:25" ht="48" customHeight="1" x14ac:dyDescent="0.25">
      <c r="B86" s="225"/>
      <c r="C86" s="226"/>
      <c r="D86" s="226"/>
      <c r="E86" s="226"/>
      <c r="F86" s="226"/>
      <c r="G86" s="226"/>
      <c r="H86" s="227"/>
      <c r="J86" s="225"/>
      <c r="K86" s="226"/>
      <c r="L86" s="226"/>
      <c r="M86" s="226"/>
      <c r="N86" s="226"/>
      <c r="O86" s="226"/>
      <c r="P86" s="226"/>
      <c r="Q86" s="227"/>
      <c r="S86" s="225"/>
      <c r="T86" s="226"/>
      <c r="U86" s="226"/>
      <c r="V86" s="226"/>
      <c r="W86" s="226"/>
      <c r="X86" s="226"/>
      <c r="Y86" s="227"/>
    </row>
    <row r="87" spans="2:25" ht="48" customHeight="1" x14ac:dyDescent="0.25">
      <c r="B87" s="228"/>
      <c r="C87" s="229"/>
      <c r="D87" s="229"/>
      <c r="E87" s="229"/>
      <c r="F87" s="229"/>
      <c r="G87" s="229"/>
      <c r="H87" s="230"/>
      <c r="J87" s="228"/>
      <c r="K87" s="229"/>
      <c r="L87" s="229"/>
      <c r="M87" s="229"/>
      <c r="N87" s="229"/>
      <c r="O87" s="229"/>
      <c r="P87" s="229"/>
      <c r="Q87" s="230"/>
      <c r="S87" s="228"/>
      <c r="T87" s="229"/>
      <c r="U87" s="229"/>
      <c r="V87" s="229"/>
      <c r="W87" s="229"/>
      <c r="X87" s="229"/>
      <c r="Y87" s="230"/>
    </row>
    <row r="88" spans="2:25" ht="14.25" customHeight="1" x14ac:dyDescent="0.25"/>
    <row r="89" spans="2:25" ht="21" customHeight="1" x14ac:dyDescent="0.25">
      <c r="B89" s="216"/>
      <c r="C89" s="217"/>
      <c r="D89" s="217"/>
      <c r="E89" s="217"/>
      <c r="F89" s="217"/>
      <c r="G89" s="217"/>
      <c r="H89" s="218"/>
      <c r="J89" s="216"/>
      <c r="K89" s="217"/>
      <c r="L89" s="217"/>
      <c r="M89" s="217"/>
      <c r="N89" s="217"/>
      <c r="O89" s="217"/>
      <c r="P89" s="217"/>
      <c r="Q89" s="218"/>
      <c r="S89" s="216"/>
      <c r="T89" s="217"/>
      <c r="U89" s="217"/>
      <c r="V89" s="217"/>
      <c r="W89" s="217"/>
      <c r="X89" s="217"/>
      <c r="Y89" s="218"/>
    </row>
    <row r="90" spans="2:25" ht="21" customHeight="1" x14ac:dyDescent="0.25">
      <c r="B90" s="219"/>
      <c r="C90" s="220"/>
      <c r="D90" s="220"/>
      <c r="E90" s="220"/>
      <c r="F90" s="220"/>
      <c r="G90" s="220"/>
      <c r="H90" s="221"/>
      <c r="J90" s="219"/>
      <c r="K90" s="220"/>
      <c r="L90" s="220"/>
      <c r="M90" s="220"/>
      <c r="N90" s="220"/>
      <c r="O90" s="220"/>
      <c r="P90" s="220"/>
      <c r="Q90" s="221"/>
      <c r="S90" s="219"/>
      <c r="T90" s="220"/>
      <c r="U90" s="220"/>
      <c r="V90" s="220"/>
      <c r="W90" s="220"/>
      <c r="X90" s="220"/>
      <c r="Y90" s="221"/>
    </row>
    <row r="91" spans="2:25" ht="21" customHeight="1" x14ac:dyDescent="0.25">
      <c r="B91" s="219"/>
      <c r="C91" s="220"/>
      <c r="D91" s="220"/>
      <c r="E91" s="220"/>
      <c r="F91" s="220"/>
      <c r="G91" s="220"/>
      <c r="H91" s="221"/>
      <c r="J91" s="219"/>
      <c r="K91" s="220"/>
      <c r="L91" s="220"/>
      <c r="M91" s="220"/>
      <c r="N91" s="220"/>
      <c r="O91" s="220"/>
      <c r="P91" s="220"/>
      <c r="Q91" s="221"/>
      <c r="S91" s="219"/>
      <c r="T91" s="220"/>
      <c r="U91" s="220"/>
      <c r="V91" s="220"/>
      <c r="W91" s="220"/>
      <c r="X91" s="220"/>
      <c r="Y91" s="221"/>
    </row>
    <row r="92" spans="2:25" ht="21" customHeight="1" x14ac:dyDescent="0.25">
      <c r="B92" s="219"/>
      <c r="C92" s="220"/>
      <c r="D92" s="220"/>
      <c r="E92" s="220"/>
      <c r="F92" s="220"/>
      <c r="G92" s="220"/>
      <c r="H92" s="221"/>
      <c r="J92" s="219"/>
      <c r="K92" s="220"/>
      <c r="L92" s="220"/>
      <c r="M92" s="220"/>
      <c r="N92" s="220"/>
      <c r="O92" s="220"/>
      <c r="P92" s="220"/>
      <c r="Q92" s="221"/>
      <c r="S92" s="219"/>
      <c r="T92" s="220"/>
      <c r="U92" s="220"/>
      <c r="V92" s="220"/>
      <c r="W92" s="220"/>
      <c r="X92" s="220"/>
      <c r="Y92" s="221"/>
    </row>
    <row r="93" spans="2:25" ht="21" customHeight="1" x14ac:dyDescent="0.25">
      <c r="B93" s="219"/>
      <c r="C93" s="220"/>
      <c r="D93" s="220"/>
      <c r="E93" s="220"/>
      <c r="F93" s="220"/>
      <c r="G93" s="220"/>
      <c r="H93" s="221"/>
      <c r="J93" s="219"/>
      <c r="K93" s="220"/>
      <c r="L93" s="220"/>
      <c r="M93" s="220"/>
      <c r="N93" s="220"/>
      <c r="O93" s="220"/>
      <c r="P93" s="220"/>
      <c r="Q93" s="221"/>
      <c r="S93" s="219"/>
      <c r="T93" s="220"/>
      <c r="U93" s="220"/>
      <c r="V93" s="220"/>
      <c r="W93" s="220"/>
      <c r="X93" s="220"/>
      <c r="Y93" s="221"/>
    </row>
    <row r="94" spans="2:25" ht="21" customHeight="1" x14ac:dyDescent="0.25">
      <c r="B94" s="219"/>
      <c r="C94" s="220"/>
      <c r="D94" s="220"/>
      <c r="E94" s="220"/>
      <c r="F94" s="220"/>
      <c r="G94" s="220"/>
      <c r="H94" s="221"/>
      <c r="J94" s="219"/>
      <c r="K94" s="220"/>
      <c r="L94" s="220"/>
      <c r="M94" s="220"/>
      <c r="N94" s="220"/>
      <c r="O94" s="220"/>
      <c r="P94" s="220"/>
      <c r="Q94" s="221"/>
      <c r="S94" s="219"/>
      <c r="T94" s="220"/>
      <c r="U94" s="220"/>
      <c r="V94" s="220"/>
      <c r="W94" s="220"/>
      <c r="X94" s="220"/>
      <c r="Y94" s="221"/>
    </row>
    <row r="95" spans="2:25" ht="21" customHeight="1" x14ac:dyDescent="0.25">
      <c r="B95" s="219"/>
      <c r="C95" s="220"/>
      <c r="D95" s="220"/>
      <c r="E95" s="220"/>
      <c r="F95" s="220"/>
      <c r="G95" s="220"/>
      <c r="H95" s="221"/>
      <c r="J95" s="219"/>
      <c r="K95" s="220"/>
      <c r="L95" s="220"/>
      <c r="M95" s="220"/>
      <c r="N95" s="220"/>
      <c r="O95" s="220"/>
      <c r="P95" s="220"/>
      <c r="Q95" s="221"/>
      <c r="S95" s="219"/>
      <c r="T95" s="220"/>
      <c r="U95" s="220"/>
      <c r="V95" s="220"/>
      <c r="W95" s="220"/>
      <c r="X95" s="220"/>
      <c r="Y95" s="221"/>
    </row>
    <row r="96" spans="2:25" ht="21" customHeight="1" x14ac:dyDescent="0.25">
      <c r="B96" s="219"/>
      <c r="C96" s="220"/>
      <c r="D96" s="220"/>
      <c r="E96" s="220"/>
      <c r="F96" s="220"/>
      <c r="G96" s="220"/>
      <c r="H96" s="221"/>
      <c r="J96" s="219"/>
      <c r="K96" s="220"/>
      <c r="L96" s="220"/>
      <c r="M96" s="220"/>
      <c r="N96" s="220"/>
      <c r="O96" s="220"/>
      <c r="P96" s="220"/>
      <c r="Q96" s="221"/>
      <c r="S96" s="219"/>
      <c r="T96" s="220"/>
      <c r="U96" s="220"/>
      <c r="V96" s="220"/>
      <c r="W96" s="220"/>
      <c r="X96" s="220"/>
      <c r="Y96" s="221"/>
    </row>
    <row r="97" spans="2:25" ht="21" customHeight="1" x14ac:dyDescent="0.25">
      <c r="B97" s="219"/>
      <c r="C97" s="220"/>
      <c r="D97" s="220"/>
      <c r="E97" s="220"/>
      <c r="F97" s="220"/>
      <c r="G97" s="220"/>
      <c r="H97" s="221"/>
      <c r="J97" s="219"/>
      <c r="K97" s="220"/>
      <c r="L97" s="220"/>
      <c r="M97" s="220"/>
      <c r="N97" s="220"/>
      <c r="O97" s="220"/>
      <c r="P97" s="220"/>
      <c r="Q97" s="221"/>
      <c r="S97" s="219"/>
      <c r="T97" s="220"/>
      <c r="U97" s="220"/>
      <c r="V97" s="220"/>
      <c r="W97" s="220"/>
      <c r="X97" s="220"/>
      <c r="Y97" s="221"/>
    </row>
    <row r="98" spans="2:25" ht="21" customHeight="1" x14ac:dyDescent="0.25">
      <c r="B98" s="222"/>
      <c r="C98" s="223"/>
      <c r="D98" s="223"/>
      <c r="E98" s="223"/>
      <c r="F98" s="223"/>
      <c r="G98" s="223"/>
      <c r="H98" s="224"/>
      <c r="J98" s="222"/>
      <c r="K98" s="223"/>
      <c r="L98" s="223"/>
      <c r="M98" s="223"/>
      <c r="N98" s="223"/>
      <c r="O98" s="223"/>
      <c r="P98" s="223"/>
      <c r="Q98" s="224"/>
      <c r="S98" s="222"/>
      <c r="T98" s="223"/>
      <c r="U98" s="223"/>
      <c r="V98" s="223"/>
      <c r="W98" s="223"/>
      <c r="X98" s="223"/>
      <c r="Y98" s="224"/>
    </row>
    <row r="99" spans="2:25" ht="48" customHeight="1" x14ac:dyDescent="0.25">
      <c r="B99" s="247"/>
      <c r="C99" s="248"/>
      <c r="D99" s="248"/>
      <c r="E99" s="248"/>
      <c r="F99" s="248"/>
      <c r="G99" s="248"/>
      <c r="H99" s="249"/>
      <c r="J99" s="225"/>
      <c r="K99" s="226"/>
      <c r="L99" s="226"/>
      <c r="M99" s="226"/>
      <c r="N99" s="226"/>
      <c r="O99" s="226"/>
      <c r="P99" s="226"/>
      <c r="Q99" s="227"/>
      <c r="S99" s="247"/>
      <c r="T99" s="248"/>
      <c r="U99" s="248"/>
      <c r="V99" s="248"/>
      <c r="W99" s="248"/>
      <c r="X99" s="248"/>
      <c r="Y99" s="249"/>
    </row>
    <row r="100" spans="2:25" ht="48" customHeight="1" x14ac:dyDescent="0.25">
      <c r="B100" s="250"/>
      <c r="C100" s="251"/>
      <c r="D100" s="251"/>
      <c r="E100" s="251"/>
      <c r="F100" s="251"/>
      <c r="G100" s="251"/>
      <c r="H100" s="252"/>
      <c r="J100" s="228"/>
      <c r="K100" s="229"/>
      <c r="L100" s="229"/>
      <c r="M100" s="229"/>
      <c r="N100" s="229"/>
      <c r="O100" s="229"/>
      <c r="P100" s="229"/>
      <c r="Q100" s="230"/>
      <c r="S100" s="250"/>
      <c r="T100" s="251"/>
      <c r="U100" s="251"/>
      <c r="V100" s="251"/>
      <c r="W100" s="251"/>
      <c r="X100" s="251"/>
      <c r="Y100" s="252"/>
    </row>
    <row r="101" spans="2:25" ht="14.25" customHeight="1" x14ac:dyDescent="0.25"/>
    <row r="102" spans="2:25" ht="21" customHeight="1" x14ac:dyDescent="0.25">
      <c r="B102" s="216"/>
      <c r="C102" s="217"/>
      <c r="D102" s="217"/>
      <c r="E102" s="217"/>
      <c r="F102" s="217"/>
      <c r="G102" s="217"/>
      <c r="H102" s="218"/>
      <c r="J102" s="216"/>
      <c r="K102" s="217"/>
      <c r="L102" s="217"/>
      <c r="M102" s="217"/>
      <c r="N102" s="217"/>
      <c r="O102" s="217"/>
      <c r="P102" s="217"/>
      <c r="Q102" s="218"/>
      <c r="S102" s="216"/>
      <c r="T102" s="217"/>
      <c r="U102" s="217"/>
      <c r="V102" s="217"/>
      <c r="W102" s="217"/>
      <c r="X102" s="217"/>
      <c r="Y102" s="218"/>
    </row>
    <row r="103" spans="2:25" ht="21" customHeight="1" x14ac:dyDescent="0.25">
      <c r="B103" s="219"/>
      <c r="C103" s="220"/>
      <c r="D103" s="220"/>
      <c r="E103" s="220"/>
      <c r="F103" s="220"/>
      <c r="G103" s="220"/>
      <c r="H103" s="221"/>
      <c r="J103" s="219"/>
      <c r="K103" s="220"/>
      <c r="L103" s="220"/>
      <c r="M103" s="220"/>
      <c r="N103" s="220"/>
      <c r="O103" s="220"/>
      <c r="P103" s="220"/>
      <c r="Q103" s="221"/>
      <c r="S103" s="219"/>
      <c r="T103" s="220"/>
      <c r="U103" s="220"/>
      <c r="V103" s="220"/>
      <c r="W103" s="220"/>
      <c r="X103" s="220"/>
      <c r="Y103" s="221"/>
    </row>
    <row r="104" spans="2:25" ht="21" customHeight="1" x14ac:dyDescent="0.25">
      <c r="B104" s="219"/>
      <c r="C104" s="220"/>
      <c r="D104" s="220"/>
      <c r="E104" s="220"/>
      <c r="F104" s="220"/>
      <c r="G104" s="220"/>
      <c r="H104" s="221"/>
      <c r="J104" s="219"/>
      <c r="K104" s="220"/>
      <c r="L104" s="220"/>
      <c r="M104" s="220"/>
      <c r="N104" s="220"/>
      <c r="O104" s="220"/>
      <c r="P104" s="220"/>
      <c r="Q104" s="221"/>
      <c r="S104" s="219"/>
      <c r="T104" s="220"/>
      <c r="U104" s="220"/>
      <c r="V104" s="220"/>
      <c r="W104" s="220"/>
      <c r="X104" s="220"/>
      <c r="Y104" s="221"/>
    </row>
    <row r="105" spans="2:25" ht="21" customHeight="1" x14ac:dyDescent="0.25">
      <c r="B105" s="219"/>
      <c r="C105" s="220"/>
      <c r="D105" s="220"/>
      <c r="E105" s="220"/>
      <c r="F105" s="220"/>
      <c r="G105" s="220"/>
      <c r="H105" s="221"/>
      <c r="J105" s="219"/>
      <c r="K105" s="220"/>
      <c r="L105" s="220"/>
      <c r="M105" s="220"/>
      <c r="N105" s="220"/>
      <c r="O105" s="220"/>
      <c r="P105" s="220"/>
      <c r="Q105" s="221"/>
      <c r="S105" s="219"/>
      <c r="T105" s="220"/>
      <c r="U105" s="220"/>
      <c r="V105" s="220"/>
      <c r="W105" s="220"/>
      <c r="X105" s="220"/>
      <c r="Y105" s="221"/>
    </row>
    <row r="106" spans="2:25" ht="21" customHeight="1" x14ac:dyDescent="0.25">
      <c r="B106" s="219"/>
      <c r="C106" s="220"/>
      <c r="D106" s="220"/>
      <c r="E106" s="220"/>
      <c r="F106" s="220"/>
      <c r="G106" s="220"/>
      <c r="H106" s="221"/>
      <c r="J106" s="219"/>
      <c r="K106" s="220"/>
      <c r="L106" s="220"/>
      <c r="M106" s="220"/>
      <c r="N106" s="220"/>
      <c r="O106" s="220"/>
      <c r="P106" s="220"/>
      <c r="Q106" s="221"/>
      <c r="S106" s="219"/>
      <c r="T106" s="220"/>
      <c r="U106" s="220"/>
      <c r="V106" s="220"/>
      <c r="W106" s="220"/>
      <c r="X106" s="220"/>
      <c r="Y106" s="221"/>
    </row>
    <row r="107" spans="2:25" ht="21" customHeight="1" x14ac:dyDescent="0.25">
      <c r="B107" s="219"/>
      <c r="C107" s="220"/>
      <c r="D107" s="220"/>
      <c r="E107" s="220"/>
      <c r="F107" s="220"/>
      <c r="G107" s="220"/>
      <c r="H107" s="221"/>
      <c r="J107" s="219"/>
      <c r="K107" s="220"/>
      <c r="L107" s="220"/>
      <c r="M107" s="220"/>
      <c r="N107" s="220"/>
      <c r="O107" s="220"/>
      <c r="P107" s="220"/>
      <c r="Q107" s="221"/>
      <c r="S107" s="219"/>
      <c r="T107" s="220"/>
      <c r="U107" s="220"/>
      <c r="V107" s="220"/>
      <c r="W107" s="220"/>
      <c r="X107" s="220"/>
      <c r="Y107" s="221"/>
    </row>
    <row r="108" spans="2:25" ht="21" customHeight="1" x14ac:dyDescent="0.25">
      <c r="B108" s="219"/>
      <c r="C108" s="220"/>
      <c r="D108" s="220"/>
      <c r="E108" s="220"/>
      <c r="F108" s="220"/>
      <c r="G108" s="220"/>
      <c r="H108" s="221"/>
      <c r="J108" s="219"/>
      <c r="K108" s="220"/>
      <c r="L108" s="220"/>
      <c r="M108" s="220"/>
      <c r="N108" s="220"/>
      <c r="O108" s="220"/>
      <c r="P108" s="220"/>
      <c r="Q108" s="221"/>
      <c r="S108" s="219"/>
      <c r="T108" s="220"/>
      <c r="U108" s="220"/>
      <c r="V108" s="220"/>
      <c r="W108" s="220"/>
      <c r="X108" s="220"/>
      <c r="Y108" s="221"/>
    </row>
    <row r="109" spans="2:25" ht="21" customHeight="1" x14ac:dyDescent="0.25">
      <c r="B109" s="219"/>
      <c r="C109" s="220"/>
      <c r="D109" s="220"/>
      <c r="E109" s="220"/>
      <c r="F109" s="220"/>
      <c r="G109" s="220"/>
      <c r="H109" s="221"/>
      <c r="J109" s="219"/>
      <c r="K109" s="220"/>
      <c r="L109" s="220"/>
      <c r="M109" s="220"/>
      <c r="N109" s="220"/>
      <c r="O109" s="220"/>
      <c r="P109" s="220"/>
      <c r="Q109" s="221"/>
      <c r="S109" s="219"/>
      <c r="T109" s="220"/>
      <c r="U109" s="220"/>
      <c r="V109" s="220"/>
      <c r="W109" s="220"/>
      <c r="X109" s="220"/>
      <c r="Y109" s="221"/>
    </row>
    <row r="110" spans="2:25" ht="21" customHeight="1" x14ac:dyDescent="0.25">
      <c r="B110" s="219"/>
      <c r="C110" s="220"/>
      <c r="D110" s="220"/>
      <c r="E110" s="220"/>
      <c r="F110" s="220"/>
      <c r="G110" s="220"/>
      <c r="H110" s="221"/>
      <c r="J110" s="219"/>
      <c r="K110" s="220"/>
      <c r="L110" s="220"/>
      <c r="M110" s="220"/>
      <c r="N110" s="220"/>
      <c r="O110" s="220"/>
      <c r="P110" s="220"/>
      <c r="Q110" s="221"/>
      <c r="S110" s="219"/>
      <c r="T110" s="220"/>
      <c r="U110" s="220"/>
      <c r="V110" s="220"/>
      <c r="W110" s="220"/>
      <c r="X110" s="220"/>
      <c r="Y110" s="221"/>
    </row>
    <row r="111" spans="2:25" ht="21" customHeight="1" x14ac:dyDescent="0.25">
      <c r="B111" s="222"/>
      <c r="C111" s="223"/>
      <c r="D111" s="223"/>
      <c r="E111" s="223"/>
      <c r="F111" s="223"/>
      <c r="G111" s="223"/>
      <c r="H111" s="224"/>
      <c r="J111" s="222"/>
      <c r="K111" s="223"/>
      <c r="L111" s="223"/>
      <c r="M111" s="223"/>
      <c r="N111" s="223"/>
      <c r="O111" s="223"/>
      <c r="P111" s="223"/>
      <c r="Q111" s="224"/>
      <c r="S111" s="222"/>
      <c r="T111" s="223"/>
      <c r="U111" s="223"/>
      <c r="V111" s="223"/>
      <c r="W111" s="223"/>
      <c r="X111" s="223"/>
      <c r="Y111" s="224"/>
    </row>
    <row r="112" spans="2:25" ht="48" customHeight="1" x14ac:dyDescent="0.25">
      <c r="B112" s="247"/>
      <c r="C112" s="248"/>
      <c r="D112" s="248"/>
      <c r="E112" s="248"/>
      <c r="F112" s="248"/>
      <c r="G112" s="248"/>
      <c r="H112" s="249"/>
      <c r="J112" s="253"/>
      <c r="K112" s="254"/>
      <c r="L112" s="254"/>
      <c r="M112" s="254"/>
      <c r="N112" s="254"/>
      <c r="O112" s="254"/>
      <c r="P112" s="254"/>
      <c r="Q112" s="255"/>
      <c r="S112" s="247"/>
      <c r="T112" s="248"/>
      <c r="U112" s="248"/>
      <c r="V112" s="248"/>
      <c r="W112" s="248"/>
      <c r="X112" s="248"/>
      <c r="Y112" s="249"/>
    </row>
    <row r="113" spans="2:25" ht="48" customHeight="1" x14ac:dyDescent="0.25">
      <c r="B113" s="250"/>
      <c r="C113" s="251"/>
      <c r="D113" s="251"/>
      <c r="E113" s="251"/>
      <c r="F113" s="251"/>
      <c r="G113" s="251"/>
      <c r="H113" s="252"/>
      <c r="J113" s="256"/>
      <c r="K113" s="257"/>
      <c r="L113" s="257"/>
      <c r="M113" s="257"/>
      <c r="N113" s="257"/>
      <c r="O113" s="257"/>
      <c r="P113" s="257"/>
      <c r="Q113" s="258"/>
      <c r="S113" s="250"/>
      <c r="T113" s="251"/>
      <c r="U113" s="251"/>
      <c r="V113" s="251"/>
      <c r="W113" s="251"/>
      <c r="X113" s="251"/>
      <c r="Y113" s="252"/>
    </row>
    <row r="114" spans="2:25" ht="14.25" customHeight="1" x14ac:dyDescent="0.25"/>
    <row r="115" spans="2:25" ht="14.25" customHeight="1" x14ac:dyDescent="0.25"/>
    <row r="116" spans="2:25" ht="21" customHeight="1" x14ac:dyDescent="0.25">
      <c r="E116" s="13" t="s">
        <v>57</v>
      </c>
      <c r="F116" s="243"/>
      <c r="G116" s="243"/>
      <c r="H116" s="243"/>
      <c r="I116" s="243"/>
      <c r="J116" s="243"/>
      <c r="Q116" s="13" t="s">
        <v>58</v>
      </c>
      <c r="R116" s="243"/>
      <c r="S116" s="243"/>
      <c r="T116" s="243"/>
      <c r="U116" s="243"/>
      <c r="V116" s="243"/>
      <c r="W116" s="243"/>
    </row>
    <row r="117" spans="2:25" ht="21" customHeight="1" x14ac:dyDescent="0.25">
      <c r="E117" s="13" t="s">
        <v>59</v>
      </c>
      <c r="F117" s="244"/>
      <c r="G117" s="244"/>
      <c r="H117" s="244"/>
      <c r="I117" s="244"/>
      <c r="J117" s="244"/>
      <c r="K117" s="2" t="s">
        <v>60</v>
      </c>
      <c r="Q117" s="13" t="s">
        <v>59</v>
      </c>
      <c r="R117" s="245"/>
      <c r="S117" s="245"/>
      <c r="T117" s="245"/>
      <c r="U117" s="245"/>
      <c r="V117" s="245"/>
      <c r="W117" s="245"/>
      <c r="X117" s="2" t="s">
        <v>60</v>
      </c>
    </row>
    <row r="118" spans="2:25" ht="21" customHeight="1" x14ac:dyDescent="0.25">
      <c r="E118" s="13" t="s">
        <v>61</v>
      </c>
      <c r="F118" s="244"/>
      <c r="G118" s="244"/>
      <c r="H118" s="244"/>
      <c r="I118" s="244"/>
      <c r="J118" s="244"/>
      <c r="Q118" s="246"/>
      <c r="R118" s="246"/>
      <c r="S118" s="246"/>
      <c r="T118" s="246"/>
      <c r="U118" s="246"/>
      <c r="V118" s="246"/>
      <c r="W118" s="246"/>
      <c r="X118" s="246"/>
    </row>
    <row r="119" spans="2:25" ht="24" customHeight="1" x14ac:dyDescent="0.25">
      <c r="E119" s="13" t="s">
        <v>62</v>
      </c>
      <c r="F119" s="346"/>
      <c r="G119" s="346"/>
      <c r="H119" s="346"/>
      <c r="I119" s="346"/>
      <c r="J119" s="346"/>
      <c r="Q119" s="13" t="s">
        <v>62</v>
      </c>
      <c r="R119" s="241"/>
      <c r="S119" s="241"/>
      <c r="T119" s="241"/>
      <c r="U119" s="241"/>
      <c r="V119" s="241"/>
      <c r="W119" s="241"/>
    </row>
    <row r="120" spans="2:25" ht="24" customHeight="1" x14ac:dyDescent="0.25">
      <c r="E120" s="13" t="s">
        <v>63</v>
      </c>
      <c r="F120" s="242"/>
      <c r="G120" s="242"/>
      <c r="H120" s="242"/>
      <c r="I120" s="242"/>
      <c r="J120" s="242"/>
    </row>
    <row r="121" spans="2:25" ht="24" customHeight="1" x14ac:dyDescent="0.25"/>
  </sheetData>
  <protectedRanges>
    <protectedRange sqref="V13 X24 B38:Z42 B44:Z48 B50:Z54 B59:Z64 B68 B76 B86 J76 J86 S76 S86 B89 B99 J89 J99 S89 S99 B102 B112 J102 J112 S102 S112 R116:R117 Q118 R119 F116:F120 K24:S25 K27:S32 M7 H8" name="ช่วง1"/>
  </protectedRanges>
  <mergeCells count="231">
    <mergeCell ref="A2:Z2"/>
    <mergeCell ref="M7:P7"/>
    <mergeCell ref="K26:M26"/>
    <mergeCell ref="F119:J119"/>
    <mergeCell ref="R119:W119"/>
    <mergeCell ref="F120:J120"/>
    <mergeCell ref="F116:J116"/>
    <mergeCell ref="R116:W116"/>
    <mergeCell ref="F117:J117"/>
    <mergeCell ref="R117:W117"/>
    <mergeCell ref="F118:J118"/>
    <mergeCell ref="Q118:X118"/>
    <mergeCell ref="B102:H111"/>
    <mergeCell ref="J102:Q111"/>
    <mergeCell ref="S102:Y111"/>
    <mergeCell ref="B112:H113"/>
    <mergeCell ref="J112:Q113"/>
    <mergeCell ref="S112:Y113"/>
    <mergeCell ref="B89:H98"/>
    <mergeCell ref="J89:Q98"/>
    <mergeCell ref="S89:Y98"/>
    <mergeCell ref="B99:H100"/>
    <mergeCell ref="J99:Q100"/>
    <mergeCell ref="S99:Y100"/>
    <mergeCell ref="B76:H85"/>
    <mergeCell ref="J76:Q85"/>
    <mergeCell ref="S76:Y85"/>
    <mergeCell ref="B86:H87"/>
    <mergeCell ref="J86:Q87"/>
    <mergeCell ref="S86:Y87"/>
    <mergeCell ref="B64:G64"/>
    <mergeCell ref="H64:P64"/>
    <mergeCell ref="Q64:X64"/>
    <mergeCell ref="Y64:Z64"/>
    <mergeCell ref="B68:Y72"/>
    <mergeCell ref="B62:G62"/>
    <mergeCell ref="H62:P62"/>
    <mergeCell ref="Q62:X62"/>
    <mergeCell ref="Y62:Z62"/>
    <mergeCell ref="B60:G60"/>
    <mergeCell ref="H60:P60"/>
    <mergeCell ref="Q60:X60"/>
    <mergeCell ref="Y60:Z60"/>
    <mergeCell ref="B61:G61"/>
    <mergeCell ref="H61:P61"/>
    <mergeCell ref="Q61:X61"/>
    <mergeCell ref="Y61:Z61"/>
    <mergeCell ref="B58:G58"/>
    <mergeCell ref="H58:P58"/>
    <mergeCell ref="Q58:X58"/>
    <mergeCell ref="Y58:Z58"/>
    <mergeCell ref="B59:G59"/>
    <mergeCell ref="H59:P59"/>
    <mergeCell ref="Q59:X59"/>
    <mergeCell ref="Y59:Z59"/>
    <mergeCell ref="B53:L53"/>
    <mergeCell ref="M53:X53"/>
    <mergeCell ref="Y53:Z53"/>
    <mergeCell ref="B54:L54"/>
    <mergeCell ref="M54:X54"/>
    <mergeCell ref="Y54:Z54"/>
    <mergeCell ref="B51:L51"/>
    <mergeCell ref="M51:X51"/>
    <mergeCell ref="Y51:Z51"/>
    <mergeCell ref="B52:L52"/>
    <mergeCell ref="M52:X52"/>
    <mergeCell ref="Y52:Z52"/>
    <mergeCell ref="B48:L48"/>
    <mergeCell ref="M48:X48"/>
    <mergeCell ref="Y48:Z48"/>
    <mergeCell ref="A49:Z49"/>
    <mergeCell ref="B50:L50"/>
    <mergeCell ref="M50:X50"/>
    <mergeCell ref="Y50:Z50"/>
    <mergeCell ref="B46:L46"/>
    <mergeCell ref="M46:X46"/>
    <mergeCell ref="Y46:Z46"/>
    <mergeCell ref="B47:L47"/>
    <mergeCell ref="M47:X47"/>
    <mergeCell ref="Y47:Z47"/>
    <mergeCell ref="A43:Z43"/>
    <mergeCell ref="B44:L44"/>
    <mergeCell ref="M44:X44"/>
    <mergeCell ref="Y44:Z44"/>
    <mergeCell ref="B45:L45"/>
    <mergeCell ref="M45:X45"/>
    <mergeCell ref="Y45:Z45"/>
    <mergeCell ref="B41:L41"/>
    <mergeCell ref="M41:X41"/>
    <mergeCell ref="Y41:Z41"/>
    <mergeCell ref="B42:L42"/>
    <mergeCell ref="Y42:Z42"/>
    <mergeCell ref="X33:Z33"/>
    <mergeCell ref="A34:Z34"/>
    <mergeCell ref="B36:L36"/>
    <mergeCell ref="M36:X36"/>
    <mergeCell ref="Y36:Z36"/>
    <mergeCell ref="A37:Z37"/>
    <mergeCell ref="B38:L38"/>
    <mergeCell ref="M38:X38"/>
    <mergeCell ref="Y38:Z38"/>
    <mergeCell ref="B39:L39"/>
    <mergeCell ref="M39:X39"/>
    <mergeCell ref="Y39:Z39"/>
    <mergeCell ref="B40:L40"/>
    <mergeCell ref="M40:X40"/>
    <mergeCell ref="Y40:Z40"/>
    <mergeCell ref="M42:X42"/>
    <mergeCell ref="H30:J30"/>
    <mergeCell ref="K30:M30"/>
    <mergeCell ref="N30:P30"/>
    <mergeCell ref="Q30:S30"/>
    <mergeCell ref="T30:U30"/>
    <mergeCell ref="T32:U32"/>
    <mergeCell ref="V32:W32"/>
    <mergeCell ref="A33:S33"/>
    <mergeCell ref="T33:U33"/>
    <mergeCell ref="V33:W33"/>
    <mergeCell ref="B32:G32"/>
    <mergeCell ref="H32:J32"/>
    <mergeCell ref="K32:M32"/>
    <mergeCell ref="N32:P32"/>
    <mergeCell ref="Q32:S32"/>
    <mergeCell ref="X24:Z32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7:M27"/>
    <mergeCell ref="N26:P26"/>
    <mergeCell ref="Q26:S26"/>
    <mergeCell ref="T26:U26"/>
    <mergeCell ref="V26:W26"/>
    <mergeCell ref="B30:G30"/>
    <mergeCell ref="V30:W30"/>
    <mergeCell ref="B31:G31"/>
    <mergeCell ref="H31:J31"/>
    <mergeCell ref="K31:M31"/>
    <mergeCell ref="N31:P31"/>
    <mergeCell ref="Q31:S31"/>
    <mergeCell ref="T31:U31"/>
    <mergeCell ref="V31:W31"/>
    <mergeCell ref="A19:Z19"/>
    <mergeCell ref="B22:G22"/>
    <mergeCell ref="H22:J22"/>
    <mergeCell ref="K22:M22"/>
    <mergeCell ref="N22:P22"/>
    <mergeCell ref="Q22:S22"/>
    <mergeCell ref="T22:U22"/>
    <mergeCell ref="V22:W22"/>
    <mergeCell ref="X22:Z22"/>
    <mergeCell ref="A18:P18"/>
    <mergeCell ref="Q18:R18"/>
    <mergeCell ref="S18:U18"/>
    <mergeCell ref="V18:X18"/>
    <mergeCell ref="Y18:Z18"/>
    <mergeCell ref="B16:J16"/>
    <mergeCell ref="K16:M16"/>
    <mergeCell ref="N16:P16"/>
    <mergeCell ref="Q16:R16"/>
    <mergeCell ref="B17:J17"/>
    <mergeCell ref="K17:M17"/>
    <mergeCell ref="N17:P17"/>
    <mergeCell ref="Q17:R17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S13:U17"/>
    <mergeCell ref="V13:X17"/>
    <mergeCell ref="Y13:Z17"/>
    <mergeCell ref="B14:J14"/>
    <mergeCell ref="K14:M14"/>
    <mergeCell ref="N14:P14"/>
    <mergeCell ref="Q14:R14"/>
    <mergeCell ref="B15:J15"/>
    <mergeCell ref="K15:M15"/>
    <mergeCell ref="N15:P15"/>
    <mergeCell ref="Q15:R15"/>
    <mergeCell ref="B63:G63"/>
    <mergeCell ref="H63:P63"/>
    <mergeCell ref="Q63:X63"/>
    <mergeCell ref="Y63:Z63"/>
    <mergeCell ref="A1:Z1"/>
    <mergeCell ref="A3:Z3"/>
    <mergeCell ref="A4:Z4"/>
    <mergeCell ref="A10:A11"/>
    <mergeCell ref="A23:Z23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B29:G29"/>
    <mergeCell ref="H29:J29"/>
    <mergeCell ref="K29:M29"/>
    <mergeCell ref="N29:P29"/>
    <mergeCell ref="Q29:S29"/>
    <mergeCell ref="T29:U29"/>
    <mergeCell ref="V29:W29"/>
    <mergeCell ref="B27:G27"/>
    <mergeCell ref="H27:J27"/>
    <mergeCell ref="N27:P27"/>
    <mergeCell ref="Q27:S27"/>
    <mergeCell ref="T27:U27"/>
    <mergeCell ref="V27:W27"/>
    <mergeCell ref="B28:G28"/>
    <mergeCell ref="H28:J28"/>
    <mergeCell ref="K28:M28"/>
    <mergeCell ref="N28:P28"/>
    <mergeCell ref="Q28:S28"/>
    <mergeCell ref="T28:U28"/>
    <mergeCell ref="V28:W28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4:Z48 Y50:Z54 Y38:Y42 Z38:Z41 Y59:Y64 Z59:Z62 Z64" xr:uid="{00F429F1-FEC5-4030-9CED-4717E294A191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E622DC3F-8B01-49FF-997C-ADC91519EFBD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4:S24 N27:N32 L31:M32 R31:S32 O31:P32 Q27:Q32 K27:K32" xr:uid="{3E605782-B573-4CEA-9EC2-D33F276BE4E7}">
      <formula1>0</formula1>
    </dataValidation>
    <dataValidation type="decimal" operator="greaterThanOrEqual" allowBlank="1" showInputMessage="1" showErrorMessage="1" error="กรุณากรอกข้อมูลเป็นตัวเลข" sqref="K25:S25" xr:uid="{91807BDD-8E35-4AA4-85D7-C1073AD6FAF9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rowBreaks count="4" manualBreakCount="4">
    <brk id="34" max="16383" man="1"/>
    <brk id="55" max="16383" man="1"/>
    <brk id="73" max="16383" man="1"/>
    <brk id="100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64BEF587-691C-4819-9531-ED5D447D32D7}">
          <x14:formula1>
            <xm:f>LIST!$G$2:$G$10</xm:f>
          </x14:formula1>
          <xm:sqref>B59:B64 C59:G62 C64:G64</xm:sqref>
        </x14:dataValidation>
        <x14:dataValidation type="list" allowBlank="1" showInputMessage="1" showErrorMessage="1" error="กรุณาเลือกข้อมูลตามที่กำหนดให้" xr:uid="{C14E4F63-516C-49AF-A751-270BA6CC29A3}">
          <x14:formula1>
            <xm:f>LIST!$A$2:$A$6</xm:f>
          </x14:formula1>
          <xm:sqref>B38:L42</xm:sqref>
        </x14:dataValidation>
        <x14:dataValidation type="list" allowBlank="1" showInputMessage="1" showErrorMessage="1" error="กรุณาเลือกข้อมูลตามที่กำหนดให้" xr:uid="{80CB7F20-0CC7-4C69-92E8-837570530C84}">
          <x14:formula1>
            <xm:f>LIST!$C$2:$C$10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6A2E2F00-06BE-4409-AD08-3F4AF276FD43}">
          <x14:formula1>
            <xm:f>LIST!$E$2:$E$9</xm:f>
          </x14:formula1>
          <xm:sqref>B50:L54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23</vt:i4>
      </vt:variant>
    </vt:vector>
  </HeadingPairs>
  <TitlesOfParts>
    <vt:vector size="47" baseType="lpstr">
      <vt:lpstr>LIST</vt:lpstr>
      <vt:lpstr>สจป.ที่ 1 (ชม)</vt:lpstr>
      <vt:lpstr>สจป.ที่ 1 สข.มฮ</vt:lpstr>
      <vt:lpstr>สจป.ที่ 3 (ลป)</vt:lpstr>
      <vt:lpstr>สจป.ที่ 10 (รบ </vt:lpstr>
      <vt:lpstr>สจป.ที่ 3 สข.พร</vt:lpstr>
      <vt:lpstr>สจป.ที่ 4 (ตก)</vt:lpstr>
      <vt:lpstr>สจป.ที่ 4 สข.นว</vt:lpstr>
      <vt:lpstr>สจป.ที่ 4 สข.พล</vt:lpstr>
      <vt:lpstr>สจป.ที่ 5 (สบ)</vt:lpstr>
      <vt:lpstr>สจป.ที่ 6 (อด)</vt:lpstr>
      <vt:lpstr>สจป.ที่ 6 สข.นพ</vt:lpstr>
      <vt:lpstr>สจป.ที่ 7 (ขก)</vt:lpstr>
      <vt:lpstr>สจป.ที่ 7 สข.อบ</vt:lpstr>
      <vt:lpstr>สจป.ที่ 8 (นม)</vt:lpstr>
      <vt:lpstr>สจป.ที่ 9 (ชบ)</vt:lpstr>
      <vt:lpstr>สจป.ที่ 9 สข.ปบ</vt:lpstr>
      <vt:lpstr>สจป.ที่ 10 (รบ)</vt:lpstr>
      <vt:lpstr>สจป.ที่ 10 สข.พบ</vt:lpstr>
      <vt:lpstr>สจป.ที่ 11 (สฎ)</vt:lpstr>
      <vt:lpstr>สจป.ที่ 12 (นศ)</vt:lpstr>
      <vt:lpstr>สจป.ที่ 12 สข.กบ</vt:lpstr>
      <vt:lpstr>สจป.ที่ 13 (สข)</vt:lpstr>
      <vt:lpstr>สจป.ที่ 13 สข.นร</vt:lpstr>
      <vt:lpstr>'สจป.ที่ 1 (ชม)'!Print_Area</vt:lpstr>
      <vt:lpstr>'สจป.ที่ 1 สข.มฮ'!Print_Area</vt:lpstr>
      <vt:lpstr>'สจป.ที่ 10 (รบ '!Print_Area</vt:lpstr>
      <vt:lpstr>'สจป.ที่ 10 (รบ)'!Print_Area</vt:lpstr>
      <vt:lpstr>'สจป.ที่ 10 สข.พบ'!Print_Area</vt:lpstr>
      <vt:lpstr>'สจป.ที่ 11 (สฎ)'!Print_Area</vt:lpstr>
      <vt:lpstr>'สจป.ที่ 12 (นศ)'!Print_Area</vt:lpstr>
      <vt:lpstr>'สจป.ที่ 12 สข.กบ'!Print_Area</vt:lpstr>
      <vt:lpstr>'สจป.ที่ 13 (สข)'!Print_Area</vt:lpstr>
      <vt:lpstr>'สจป.ที่ 13 สข.นร'!Print_Area</vt:lpstr>
      <vt:lpstr>'สจป.ที่ 3 (ลป)'!Print_Area</vt:lpstr>
      <vt:lpstr>'สจป.ที่ 3 สข.พร'!Print_Area</vt:lpstr>
      <vt:lpstr>'สจป.ที่ 4 (ตก)'!Print_Area</vt:lpstr>
      <vt:lpstr>'สจป.ที่ 4 สข.นว'!Print_Area</vt:lpstr>
      <vt:lpstr>'สจป.ที่ 4 สข.พล'!Print_Area</vt:lpstr>
      <vt:lpstr>'สจป.ที่ 5 (สบ)'!Print_Area</vt:lpstr>
      <vt:lpstr>'สจป.ที่ 6 (อด)'!Print_Area</vt:lpstr>
      <vt:lpstr>'สจป.ที่ 6 สข.นพ'!Print_Area</vt:lpstr>
      <vt:lpstr>'สจป.ที่ 7 (ขก)'!Print_Area</vt:lpstr>
      <vt:lpstr>'สจป.ที่ 7 สข.อบ'!Print_Area</vt:lpstr>
      <vt:lpstr>'สจป.ที่ 8 (นม)'!Print_Area</vt:lpstr>
      <vt:lpstr>'สจป.ที่ 9 (ชบ)'!Print_Area</vt:lpstr>
      <vt:lpstr>'สจป.ที่ 9 สข.ปบ'!Print_Area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ส่วนติดตามและประเมินผล สำนักแผนงานและสารสนเทศ</cp:lastModifiedBy>
  <cp:lastPrinted>2024-05-27T02:46:50Z</cp:lastPrinted>
  <dcterms:created xsi:type="dcterms:W3CDTF">2021-11-29T04:23:48Z</dcterms:created>
  <dcterms:modified xsi:type="dcterms:W3CDTF">2024-06-05T04:25:49Z</dcterms:modified>
</cp:coreProperties>
</file>