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2. (สจด.) ก.สำรวจ ฯ ป่าไม้ถาวร ปี 66 ไปพลางก่อน\"/>
    </mc:Choice>
  </mc:AlternateContent>
  <xr:revisionPtr revIDLastSave="0" documentId="13_ncr:1_{933AD774-FCFD-4E6A-A159-65FCDCD7F970}" xr6:coauthVersionLast="47" xr6:coauthVersionMax="47" xr10:uidLastSave="{00000000-0000-0000-0000-000000000000}"/>
  <workbookProtection workbookAlgorithmName="SHA-512" workbookHashValue="qq8klkJUfQtHrzO79PhjnTmPcx05V0Y4NOouLv1l3gxuffiuMSGYH4uIA899OVVL7TSLh+58JMbxxqAUW5boUg==" workbookSaltValue="51onihtWmIbCLmU5+OB+I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 " sheetId="1" r:id="rId2"/>
  </sheets>
  <externalReferences>
    <externalReference r:id="rId3"/>
  </externalReferences>
  <definedNames>
    <definedName name="_xlnm.Print_Area" localSheetId="1">'สจป.ที่ 1 (ชม) '!$A$1:$Z$112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V22" i="1"/>
  <c r="V20" i="1" l="1"/>
  <c r="V23" i="1" s="1"/>
  <c r="Q13" i="1" s="1"/>
  <c r="V21" i="1"/>
  <c r="Q14" i="1" l="1"/>
  <c r="T23" i="1"/>
  <c r="N13" i="1"/>
  <c r="A49" i="1"/>
  <c r="A54" i="1" l="1"/>
  <c r="A53" i="1"/>
  <c r="A29" i="1"/>
  <c r="A32" i="1"/>
  <c r="A52" i="1" l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  <c r="V14" i="1"/>
  <c r="S14" i="1"/>
  <c r="Y14" i="1" s="1"/>
</calcChain>
</file>

<file path=xl/sharedStrings.xml><?xml version="1.0" encoding="utf-8"?>
<sst xmlns="http://schemas.openxmlformats.org/spreadsheetml/2006/main" count="94" uniqueCount="78">
  <si>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</si>
  <si>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</si>
  <si>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</si>
  <si>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</si>
  <si>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</si>
  <si>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</si>
  <si>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</si>
  <si>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</si>
  <si>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</si>
  <si>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</si>
  <si>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</si>
  <si>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</si>
  <si>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</si>
  <si>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</si>
  <si>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</si>
  <si>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</si>
  <si>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</si>
  <si>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</si>
  <si>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</si>
  <si>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</si>
  <si>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</si>
  <si>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</si>
  <si>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</si>
  <si>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</si>
  <si>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</si>
  <si>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</si>
  <si>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</si>
  <si>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</si>
  <si>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</si>
  <si>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</si>
  <si>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</si>
  <si>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</si>
  <si>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</si>
  <si>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</si>
  <si>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</si>
  <si>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</si>
  <si>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</si>
  <si>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</si>
  <si>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</si>
  <si>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</si>
  <si>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</si>
  <si>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</si>
  <si>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</si>
  <si>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</si>
  <si>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</si>
  <si>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</si>
  <si>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</si>
  <si>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</si>
  <si>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</si>
  <si>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</si>
  <si>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</si>
  <si>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</si>
  <si>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</si>
  <si>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</si>
  <si>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</si>
  <si>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</si>
  <si>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</si>
  <si>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</si>
  <si>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</si>
  <si>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</si>
  <si>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งาน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</si>
  <si>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</si>
  <si>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</si>
  <si>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</si>
  <si>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</si>
  <si>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1.3 ขั้นตอนการดำเนินงานโดยละเอียด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</si>
  <si>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</si>
  <si>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</si>
  <si>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</si>
  <si>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</si>
  <si>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</si>
  <si>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</si>
  <si>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</si>
  <si>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</si>
  <si>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</si>
  <si>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</si>
  <si>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</si>
  <si>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1 (เชียงใหม่)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</si>
</sst>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C15" sqref="C15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34</v>
      </c>
      <c r="C1" s="20" t="s">
        <v>35</v>
      </c>
      <c r="E1" s="20" t="s">
        <v>36</v>
      </c>
      <c r="G1" s="20" t="s">
        <v>25</v>
      </c>
    </row>
    <row r="2" spans="1:7" x14ac:dyDescent="0.25">
      <c r="A2" s="23" t="s">
        <v>37</v>
      </c>
      <c r="C2" s="23" t="s">
        <v>38</v>
      </c>
      <c r="E2" s="23" t="s">
        <v>39</v>
      </c>
      <c r="G2" s="23" t="s">
        <v>71</v>
      </c>
    </row>
    <row r="3" spans="1:7" ht="40.5" x14ac:dyDescent="0.25">
      <c r="A3" s="23" t="s">
        <v>43</v>
      </c>
      <c r="C3" s="23" t="s">
        <v>40</v>
      </c>
      <c r="E3" s="23" t="s">
        <v>41</v>
      </c>
      <c r="G3" s="23" t="s">
        <v>42</v>
      </c>
    </row>
    <row r="4" spans="1:7" ht="40.5" x14ac:dyDescent="0.25">
      <c r="A4" s="23" t="s">
        <v>46</v>
      </c>
      <c r="C4" s="23" t="s">
        <v>72</v>
      </c>
      <c r="E4" s="23" t="s">
        <v>44</v>
      </c>
      <c r="G4" s="23" t="s">
        <v>45</v>
      </c>
    </row>
    <row r="5" spans="1:7" x14ac:dyDescent="0.25">
      <c r="A5" s="23" t="s">
        <v>50</v>
      </c>
      <c r="C5" s="23" t="s">
        <v>47</v>
      </c>
      <c r="E5" s="23" t="s">
        <v>48</v>
      </c>
      <c r="G5" s="23" t="s">
        <v>49</v>
      </c>
    </row>
    <row r="6" spans="1:7" ht="40.5" x14ac:dyDescent="0.25">
      <c r="C6" s="23" t="s">
        <v>73</v>
      </c>
      <c r="E6" s="23" t="s">
        <v>51</v>
      </c>
      <c r="G6" s="23" t="s">
        <v>74</v>
      </c>
    </row>
    <row r="7" spans="1:7" ht="40.5" x14ac:dyDescent="0.25">
      <c r="C7" s="23" t="s">
        <v>75</v>
      </c>
      <c r="E7" s="23" t="s">
        <v>52</v>
      </c>
      <c r="G7" s="23" t="s">
        <v>53</v>
      </c>
    </row>
    <row r="8" spans="1:7" ht="40.5" x14ac:dyDescent="0.25">
      <c r="C8" s="23" t="s">
        <v>76</v>
      </c>
      <c r="E8" s="23" t="s">
        <v>54</v>
      </c>
      <c r="G8" s="23" t="s">
        <v>55</v>
      </c>
    </row>
    <row r="9" spans="1:7" x14ac:dyDescent="0.25">
      <c r="C9" s="23" t="s">
        <v>50</v>
      </c>
      <c r="E9" s="23" t="s">
        <v>50</v>
      </c>
      <c r="G9" s="23" t="s">
        <v>56</v>
      </c>
    </row>
    <row r="10" spans="1:7" x14ac:dyDescent="0.25">
      <c r="G10" s="23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tabSelected="1" view="pageBreakPreview" zoomScale="80" zoomScaleNormal="100" zoomScaleSheetLayoutView="80" workbookViewId="0">
      <selection activeCell="J2" sqref="J2:Q2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71093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2" t="s">
        <v>66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2" t="s">
        <v>68</v>
      </c>
      <c r="K2" s="32"/>
      <c r="L2" s="32"/>
      <c r="M2" s="32"/>
      <c r="N2" s="32"/>
      <c r="O2" s="32"/>
      <c r="P2" s="32"/>
      <c r="Q2" s="3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67</v>
      </c>
      <c r="L7" s="7"/>
      <c r="N7" s="33"/>
      <c r="O7" s="34"/>
      <c r="P7" s="34"/>
      <c r="Q7" s="35"/>
    </row>
    <row r="8" spans="1:26" ht="21" customHeight="1" x14ac:dyDescent="0.25">
      <c r="A8" s="6" t="s">
        <v>13</v>
      </c>
      <c r="G8" s="7"/>
      <c r="H8" s="33"/>
      <c r="I8" s="34"/>
      <c r="J8" s="35"/>
    </row>
    <row r="9" spans="1:26" ht="9" customHeight="1" x14ac:dyDescent="0.25">
      <c r="G9" s="2">
        <v>4</v>
      </c>
    </row>
    <row r="10" spans="1:26" s="5" customFormat="1" ht="30" customHeight="1" x14ac:dyDescent="0.25">
      <c r="A10" s="36" t="s">
        <v>5</v>
      </c>
      <c r="B10" s="36" t="s">
        <v>9</v>
      </c>
      <c r="C10" s="36"/>
      <c r="D10" s="36"/>
      <c r="E10" s="36"/>
      <c r="F10" s="36"/>
      <c r="G10" s="36"/>
      <c r="H10" s="36"/>
      <c r="I10" s="36"/>
      <c r="J10" s="36"/>
      <c r="K10" s="36" t="s">
        <v>10</v>
      </c>
      <c r="L10" s="36"/>
      <c r="M10" s="36"/>
      <c r="N10" s="36"/>
      <c r="O10" s="36"/>
      <c r="P10" s="36"/>
      <c r="Q10" s="36"/>
      <c r="R10" s="36"/>
      <c r="S10" s="36" t="s">
        <v>4</v>
      </c>
      <c r="T10" s="36"/>
      <c r="U10" s="36"/>
      <c r="V10" s="36"/>
      <c r="W10" s="36"/>
      <c r="X10" s="36"/>
      <c r="Y10" s="36"/>
      <c r="Z10" s="36"/>
    </row>
    <row r="11" spans="1:26" s="5" customFormat="1" ht="30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 t="s">
        <v>1</v>
      </c>
      <c r="L11" s="36"/>
      <c r="M11" s="36"/>
      <c r="N11" s="36" t="s">
        <v>2</v>
      </c>
      <c r="O11" s="36"/>
      <c r="P11" s="36"/>
      <c r="Q11" s="36" t="s">
        <v>3</v>
      </c>
      <c r="R11" s="36"/>
      <c r="S11" s="36" t="s">
        <v>1</v>
      </c>
      <c r="T11" s="36"/>
      <c r="U11" s="36"/>
      <c r="V11" s="36" t="s">
        <v>2</v>
      </c>
      <c r="W11" s="36"/>
      <c r="X11" s="36"/>
      <c r="Y11" s="36" t="s">
        <v>3</v>
      </c>
      <c r="Z11" s="36"/>
    </row>
    <row r="12" spans="1:26" ht="24" customHeight="1" x14ac:dyDescent="0.25">
      <c r="A12" s="37" t="s">
        <v>60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6" ht="38.25" customHeight="1" x14ac:dyDescent="0.25">
      <c r="A13" s="8">
        <v>1</v>
      </c>
      <c r="B13" s="40" t="s">
        <v>61</v>
      </c>
      <c r="C13" s="40"/>
      <c r="D13" s="40"/>
      <c r="E13" s="40"/>
      <c r="F13" s="40"/>
      <c r="G13" s="40"/>
      <c r="H13" s="40"/>
      <c r="I13" s="40"/>
      <c r="J13" s="40"/>
      <c r="K13" s="41">
        <v>4400</v>
      </c>
      <c r="L13" s="41"/>
      <c r="M13" s="41"/>
      <c r="N13" s="42">
        <f>Q22</f>
        <v>0</v>
      </c>
      <c r="O13" s="42"/>
      <c r="P13" s="42"/>
      <c r="Q13" s="43">
        <f>V23</f>
        <v>0</v>
      </c>
      <c r="R13" s="43"/>
      <c r="S13" s="50">
        <v>314200</v>
      </c>
      <c r="T13" s="51"/>
      <c r="U13" s="52"/>
      <c r="V13" s="53"/>
      <c r="W13" s="54"/>
      <c r="X13" s="55"/>
      <c r="Y13" s="56">
        <f>V13/S13*100</f>
        <v>0</v>
      </c>
      <c r="Z13" s="57"/>
    </row>
    <row r="14" spans="1:26" s="5" customFormat="1" ht="24" customHeight="1" x14ac:dyDescent="0.25">
      <c r="A14" s="44" t="s">
        <v>14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>
        <f>V23</f>
        <v>0</v>
      </c>
      <c r="R14" s="47"/>
      <c r="S14" s="48">
        <f>SUM(S13)</f>
        <v>314200</v>
      </c>
      <c r="T14" s="48"/>
      <c r="U14" s="48"/>
      <c r="V14" s="48">
        <f>SUM(V13)</f>
        <v>0</v>
      </c>
      <c r="W14" s="48"/>
      <c r="X14" s="48"/>
      <c r="Y14" s="49">
        <f>V14/S14*100</f>
        <v>0</v>
      </c>
      <c r="Z14" s="49"/>
    </row>
    <row r="15" spans="1:26" ht="9.9499999999999993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24" customHeight="1" x14ac:dyDescent="0.25">
      <c r="A16" s="19" t="s">
        <v>65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5</v>
      </c>
      <c r="B18" s="36" t="s">
        <v>11</v>
      </c>
      <c r="C18" s="36"/>
      <c r="D18" s="36"/>
      <c r="E18" s="36"/>
      <c r="F18" s="36"/>
      <c r="G18" s="36"/>
      <c r="H18" s="36" t="s">
        <v>15</v>
      </c>
      <c r="I18" s="36"/>
      <c r="J18" s="36"/>
      <c r="K18" s="36" t="s">
        <v>12</v>
      </c>
      <c r="L18" s="36"/>
      <c r="M18" s="36"/>
      <c r="N18" s="36" t="s">
        <v>16</v>
      </c>
      <c r="O18" s="36"/>
      <c r="P18" s="36"/>
      <c r="Q18" s="36" t="s">
        <v>17</v>
      </c>
      <c r="R18" s="36"/>
      <c r="S18" s="36"/>
      <c r="T18" s="36" t="s">
        <v>18</v>
      </c>
      <c r="U18" s="36"/>
      <c r="V18" s="59" t="s">
        <v>6</v>
      </c>
      <c r="W18" s="59"/>
      <c r="X18" s="36" t="s">
        <v>7</v>
      </c>
      <c r="Y18" s="36"/>
      <c r="Z18" s="36"/>
    </row>
    <row r="19" spans="1:26" ht="24" customHeight="1" x14ac:dyDescent="0.25">
      <c r="A19" s="37" t="s">
        <v>60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60"/>
      <c r="U19" s="60"/>
      <c r="V19" s="38"/>
      <c r="W19" s="38"/>
      <c r="X19" s="38"/>
      <c r="Y19" s="38"/>
      <c r="Z19" s="39"/>
    </row>
    <row r="20" spans="1:26" s="14" customFormat="1" ht="48" customHeight="1" x14ac:dyDescent="0.25">
      <c r="A20" s="13">
        <v>1</v>
      </c>
      <c r="B20" s="61" t="s">
        <v>62</v>
      </c>
      <c r="C20" s="61"/>
      <c r="D20" s="61"/>
      <c r="E20" s="61"/>
      <c r="F20" s="61"/>
      <c r="G20" s="61"/>
      <c r="H20" s="62">
        <v>3</v>
      </c>
      <c r="I20" s="62"/>
      <c r="J20" s="62"/>
      <c r="K20" s="63"/>
      <c r="L20" s="63"/>
      <c r="M20" s="63"/>
      <c r="N20" s="63"/>
      <c r="O20" s="63"/>
      <c r="P20" s="63"/>
      <c r="Q20" s="63"/>
      <c r="R20" s="63"/>
      <c r="S20" s="64"/>
      <c r="T20" s="65">
        <v>20</v>
      </c>
      <c r="U20" s="65"/>
      <c r="V20" s="66">
        <f>(T20*((K20*0)+(N20*50)+(Q20*100)))/(H20*100)</f>
        <v>0</v>
      </c>
      <c r="W20" s="67"/>
      <c r="X20" s="70"/>
      <c r="Y20" s="71"/>
      <c r="Z20" s="72"/>
    </row>
    <row r="21" spans="1:26" ht="24" customHeight="1" x14ac:dyDescent="0.25">
      <c r="A21" s="15">
        <v>2</v>
      </c>
      <c r="B21" s="68" t="s">
        <v>63</v>
      </c>
      <c r="C21" s="68"/>
      <c r="D21" s="68"/>
      <c r="E21" s="68"/>
      <c r="F21" s="68"/>
      <c r="G21" s="68"/>
      <c r="H21" s="62">
        <v>3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9">
        <v>20</v>
      </c>
      <c r="U21" s="69"/>
      <c r="V21" s="66">
        <f>(T21*((K21*0)+(N21*50)+(Q21*100)))/(H21*100)</f>
        <v>0</v>
      </c>
      <c r="W21" s="67"/>
      <c r="X21" s="73"/>
      <c r="Y21" s="74"/>
      <c r="Z21" s="75"/>
    </row>
    <row r="22" spans="1:26" s="14" customFormat="1" ht="72" customHeight="1" x14ac:dyDescent="0.25">
      <c r="A22" s="13">
        <v>3</v>
      </c>
      <c r="B22" s="61" t="s">
        <v>64</v>
      </c>
      <c r="C22" s="61"/>
      <c r="D22" s="61"/>
      <c r="E22" s="61"/>
      <c r="F22" s="61"/>
      <c r="G22" s="61"/>
      <c r="H22" s="62">
        <v>4400</v>
      </c>
      <c r="I22" s="62"/>
      <c r="J22" s="62"/>
      <c r="K22" s="63"/>
      <c r="L22" s="63"/>
      <c r="M22" s="63"/>
      <c r="N22" s="63"/>
      <c r="O22" s="63"/>
      <c r="P22" s="63"/>
      <c r="Q22" s="63"/>
      <c r="R22" s="63"/>
      <c r="S22" s="64"/>
      <c r="T22" s="65">
        <v>60</v>
      </c>
      <c r="U22" s="65"/>
      <c r="V22" s="66">
        <f>(T22*((K22*0)+(N22*50)+(Q22*100)))/(H22*100)</f>
        <v>0</v>
      </c>
      <c r="W22" s="67"/>
      <c r="X22" s="76"/>
      <c r="Y22" s="77"/>
      <c r="Z22" s="78"/>
    </row>
    <row r="23" spans="1:26" ht="24" customHeight="1" x14ac:dyDescent="0.25">
      <c r="A23" s="87" t="s">
        <v>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>
        <f>SUM(T20:U22)</f>
        <v>100</v>
      </c>
      <c r="U23" s="89"/>
      <c r="V23" s="47">
        <f>SUM(V20:W22)</f>
        <v>0</v>
      </c>
      <c r="W23" s="47"/>
      <c r="X23" s="90"/>
      <c r="Y23" s="90"/>
      <c r="Z23" s="90"/>
    </row>
    <row r="24" spans="1:26" ht="9.9499999999999993" customHeigh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4" customHeight="1" x14ac:dyDescent="0.25">
      <c r="A25" s="16" t="s">
        <v>57</v>
      </c>
    </row>
    <row r="26" spans="1:26" ht="60" customHeight="1" x14ac:dyDescent="0.25">
      <c r="A26" s="12" t="s">
        <v>5</v>
      </c>
      <c r="B26" s="36" t="s">
        <v>19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79" t="s">
        <v>20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59" t="s">
        <v>21</v>
      </c>
      <c r="Z26" s="59"/>
    </row>
    <row r="27" spans="1:26" ht="24" customHeight="1" x14ac:dyDescent="0.25">
      <c r="A27" s="82" t="s">
        <v>22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</row>
    <row r="28" spans="1:26" ht="48" customHeight="1" x14ac:dyDescent="0.25">
      <c r="A28" s="1" t="str">
        <f>IF(B28&lt;&gt;"","2.1.1","")</f>
        <v/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86"/>
      <c r="Z28" s="86"/>
    </row>
    <row r="29" spans="1:26" ht="48" customHeight="1" x14ac:dyDescent="0.25">
      <c r="A29" s="1" t="str">
        <f>IF(B29&lt;&gt;"","2.1.2","")</f>
        <v/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86"/>
      <c r="Z29" s="86"/>
    </row>
    <row r="30" spans="1:26" ht="48" customHeight="1" x14ac:dyDescent="0.25">
      <c r="A30" s="1" t="str">
        <f>IF(B30&lt;&gt;"","2.1.3","")</f>
        <v/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86"/>
      <c r="Z30" s="86"/>
    </row>
    <row r="31" spans="1:26" ht="48" customHeight="1" x14ac:dyDescent="0.25">
      <c r="A31" s="1" t="str">
        <f>IF(B31&lt;&gt;"","2.1.4","")</f>
        <v/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86"/>
      <c r="Z31" s="86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30"/>
      <c r="Z32" s="31"/>
    </row>
    <row r="33" spans="1:26" ht="24" customHeight="1" x14ac:dyDescent="0.25">
      <c r="A33" s="82" t="s">
        <v>23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</row>
    <row r="34" spans="1:26" ht="48" customHeight="1" x14ac:dyDescent="0.25">
      <c r="A34" s="1" t="str">
        <f>IF(B34&lt;&gt;"","2.2.1","")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86"/>
      <c r="Z34" s="86"/>
    </row>
    <row r="35" spans="1:26" ht="48" customHeight="1" x14ac:dyDescent="0.25">
      <c r="A35" s="1" t="str">
        <f>IF(B35&lt;&gt;"","2.2.2","")</f>
        <v/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86"/>
      <c r="Z35" s="86"/>
    </row>
    <row r="36" spans="1:26" ht="48" customHeight="1" x14ac:dyDescent="0.25">
      <c r="A36" s="1" t="str">
        <f>IF(B36&lt;&gt;"","2.2.3","")</f>
        <v/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86"/>
      <c r="Z36" s="86"/>
    </row>
    <row r="37" spans="1:26" ht="48" customHeight="1" x14ac:dyDescent="0.25">
      <c r="A37" s="1" t="str">
        <f>IF(B37&lt;&gt;"","2.2.4","")</f>
        <v/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86"/>
      <c r="Z37" s="86"/>
    </row>
    <row r="38" spans="1:26" ht="48" customHeight="1" x14ac:dyDescent="0.25">
      <c r="A38" s="1" t="str">
        <f>IF(B38&lt;&gt;"","2.2.5","")</f>
        <v/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86"/>
      <c r="Z38" s="86"/>
    </row>
    <row r="39" spans="1:26" ht="24" customHeight="1" x14ac:dyDescent="0.25">
      <c r="A39" s="82" t="s">
        <v>24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  <row r="40" spans="1:26" ht="48" customHeight="1" x14ac:dyDescent="0.25">
      <c r="A40" s="1" t="str">
        <f>IF(B40&lt;&gt;"","2.3.1","")</f>
        <v/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86"/>
      <c r="Z40" s="86"/>
    </row>
    <row r="41" spans="1:26" ht="48" customHeight="1" x14ac:dyDescent="0.25">
      <c r="A41" s="1" t="str">
        <f>IF(B41&lt;&gt;"","2.3.2","")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86"/>
      <c r="Z41" s="86"/>
    </row>
    <row r="42" spans="1:26" ht="48" customHeight="1" x14ac:dyDescent="0.25">
      <c r="A42" s="1" t="str">
        <f>IF(B42&lt;&gt;"","2.3.3","")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86"/>
      <c r="Z42" s="86"/>
    </row>
    <row r="43" spans="1:26" ht="48" customHeight="1" x14ac:dyDescent="0.25">
      <c r="A43" s="1" t="str">
        <f>IF(B43&lt;&gt;"","2.3.4","")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86"/>
      <c r="Z43" s="86"/>
    </row>
    <row r="44" spans="1:26" ht="48" customHeight="1" x14ac:dyDescent="0.25">
      <c r="A44" s="1" t="str">
        <f>IF(B44&lt;&gt;"","2.3.5","")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86"/>
      <c r="Z44" s="86"/>
    </row>
    <row r="45" spans="1:26" ht="9.9499999999999993" customHeight="1" x14ac:dyDescent="0.25"/>
    <row r="46" spans="1:26" ht="24" customHeight="1" x14ac:dyDescent="0.25">
      <c r="A46" s="2" t="s">
        <v>58</v>
      </c>
    </row>
    <row r="47" spans="1:26" ht="9.9499999999999993" customHeight="1" x14ac:dyDescent="0.25"/>
    <row r="48" spans="1:26" ht="60" customHeight="1" x14ac:dyDescent="0.25">
      <c r="A48" s="12" t="s">
        <v>5</v>
      </c>
      <c r="B48" s="36" t="s">
        <v>25</v>
      </c>
      <c r="C48" s="36"/>
      <c r="D48" s="36"/>
      <c r="E48" s="36"/>
      <c r="F48" s="36"/>
      <c r="G48" s="36"/>
      <c r="H48" s="36" t="s">
        <v>20</v>
      </c>
      <c r="I48" s="36"/>
      <c r="J48" s="36"/>
      <c r="K48" s="36"/>
      <c r="L48" s="36"/>
      <c r="M48" s="36"/>
      <c r="N48" s="36"/>
      <c r="O48" s="36"/>
      <c r="P48" s="36"/>
      <c r="Q48" s="79" t="s">
        <v>26</v>
      </c>
      <c r="R48" s="80"/>
      <c r="S48" s="80"/>
      <c r="T48" s="80"/>
      <c r="U48" s="80"/>
      <c r="V48" s="80"/>
      <c r="W48" s="80"/>
      <c r="X48" s="81"/>
      <c r="Y48" s="59" t="s">
        <v>21</v>
      </c>
      <c r="Z48" s="59"/>
    </row>
    <row r="49" spans="1:26" ht="72" customHeight="1" x14ac:dyDescent="0.25">
      <c r="A49" s="1" t="str">
        <f>IF(B49&lt;&gt;"","3.1","")</f>
        <v/>
      </c>
      <c r="B49" s="85"/>
      <c r="C49" s="85"/>
      <c r="D49" s="85"/>
      <c r="E49" s="85"/>
      <c r="F49" s="85"/>
      <c r="G49" s="85"/>
      <c r="H49" s="91"/>
      <c r="I49" s="91"/>
      <c r="J49" s="91"/>
      <c r="K49" s="91"/>
      <c r="L49" s="91"/>
      <c r="M49" s="91"/>
      <c r="N49" s="91"/>
      <c r="O49" s="91"/>
      <c r="P49" s="91"/>
      <c r="Q49" s="27"/>
      <c r="R49" s="28"/>
      <c r="S49" s="28"/>
      <c r="T49" s="28"/>
      <c r="U49" s="28"/>
      <c r="V49" s="28"/>
      <c r="W49" s="28"/>
      <c r="X49" s="29"/>
      <c r="Y49" s="86"/>
      <c r="Z49" s="86"/>
    </row>
    <row r="50" spans="1:26" ht="72" customHeight="1" x14ac:dyDescent="0.25">
      <c r="A50" s="1" t="str">
        <f>IF(B50&lt;&gt;"","3.2","")</f>
        <v/>
      </c>
      <c r="B50" s="85"/>
      <c r="C50" s="85"/>
      <c r="D50" s="85"/>
      <c r="E50" s="85"/>
      <c r="F50" s="85"/>
      <c r="G50" s="85"/>
      <c r="H50" s="91"/>
      <c r="I50" s="91"/>
      <c r="J50" s="91"/>
      <c r="K50" s="91"/>
      <c r="L50" s="91"/>
      <c r="M50" s="91"/>
      <c r="N50" s="91"/>
      <c r="O50" s="91"/>
      <c r="P50" s="91"/>
      <c r="Q50" s="27"/>
      <c r="R50" s="28"/>
      <c r="S50" s="28"/>
      <c r="T50" s="28"/>
      <c r="U50" s="28"/>
      <c r="V50" s="28"/>
      <c r="W50" s="28"/>
      <c r="X50" s="29"/>
      <c r="Y50" s="86"/>
      <c r="Z50" s="86"/>
    </row>
    <row r="51" spans="1:26" ht="72" customHeight="1" x14ac:dyDescent="0.25">
      <c r="A51" s="1" t="str">
        <f>IF(B51&lt;&gt;"","3.3","")</f>
        <v/>
      </c>
      <c r="B51" s="85"/>
      <c r="C51" s="85"/>
      <c r="D51" s="85"/>
      <c r="E51" s="85"/>
      <c r="F51" s="85"/>
      <c r="G51" s="85"/>
      <c r="H51" s="91"/>
      <c r="I51" s="91"/>
      <c r="J51" s="91"/>
      <c r="K51" s="91"/>
      <c r="L51" s="91"/>
      <c r="M51" s="91"/>
      <c r="N51" s="91"/>
      <c r="O51" s="91"/>
      <c r="P51" s="91"/>
      <c r="Q51" s="27"/>
      <c r="R51" s="28"/>
      <c r="S51" s="28"/>
      <c r="T51" s="28"/>
      <c r="U51" s="28"/>
      <c r="V51" s="28"/>
      <c r="W51" s="28"/>
      <c r="X51" s="29"/>
      <c r="Y51" s="86"/>
      <c r="Z51" s="86"/>
    </row>
    <row r="52" spans="1:26" ht="72" customHeight="1" x14ac:dyDescent="0.25">
      <c r="A52" s="1" t="str">
        <f>IF(B52&lt;&gt;"","3.4","")</f>
        <v/>
      </c>
      <c r="B52" s="85"/>
      <c r="C52" s="85"/>
      <c r="D52" s="85"/>
      <c r="E52" s="85"/>
      <c r="F52" s="85"/>
      <c r="G52" s="85"/>
      <c r="H52" s="91"/>
      <c r="I52" s="91"/>
      <c r="J52" s="91"/>
      <c r="K52" s="91"/>
      <c r="L52" s="91"/>
      <c r="M52" s="91"/>
      <c r="N52" s="91"/>
      <c r="O52" s="91"/>
      <c r="P52" s="91"/>
      <c r="Q52" s="27"/>
      <c r="R52" s="28"/>
      <c r="S52" s="28"/>
      <c r="T52" s="28"/>
      <c r="U52" s="28"/>
      <c r="V52" s="28"/>
      <c r="W52" s="28"/>
      <c r="X52" s="29"/>
      <c r="Y52" s="86"/>
      <c r="Z52" s="86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7"/>
      <c r="I53" s="28"/>
      <c r="J53" s="28"/>
      <c r="K53" s="28"/>
      <c r="L53" s="28"/>
      <c r="M53" s="28"/>
      <c r="N53" s="28"/>
      <c r="O53" s="28"/>
      <c r="P53" s="29"/>
      <c r="Q53" s="27"/>
      <c r="R53" s="28"/>
      <c r="S53" s="28"/>
      <c r="T53" s="28"/>
      <c r="U53" s="28"/>
      <c r="V53" s="28"/>
      <c r="W53" s="28"/>
      <c r="X53" s="29"/>
      <c r="Y53" s="30"/>
      <c r="Z53" s="31"/>
    </row>
    <row r="54" spans="1:26" ht="72" customHeight="1" x14ac:dyDescent="0.25">
      <c r="A54" s="1" t="str">
        <f>IF(B54&lt;&gt;"","3.6","")</f>
        <v/>
      </c>
      <c r="B54" s="85"/>
      <c r="C54" s="85"/>
      <c r="D54" s="85"/>
      <c r="E54" s="85"/>
      <c r="F54" s="85"/>
      <c r="G54" s="85"/>
      <c r="H54" s="91"/>
      <c r="I54" s="91"/>
      <c r="J54" s="91"/>
      <c r="K54" s="91"/>
      <c r="L54" s="91"/>
      <c r="M54" s="91"/>
      <c r="N54" s="91"/>
      <c r="O54" s="91"/>
      <c r="P54" s="91"/>
      <c r="Q54" s="27"/>
      <c r="R54" s="28"/>
      <c r="S54" s="28"/>
      <c r="T54" s="28"/>
      <c r="U54" s="28"/>
      <c r="V54" s="28"/>
      <c r="W54" s="28"/>
      <c r="X54" s="29"/>
      <c r="Y54" s="86"/>
      <c r="Z54" s="86"/>
    </row>
    <row r="55" spans="1:26" s="17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59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70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0"/>
      <c r="C89" s="130"/>
      <c r="D89" s="130"/>
      <c r="E89" s="130"/>
      <c r="F89" s="130"/>
      <c r="G89" s="130"/>
      <c r="H89" s="130"/>
      <c r="J89" s="103"/>
      <c r="K89" s="104"/>
      <c r="L89" s="104"/>
      <c r="M89" s="104"/>
      <c r="N89" s="104"/>
      <c r="O89" s="104"/>
      <c r="P89" s="104"/>
      <c r="Q89" s="105"/>
      <c r="S89" s="118"/>
      <c r="T89" s="119"/>
      <c r="U89" s="119"/>
      <c r="V89" s="119"/>
      <c r="W89" s="119"/>
      <c r="X89" s="119"/>
      <c r="Y89" s="120"/>
    </row>
    <row r="90" spans="2:25" ht="48" customHeight="1" x14ac:dyDescent="0.25">
      <c r="B90" s="130"/>
      <c r="C90" s="130"/>
      <c r="D90" s="130"/>
      <c r="E90" s="130"/>
      <c r="F90" s="130"/>
      <c r="G90" s="130"/>
      <c r="H90" s="130"/>
      <c r="J90" s="106"/>
      <c r="K90" s="107"/>
      <c r="L90" s="107"/>
      <c r="M90" s="107"/>
      <c r="N90" s="107"/>
      <c r="O90" s="107"/>
      <c r="P90" s="107"/>
      <c r="Q90" s="108"/>
      <c r="S90" s="121"/>
      <c r="T90" s="122"/>
      <c r="U90" s="122"/>
      <c r="V90" s="122"/>
      <c r="W90" s="122"/>
      <c r="X90" s="122"/>
      <c r="Y90" s="123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18"/>
      <c r="C102" s="119"/>
      <c r="D102" s="119"/>
      <c r="E102" s="119"/>
      <c r="F102" s="119"/>
      <c r="G102" s="119"/>
      <c r="H102" s="120"/>
      <c r="J102" s="124"/>
      <c r="K102" s="125"/>
      <c r="L102" s="125"/>
      <c r="M102" s="125"/>
      <c r="N102" s="125"/>
      <c r="O102" s="125"/>
      <c r="P102" s="125"/>
      <c r="Q102" s="126"/>
      <c r="S102" s="118"/>
      <c r="T102" s="119"/>
      <c r="U102" s="119"/>
      <c r="V102" s="119"/>
      <c r="W102" s="119"/>
      <c r="X102" s="119"/>
      <c r="Y102" s="120"/>
    </row>
    <row r="103" spans="2:25" ht="48" customHeight="1" x14ac:dyDescent="0.25">
      <c r="B103" s="121"/>
      <c r="C103" s="122"/>
      <c r="D103" s="122"/>
      <c r="E103" s="122"/>
      <c r="F103" s="122"/>
      <c r="G103" s="122"/>
      <c r="H103" s="123"/>
      <c r="J103" s="127"/>
      <c r="K103" s="128"/>
      <c r="L103" s="128"/>
      <c r="M103" s="128"/>
      <c r="N103" s="128"/>
      <c r="O103" s="128"/>
      <c r="P103" s="128"/>
      <c r="Q103" s="129"/>
      <c r="S103" s="121"/>
      <c r="T103" s="122"/>
      <c r="U103" s="122"/>
      <c r="V103" s="122"/>
      <c r="W103" s="122"/>
      <c r="X103" s="122"/>
      <c r="Y103" s="123"/>
    </row>
    <row r="106" spans="2:25" ht="21" customHeight="1" x14ac:dyDescent="0.25">
      <c r="E106" s="18" t="s">
        <v>27</v>
      </c>
      <c r="F106" s="134"/>
      <c r="G106" s="134"/>
      <c r="H106" s="134"/>
      <c r="I106" s="134"/>
      <c r="J106" s="134"/>
      <c r="Q106" s="18" t="s">
        <v>28</v>
      </c>
      <c r="R106" s="134"/>
      <c r="S106" s="134"/>
      <c r="T106" s="134"/>
      <c r="U106" s="134"/>
      <c r="V106" s="134"/>
      <c r="W106" s="134"/>
    </row>
    <row r="107" spans="2:25" ht="21" customHeight="1" x14ac:dyDescent="0.25">
      <c r="E107" s="18" t="s">
        <v>29</v>
      </c>
      <c r="F107" s="135"/>
      <c r="G107" s="135"/>
      <c r="H107" s="135"/>
      <c r="I107" s="135"/>
      <c r="J107" s="135"/>
      <c r="K107" s="2" t="s">
        <v>30</v>
      </c>
      <c r="Q107" s="18" t="s">
        <v>29</v>
      </c>
      <c r="R107" s="134"/>
      <c r="S107" s="134"/>
      <c r="T107" s="134"/>
      <c r="U107" s="134"/>
      <c r="V107" s="134"/>
      <c r="W107" s="134"/>
      <c r="X107" s="2" t="s">
        <v>30</v>
      </c>
    </row>
    <row r="108" spans="2:25" ht="21" customHeight="1" x14ac:dyDescent="0.25">
      <c r="E108" s="18" t="s">
        <v>31</v>
      </c>
      <c r="F108" s="135"/>
      <c r="G108" s="135"/>
      <c r="H108" s="135"/>
      <c r="I108" s="135"/>
      <c r="J108" s="135"/>
      <c r="Q108" s="136"/>
      <c r="R108" s="136"/>
      <c r="S108" s="136"/>
      <c r="T108" s="136"/>
      <c r="U108" s="136"/>
      <c r="V108" s="136"/>
      <c r="W108" s="136"/>
      <c r="X108" s="136"/>
    </row>
    <row r="109" spans="2:25" ht="24" customHeight="1" x14ac:dyDescent="0.25">
      <c r="E109" s="18" t="s">
        <v>32</v>
      </c>
      <c r="F109" s="131"/>
      <c r="G109" s="131"/>
      <c r="H109" s="131"/>
      <c r="I109" s="131"/>
      <c r="J109" s="131"/>
      <c r="Q109" s="18" t="s">
        <v>32</v>
      </c>
      <c r="R109" s="132"/>
      <c r="S109" s="132"/>
      <c r="T109" s="132"/>
      <c r="U109" s="132"/>
      <c r="V109" s="132"/>
      <c r="W109" s="132"/>
    </row>
    <row r="110" spans="2:25" ht="24" customHeight="1" x14ac:dyDescent="0.25">
      <c r="E110" s="18" t="s">
        <v>33</v>
      </c>
      <c r="F110" s="133"/>
      <c r="G110" s="133"/>
      <c r="H110" s="133"/>
      <c r="I110" s="133"/>
      <c r="J110" s="133"/>
    </row>
    <row r="111" spans="2:25" ht="24" customHeight="1" x14ac:dyDescent="0.25"/>
  </sheetData>
  <sheetProtection algorithmName="SHA-512" hashValue="QxxEjWW9l3YdFUQv0F0UqmdozKamFHA/QgYzXb+bYvzAjy+UjdRV10dpdkpazmpUEu1zeKRRj6KyW+JXGs5xLw==" saltValue="PApI8k9kFQb1CGv7jgqkEA==" spinCount="100000" sheet="1" formatCells="0"/>
  <protectedRanges>
    <protectedRange sqref="N7 H8 V13 K20:S22 X20 B28:Z32 B34:Z38 B40:Z44 B49:Z54 B58 B66 B76 J66 J76 S66 S76 S79 S89 J89 J79 B79 B89 B92 B102 J92 J102 S92 S102 F106 F107 F108 F109 F110 Q106:X109" name="ช่วง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4:P14"/>
    <mergeCell ref="Q14:R14"/>
    <mergeCell ref="S14:U14"/>
    <mergeCell ref="V14:X14"/>
    <mergeCell ref="Y14:Z14"/>
    <mergeCell ref="S13:U13"/>
    <mergeCell ref="V13:X13"/>
    <mergeCell ref="Y13:Z13"/>
    <mergeCell ref="B53:G53"/>
    <mergeCell ref="H53:P53"/>
    <mergeCell ref="Q53:X53"/>
    <mergeCell ref="Y53:Z53"/>
    <mergeCell ref="A1:Z1"/>
    <mergeCell ref="J2:Q2"/>
    <mergeCell ref="A3:Z3"/>
    <mergeCell ref="A4:Z4"/>
    <mergeCell ref="N7:Q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 (ชม) </vt:lpstr>
      <vt:lpstr>'สจป.ที่ 1 (ชม)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2024-01-02T07:09:27Z</dcterms:modified>
</cp:coreProperties>
</file>