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5 (สบ)" sheetId="1" r:id="rId1"/>
    <sheet name="LIST" sheetId="4" state="hidden" r:id="rId2"/>
  </sheets>
  <definedNames>
    <definedName name="_xlnm.Print_Area" localSheetId="0">'สจป.ที่ 5 (สบ)'!$A$1:$Z$140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<sst xmlns="http://schemas.openxmlformats.org/spreadsheetml/2006/main" count="139" uniqueCount="96">
  <si>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</si>
  <si>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</si>
  <si>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</si>
  <si>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</si>
  <si>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</si>
  <si>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</si>
  <si>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</si>
  <si>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</si>
  <si>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</si>
  <si>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</si>
  <si>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</si>
  <si>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</si>
  <si>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</si>
  <si>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</si>
  <si>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</si>
  <si>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</si>
  <si>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</si>
  <si>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</si>
  <si>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</si>
  <si>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</si>
  <si>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</si>
  <si>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</si>
  <si>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</si>
  <si>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</si>
  <si>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</si>
  <si>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</si>
  <si>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</si>
  <si>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</si>
  <si>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</si>
  <si>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</si>
  <si>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</si>
  <si>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</si>
  <si>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</si>
  <si>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</si>
  <si>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</si>
  <si>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</si>
  <si>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</si>
  <si>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</si>
  <si>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</si>
  <si>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</si>
  <si>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</si>
  <si>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</si>
  <si>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</si>
  <si>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</si>
  <si>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</si>
  <si>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</si>
  <si>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</si>
  <si>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</si>
  <si>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</si>
  <si>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</si>
  <si>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</si>
  <si>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</si>
  <si>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</si>
  <si>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</si>
  <si>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</si>
  <si>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</si>
  <si>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</si>
  <si>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</si>
  <si>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</si>
  <si>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</si>
  <si>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</si>
  <si>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</si>
  <si>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</si>
  <si>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</si>
  <si>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</si>
  <si>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</si>
  <si>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</si>
  <si>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</si>
  <si>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</si>
  <si>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</si>
  <si>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</si>
  <si>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</si>
  <si>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</si>
  <si>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กิจกรรมป้องกันไฟป่าและควบคุมหมอกควัน</t>
  </si>
  <si>
    <t>ป้องกันไฟป่าและควบคุมหมอกควัน</t>
  </si>
  <si>
    <t>จัดทำแนวกันไฟป้องกันไฟป่าในพื้นที่ป่าสงวนแห่งชาติ (กิโลเมตร)</t>
  </si>
  <si>
    <t>ประสานความร่วมมือกับองค์กรปกครองส่วนท้องถิ่นในการเตรียมความพร้อมควบคุมไฟป่า
ร่วมกัน (เดือน)</t>
  </si>
  <si>
    <t>จัดซื้อเครื่องย่อยกิ่งไม้ (เครื่อง)</t>
  </si>
  <si>
    <t>ประสานความร่วมมือกับเครือข่ายความร่วมมือในการควบคุมไฟป่าเพื่อให้สามารถดำเนินกิจกรรมป้องกันและควบคุมไฟป่า (หมู่บ้าน)</t>
  </si>
  <si>
    <t>ประสานความร่วมมือกับเครือข่ายความร่วมมือในการควบคุม
ไฟป่าเพื่อให้สามารถดำเนินกิจกรรมป้องกันและควบคุมไฟป่า
 (หมู่บ้าน)</t>
  </si>
  <si>
    <t>ประสานความร่วมมือกับองค์กรปกครองส่วนท้องถิ่นในการเตรียมความพร้อมควบคุมไฟป่าร่วมกัน (เดือน)</t>
  </si>
  <si>
    <t>จ้างเหมาพนักงานดับไฟป่า สนับสนุนการปฏิบัติงาน
ฝ่ายปฏิบัติการควบคุมไฟป่าและศูนย์ส่งเสริมการควบคุมไฟป่า หน่วยป้องกันและพัฒนาป่าไม้ (คน/ปี)</t>
  </si>
  <si>
    <t>จ้างเหมาพนักงานดับไฟป่า สนับสนุนการปฏิบัติงานฝ่ายปฏิบัติการควบคุมไฟป่าและ
ศูนย์ส่งเสริมการควบคุมไฟป่า หน่วยป้องกันและพัฒนาป่าไม้ (คน/ปี)</t>
  </si>
  <si>
    <t xml:space="preserve">หน่วยงานรับผิดชอบพิจารณาคัดเลือกหมู่บ้านที่เข้าร่วมโครงการ (หมู่บ้าน) </t>
  </si>
  <si>
    <t>-</t>
  </si>
  <si>
    <t>ตรวจติดตามและประเมินผลการปฏิบัติงานตามแผนปฏิบัติงานป้องกันไฟป่าและควบคุม
หมอกควัน (งาน)</t>
  </si>
  <si>
    <t>ตรวจติดตามและประเมินผลการปฏิบัติงานตามแผนปฏิบัติงานป้องกันไฟป่าและควบคุมหมอกควัน (งาน)</t>
  </si>
  <si>
    <t>ตรวจติดตามและประเมินผล (ครั้ง/ปี)</t>
  </si>
  <si>
    <t>สำนักจัดการทรัพยากรป่าไม้ที่ 5 (สระบุรี)</t>
  </si>
  <si>
    <t>ผู้อำนวยการสำนักจัดการทรัพยากรป่าไม้ที่ 5 (สระบุรี)</t>
  </si>
  <si>
    <t>ประสานผู้นำชุมชน องค์กรปกครองส่วนท้องถิ่น (อปท.)
จัดทำประชาคม พร้อมทั้งจดบันทึกข้อตกลงเพื่อให้ความเห็นชอบในการจัดตั้งเครือข่ายฯ (หมู่บ้าน)</t>
  </si>
  <si>
    <t>รายงานกรมป่าไม้เพื่อดำเนินการประกาศหมู่บ้านเครือข่าย
ความร่วมมือในการป้องกันและควบคุมไฟป่า (หมู่บ้าน)</t>
  </si>
  <si>
    <t>หน่วยงานรับผิดชอบชี้แจงทำความเข้าใจกับคณะกรรมการ
หมู่บ้านเครือข่ายฯ และสมาชิกเกี่ยวกับเขตการดำเนินกิจกรรม
ที่ปฏิบัติในการป้องกันและควบคุมไฟป่าและรายงานผล
การปฏิบัติงาน (หมู่บ้าน)</t>
  </si>
  <si>
    <t>เบิกจ่ายเงินอุดหนุนในรูปแบบเช็คให้หมู่บ้านเครือข่าย ฯ 
พร้อมมอบคู่มือการปฏิบัติงานแก่เครือข่ายความร่วมมือ
ในการควบคุมไฟป่า (หมู่บ้าน)</t>
  </si>
  <si>
    <t>ตรวจติดตามและให้คำแนะนำการปฏิบัติงานแก่หมู่บ้านเครือข่าย ฯ และรายงานผลการปฏิบัติงาน (หมู่บ้าน)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</si>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</sst>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5"/>
      <color theme="1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 applyProtection="1">
      <alignment horizontal="center" vertical="top"/>
      <protection/>
    </xf>
    <xf numFmtId="164" fontId="2" fillId="4" borderId="1" xfId="18" applyNumberFormat="1" applyFont="1" applyFill="1" applyBorder="1" applyAlignment="1" applyProtection="1">
      <alignment horizontal="center" vertical="top"/>
      <protection/>
    </xf>
    <xf numFmtId="43" fontId="2" fillId="4" borderId="1" xfId="18" applyFont="1" applyFill="1" applyBorder="1" applyAlignment="1" applyProtection="1">
      <alignment horizontal="right" vertical="top"/>
      <protection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164" fontId="2" fillId="4" borderId="1" xfId="18" applyNumberFormat="1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right" vertical="top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43" fontId="2" fillId="4" borderId="1" xfId="18" applyFont="1" applyFill="1" applyBorder="1" applyAlignment="1">
      <alignment horizontal="center" vertical="top"/>
    </xf>
    <xf numFmtId="164" fontId="2" fillId="4" borderId="1" xfId="18" applyNumberFormat="1" applyFont="1" applyFill="1" applyBorder="1" applyAlignment="1" applyProtection="1">
      <alignment horizontal="center" vertical="top" wrapText="1"/>
      <protection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0" fontId="3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2" fillId="5" borderId="1" xfId="18" applyNumberFormat="1" applyFont="1" applyFill="1" applyBorder="1" applyAlignment="1" applyProtection="1">
      <alignment horizontal="center" vertical="top"/>
      <protection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5" borderId="1" xfId="18" applyFont="1" applyFill="1" applyBorder="1" applyAlignment="1" applyProtection="1">
      <alignment horizontal="right" vertical="top"/>
      <protection/>
    </xf>
    <xf numFmtId="0" fontId="3" fillId="3" borderId="1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7" xfId="0" applyNumberFormat="1" applyFont="1" applyFill="1" applyBorder="1" applyAlignment="1" applyProtection="1">
      <alignment horizontal="center" vertical="top"/>
      <protection locked="0"/>
    </xf>
    <xf numFmtId="166" fontId="2" fillId="4" borderId="7" xfId="0" applyNumberFormat="1" applyFont="1" applyFill="1" applyBorder="1" applyAlignment="1" applyProtection="1">
      <alignment horizontal="center" vertical="top"/>
      <protection locked="0"/>
    </xf>
    <xf numFmtId="0" fontId="2" fillId="4" borderId="8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8" xfId="0" applyNumberFormat="1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left" vertical="top" wrapText="1"/>
      <protection/>
    </xf>
    <xf numFmtId="0" fontId="2" fillId="5" borderId="1" xfId="0" applyFont="1" applyFill="1" applyBorder="1" applyAlignment="1" applyProtection="1">
      <alignment horizontal="left" vertical="top"/>
      <protection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3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4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43" fontId="2" fillId="4" borderId="1" xfId="18" applyFont="1" applyFill="1" applyBorder="1" applyAlignment="1" applyProtection="1">
      <alignment horizontal="center" vertical="top"/>
      <protection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43" fontId="2" fillId="4" borderId="1" xfId="18" applyFont="1" applyFill="1" applyBorder="1" applyAlignment="1" applyProtection="1">
      <alignment horizontal="center" vertical="top" wrapText="1"/>
      <protection/>
    </xf>
    <xf numFmtId="43" fontId="2" fillId="4" borderId="1" xfId="18" applyFont="1" applyFill="1" applyBorder="1" applyAlignment="1" applyProtection="1">
      <alignment horizontal="center" vertical="top" wrapText="1"/>
      <protection locked="0"/>
    </xf>
    <xf numFmtId="43" fontId="2" fillId="4" borderId="3" xfId="18" applyFont="1" applyFill="1" applyBorder="1" applyAlignment="1" applyProtection="1">
      <alignment horizontal="center" vertical="top"/>
      <protection/>
    </xf>
    <xf numFmtId="43" fontId="2" fillId="4" borderId="4" xfId="18" applyFont="1" applyFill="1" applyBorder="1" applyAlignment="1" applyProtection="1">
      <alignment horizontal="center" vertical="top"/>
      <protection/>
    </xf>
    <xf numFmtId="43" fontId="2" fillId="4" borderId="5" xfId="18" applyFont="1" applyFill="1" applyBorder="1" applyAlignment="1" applyProtection="1">
      <alignment horizontal="center" vertical="top"/>
      <protection/>
    </xf>
    <xf numFmtId="43" fontId="2" fillId="4" borderId="3" xfId="18" applyFont="1" applyFill="1" applyBorder="1" applyAlignment="1" applyProtection="1">
      <alignment horizontal="center" vertical="top" wrapText="1"/>
      <protection/>
    </xf>
    <xf numFmtId="43" fontId="2" fillId="4" borderId="4" xfId="18" applyFont="1" applyFill="1" applyBorder="1" applyAlignment="1" applyProtection="1">
      <alignment horizontal="center" vertical="top" wrapText="1"/>
      <protection/>
    </xf>
    <xf numFmtId="43" fontId="2" fillId="4" borderId="5" xfId="18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39"/>
  <sheetViews>
    <sheetView tabSelected="1" zoomScale="70" zoomScaleNormal="70" zoomScaleSheetLayoutView="64" workbookViewId="0" topLeftCell="A1">
      <selection activeCell="V15" sqref="V15:X15"/>
    </sheetView>
  </sheetViews>
  <sheetFormatPr defaultColWidth="8.7109375" defaultRowHeight="21" customHeight="1"/>
  <cols>
    <col min="1" max="1" width="8.7109375" style="14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21" customHeight="1">
      <c r="A2" s="20"/>
      <c r="B2" s="20"/>
      <c r="C2" s="20"/>
      <c r="D2" s="20"/>
      <c r="E2" s="20"/>
      <c r="F2" s="20"/>
      <c r="G2" s="20"/>
      <c r="H2" s="20"/>
      <c r="I2" s="20"/>
      <c r="J2" s="42" t="s">
        <v>95</v>
      </c>
      <c r="K2" s="42"/>
      <c r="L2" s="42"/>
      <c r="M2" s="42"/>
      <c r="N2" s="42"/>
      <c r="O2" s="42"/>
      <c r="P2" s="42"/>
      <c r="Q2" s="42"/>
      <c r="R2" s="20"/>
      <c r="S2" s="20"/>
      <c r="T2" s="20"/>
      <c r="U2" s="20"/>
      <c r="V2" s="20"/>
      <c r="W2" s="20"/>
      <c r="X2" s="20"/>
      <c r="Y2" s="20"/>
      <c r="Z2" s="20"/>
    </row>
    <row r="3" spans="1:26" ht="21" customHeight="1">
      <c r="A3" s="40" t="s">
        <v>88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1" customHeight="1">
      <c r="A4" s="40" t="s">
        <v>73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ht="10.05" customHeight="1"/>
    <row r="6" ht="21" customHeight="1">
      <c r="A6" s="7" t="s">
        <v>21</v>
      </c>
    </row>
    <row r="7" spans="1:16" ht="21" customHeight="1">
      <c r="A7" s="15" t="s">
        <v>22</v>
      </c>
      <c r="L7" s="8"/>
      <c r="M7" s="43"/>
      <c r="N7" s="44"/>
      <c r="O7" s="44"/>
      <c r="P7" s="45"/>
    </row>
    <row r="8" spans="1:10" ht="21" customHeight="1">
      <c r="A8" s="15" t="s">
        <v>23</v>
      </c>
      <c r="G8" s="8"/>
      <c r="H8" s="43"/>
      <c r="I8" s="44"/>
      <c r="J8" s="45"/>
    </row>
    <row r="9" ht="10.05" customHeight="1">
      <c r="G9" s="5">
        <v>4</v>
      </c>
    </row>
    <row r="10" spans="1:26" s="7" customFormat="1" ht="21" customHeight="1">
      <c r="A10" s="41" t="s">
        <v>10</v>
      </c>
      <c r="B10" s="41" t="s">
        <v>24</v>
      </c>
      <c r="C10" s="41"/>
      <c r="D10" s="41"/>
      <c r="E10" s="41"/>
      <c r="F10" s="41"/>
      <c r="G10" s="41"/>
      <c r="H10" s="41"/>
      <c r="I10" s="41"/>
      <c r="J10" s="41"/>
      <c r="K10" s="41" t="s">
        <v>38</v>
      </c>
      <c r="L10" s="41"/>
      <c r="M10" s="41"/>
      <c r="N10" s="41"/>
      <c r="O10" s="41"/>
      <c r="P10" s="41"/>
      <c r="Q10" s="41"/>
      <c r="R10" s="41"/>
      <c r="S10" s="41" t="s">
        <v>39</v>
      </c>
      <c r="T10" s="41"/>
      <c r="U10" s="41"/>
      <c r="V10" s="41"/>
      <c r="W10" s="41"/>
      <c r="X10" s="41"/>
      <c r="Y10" s="41"/>
      <c r="Z10" s="41"/>
    </row>
    <row r="11" spans="1:26" s="7" customFormat="1" ht="21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 t="s">
        <v>35</v>
      </c>
      <c r="L11" s="41"/>
      <c r="M11" s="41"/>
      <c r="N11" s="41" t="s">
        <v>36</v>
      </c>
      <c r="O11" s="41"/>
      <c r="P11" s="41"/>
      <c r="Q11" s="41" t="s">
        <v>37</v>
      </c>
      <c r="R11" s="41"/>
      <c r="S11" s="41" t="s">
        <v>35</v>
      </c>
      <c r="T11" s="41"/>
      <c r="U11" s="41"/>
      <c r="V11" s="41" t="s">
        <v>36</v>
      </c>
      <c r="W11" s="41"/>
      <c r="X11" s="41"/>
      <c r="Y11" s="41" t="s">
        <v>37</v>
      </c>
      <c r="Z11" s="41"/>
    </row>
    <row r="12" spans="1:26" ht="21" customHeight="1">
      <c r="A12" s="30" t="s">
        <v>74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2"/>
    </row>
    <row r="13" spans="1:26" ht="21" customHeight="1">
      <c r="A13" s="9">
        <v>1</v>
      </c>
      <c r="B13" s="24" t="s">
        <v>77</v>
      </c>
      <c r="C13" s="24"/>
      <c r="D13" s="24"/>
      <c r="E13" s="24"/>
      <c r="F13" s="24"/>
      <c r="G13" s="24"/>
      <c r="H13" s="24"/>
      <c r="I13" s="24"/>
      <c r="J13" s="24"/>
      <c r="K13" s="22" t="s">
        <v>84</v>
      </c>
      <c r="L13" s="22"/>
      <c r="M13" s="22"/>
      <c r="N13" s="22" t="s">
        <v>84</v>
      </c>
      <c r="O13" s="22"/>
      <c r="P13" s="22"/>
      <c r="Q13" s="23">
        <v>0</v>
      </c>
      <c r="R13" s="23"/>
      <c r="S13" s="77">
        <v>0</v>
      </c>
      <c r="T13" s="77"/>
      <c r="U13" s="77"/>
      <c r="V13" s="86">
        <v>0</v>
      </c>
      <c r="W13" s="86"/>
      <c r="X13" s="86"/>
      <c r="Y13" s="36">
        <v>0</v>
      </c>
      <c r="Z13" s="36"/>
    </row>
    <row r="14" spans="1:26" ht="42" customHeight="1">
      <c r="A14" s="9">
        <v>2</v>
      </c>
      <c r="B14" s="33" t="s">
        <v>78</v>
      </c>
      <c r="C14" s="38"/>
      <c r="D14" s="38"/>
      <c r="E14" s="38"/>
      <c r="F14" s="38"/>
      <c r="G14" s="38"/>
      <c r="H14" s="38"/>
      <c r="I14" s="38"/>
      <c r="J14" s="39"/>
      <c r="K14" s="26">
        <v>6</v>
      </c>
      <c r="L14" s="26"/>
      <c r="M14" s="26"/>
      <c r="N14" s="26">
        <f>Q32</f>
        <v>0</v>
      </c>
      <c r="O14" s="26"/>
      <c r="P14" s="26"/>
      <c r="Q14" s="27">
        <f>(V26/T26)*100</f>
        <v>0</v>
      </c>
      <c r="R14" s="27"/>
      <c r="S14" s="36">
        <v>180000</v>
      </c>
      <c r="T14" s="36"/>
      <c r="U14" s="36"/>
      <c r="V14" s="87"/>
      <c r="W14" s="87"/>
      <c r="X14" s="87"/>
      <c r="Y14" s="36">
        <f>(V14/S14)*100</f>
        <v>0</v>
      </c>
      <c r="Z14" s="36"/>
    </row>
    <row r="15" spans="1:26" ht="21" customHeight="1">
      <c r="A15" s="9">
        <v>3</v>
      </c>
      <c r="B15" s="33" t="s">
        <v>75</v>
      </c>
      <c r="C15" s="34"/>
      <c r="D15" s="34"/>
      <c r="E15" s="34"/>
      <c r="F15" s="34"/>
      <c r="G15" s="34"/>
      <c r="H15" s="34"/>
      <c r="I15" s="34"/>
      <c r="J15" s="35"/>
      <c r="K15" s="26">
        <v>40</v>
      </c>
      <c r="L15" s="26"/>
      <c r="M15" s="26"/>
      <c r="N15" s="26">
        <f>Q33</f>
        <v>0</v>
      </c>
      <c r="O15" s="26"/>
      <c r="P15" s="26"/>
      <c r="Q15" s="27">
        <f>(V33/T33)*100</f>
        <v>0</v>
      </c>
      <c r="R15" s="27"/>
      <c r="S15" s="36">
        <v>205600</v>
      </c>
      <c r="T15" s="36"/>
      <c r="U15" s="36"/>
      <c r="V15" s="87"/>
      <c r="W15" s="87"/>
      <c r="X15" s="87"/>
      <c r="Y15" s="36">
        <f>(V15/S15)*100</f>
        <v>0</v>
      </c>
      <c r="Z15" s="36"/>
    </row>
    <row r="16" spans="1:26" ht="42" customHeight="1">
      <c r="A16" s="9">
        <v>4</v>
      </c>
      <c r="B16" s="33" t="s">
        <v>82</v>
      </c>
      <c r="C16" s="34"/>
      <c r="D16" s="34"/>
      <c r="E16" s="34"/>
      <c r="F16" s="34"/>
      <c r="G16" s="34"/>
      <c r="H16" s="34"/>
      <c r="I16" s="34"/>
      <c r="J16" s="35"/>
      <c r="K16" s="22" t="s">
        <v>84</v>
      </c>
      <c r="L16" s="22"/>
      <c r="M16" s="22"/>
      <c r="N16" s="22" t="s">
        <v>84</v>
      </c>
      <c r="O16" s="22"/>
      <c r="P16" s="22"/>
      <c r="Q16" s="23">
        <v>0</v>
      </c>
      <c r="R16" s="23"/>
      <c r="S16" s="77">
        <v>0</v>
      </c>
      <c r="T16" s="77"/>
      <c r="U16" s="77"/>
      <c r="V16" s="86">
        <v>0</v>
      </c>
      <c r="W16" s="86"/>
      <c r="X16" s="86"/>
      <c r="Y16" s="77">
        <v>0</v>
      </c>
      <c r="Z16" s="77"/>
    </row>
    <row r="17" spans="1:26" s="10" customFormat="1" ht="42" customHeight="1">
      <c r="A17" s="9">
        <v>5</v>
      </c>
      <c r="B17" s="33" t="s">
        <v>76</v>
      </c>
      <c r="C17" s="34"/>
      <c r="D17" s="34"/>
      <c r="E17" s="34"/>
      <c r="F17" s="34"/>
      <c r="G17" s="34"/>
      <c r="H17" s="34"/>
      <c r="I17" s="34"/>
      <c r="J17" s="35"/>
      <c r="K17" s="37" t="s">
        <v>84</v>
      </c>
      <c r="L17" s="37"/>
      <c r="M17" s="37"/>
      <c r="N17" s="22" t="s">
        <v>84</v>
      </c>
      <c r="O17" s="22"/>
      <c r="P17" s="22"/>
      <c r="Q17" s="23">
        <v>0</v>
      </c>
      <c r="R17" s="23"/>
      <c r="S17" s="88">
        <v>0</v>
      </c>
      <c r="T17" s="89"/>
      <c r="U17" s="90"/>
      <c r="V17" s="91">
        <v>0</v>
      </c>
      <c r="W17" s="92"/>
      <c r="X17" s="93"/>
      <c r="Y17" s="77">
        <v>0</v>
      </c>
      <c r="Z17" s="77"/>
    </row>
    <row r="18" spans="1:26" ht="42" customHeight="1">
      <c r="A18" s="9">
        <v>6</v>
      </c>
      <c r="B18" s="33" t="s">
        <v>85</v>
      </c>
      <c r="C18" s="38"/>
      <c r="D18" s="38"/>
      <c r="E18" s="38"/>
      <c r="F18" s="38"/>
      <c r="G18" s="38"/>
      <c r="H18" s="38"/>
      <c r="I18" s="38"/>
      <c r="J18" s="39"/>
      <c r="K18" s="22" t="s">
        <v>84</v>
      </c>
      <c r="L18" s="22"/>
      <c r="M18" s="22"/>
      <c r="N18" s="22" t="s">
        <v>84</v>
      </c>
      <c r="O18" s="22"/>
      <c r="P18" s="22"/>
      <c r="Q18" s="23">
        <v>0</v>
      </c>
      <c r="R18" s="23"/>
      <c r="S18" s="88">
        <v>0</v>
      </c>
      <c r="T18" s="89"/>
      <c r="U18" s="90"/>
      <c r="V18" s="91">
        <v>0</v>
      </c>
      <c r="W18" s="92"/>
      <c r="X18" s="93"/>
      <c r="Y18" s="77">
        <v>0</v>
      </c>
      <c r="Z18" s="77"/>
    </row>
    <row r="19" spans="1:26" s="7" customFormat="1" ht="21" customHeight="1">
      <c r="A19" s="78" t="s">
        <v>26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0"/>
      <c r="Q19" s="29">
        <f>V38</f>
        <v>0</v>
      </c>
      <c r="R19" s="29"/>
      <c r="S19" s="29">
        <f>SUM(S13:U18)</f>
        <v>385600</v>
      </c>
      <c r="T19" s="29"/>
      <c r="U19" s="29"/>
      <c r="V19" s="29">
        <f>SUM(V13:X18)</f>
        <v>0</v>
      </c>
      <c r="W19" s="29"/>
      <c r="X19" s="29"/>
      <c r="Y19" s="29">
        <f>(V19/S19)*100</f>
        <v>0</v>
      </c>
      <c r="Z19" s="29"/>
    </row>
    <row r="20" spans="1:26" ht="9.6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13" ht="21" customHeight="1">
      <c r="A21" s="16" t="s">
        <v>25</v>
      </c>
      <c r="H21" s="19"/>
      <c r="I21" s="18"/>
      <c r="J21" s="18"/>
      <c r="K21" s="18"/>
      <c r="L21" s="18"/>
      <c r="M21" s="18"/>
    </row>
    <row r="22" spans="1:13" ht="10.05" customHeight="1">
      <c r="A22" s="5"/>
      <c r="H22" s="17"/>
      <c r="I22" s="17"/>
      <c r="J22" s="17"/>
      <c r="K22" s="17"/>
      <c r="L22" s="17"/>
      <c r="M22" s="17"/>
    </row>
    <row r="23" spans="1:26" ht="66" customHeight="1">
      <c r="A23" s="4" t="s">
        <v>10</v>
      </c>
      <c r="B23" s="41" t="s">
        <v>27</v>
      </c>
      <c r="C23" s="41"/>
      <c r="D23" s="41"/>
      <c r="E23" s="41"/>
      <c r="F23" s="41"/>
      <c r="G23" s="41"/>
      <c r="H23" s="41" t="s">
        <v>28</v>
      </c>
      <c r="I23" s="41"/>
      <c r="J23" s="41"/>
      <c r="K23" s="41" t="s">
        <v>29</v>
      </c>
      <c r="L23" s="41"/>
      <c r="M23" s="41"/>
      <c r="N23" s="41" t="s">
        <v>30</v>
      </c>
      <c r="O23" s="41"/>
      <c r="P23" s="41"/>
      <c r="Q23" s="41" t="s">
        <v>31</v>
      </c>
      <c r="R23" s="41"/>
      <c r="S23" s="41"/>
      <c r="T23" s="41" t="s">
        <v>32</v>
      </c>
      <c r="U23" s="41"/>
      <c r="V23" s="50" t="s">
        <v>34</v>
      </c>
      <c r="W23" s="50"/>
      <c r="X23" s="41" t="s">
        <v>33</v>
      </c>
      <c r="Y23" s="41"/>
      <c r="Z23" s="41"/>
    </row>
    <row r="24" spans="1:26" ht="21" customHeight="1">
      <c r="A24" s="30" t="s">
        <v>74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2"/>
    </row>
    <row r="25" spans="1:26" ht="21" customHeight="1">
      <c r="A25" s="9">
        <v>1</v>
      </c>
      <c r="B25" s="25" t="s">
        <v>77</v>
      </c>
      <c r="C25" s="25"/>
      <c r="D25" s="25"/>
      <c r="E25" s="25"/>
      <c r="F25" s="25"/>
      <c r="G25" s="25"/>
      <c r="H25" s="22" t="str">
        <f>K13</f>
        <v>-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 t="s">
        <v>84</v>
      </c>
      <c r="U25" s="22"/>
      <c r="V25" s="23">
        <v>0</v>
      </c>
      <c r="W25" s="23"/>
      <c r="X25" s="81"/>
      <c r="Y25" s="49"/>
      <c r="Z25" s="82"/>
    </row>
    <row r="26" spans="1:26" ht="63" customHeight="1">
      <c r="A26" s="21">
        <v>2</v>
      </c>
      <c r="B26" s="63" t="s">
        <v>79</v>
      </c>
      <c r="C26" s="64"/>
      <c r="D26" s="64"/>
      <c r="E26" s="64"/>
      <c r="F26" s="64"/>
      <c r="G26" s="64"/>
      <c r="H26" s="51">
        <f>K14</f>
        <v>6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>
        <f>SUM(T27:U32)</f>
        <v>25</v>
      </c>
      <c r="U26" s="51"/>
      <c r="V26" s="53">
        <f>SUM(V27:W32)</f>
        <v>0</v>
      </c>
      <c r="W26" s="53"/>
      <c r="X26" s="83"/>
      <c r="Y26" s="84"/>
      <c r="Z26" s="85"/>
    </row>
    <row r="27" spans="1:26" ht="42" customHeight="1">
      <c r="A27" s="9">
        <v>2.1</v>
      </c>
      <c r="B27" s="24" t="s">
        <v>83</v>
      </c>
      <c r="C27" s="24"/>
      <c r="D27" s="24"/>
      <c r="E27" s="24"/>
      <c r="F27" s="24"/>
      <c r="G27" s="24"/>
      <c r="H27" s="26">
        <f>$H$26</f>
        <v>6</v>
      </c>
      <c r="I27" s="26"/>
      <c r="J27" s="26"/>
      <c r="K27" s="52"/>
      <c r="L27" s="52"/>
      <c r="M27" s="52"/>
      <c r="N27" s="52"/>
      <c r="O27" s="52"/>
      <c r="P27" s="52"/>
      <c r="Q27" s="52"/>
      <c r="R27" s="52"/>
      <c r="S27" s="52"/>
      <c r="T27" s="26">
        <v>3</v>
      </c>
      <c r="U27" s="26"/>
      <c r="V27" s="27">
        <f aca="true" t="shared" si="0" ref="V27:V30">(T27*((K27*0)+(N27*50)+(Q27*100)))/(H27*100)</f>
        <v>0</v>
      </c>
      <c r="W27" s="27"/>
      <c r="X27" s="83"/>
      <c r="Y27" s="84"/>
      <c r="Z27" s="85"/>
    </row>
    <row r="28" spans="1:26" ht="63" customHeight="1">
      <c r="A28" s="9">
        <v>2.2</v>
      </c>
      <c r="B28" s="24" t="s">
        <v>90</v>
      </c>
      <c r="C28" s="24"/>
      <c r="D28" s="24"/>
      <c r="E28" s="24"/>
      <c r="F28" s="24"/>
      <c r="G28" s="24"/>
      <c r="H28" s="26">
        <f aca="true" t="shared" si="1" ref="H28:H32">$H$26</f>
        <v>6</v>
      </c>
      <c r="I28" s="26"/>
      <c r="J28" s="26"/>
      <c r="K28" s="52"/>
      <c r="L28" s="52"/>
      <c r="M28" s="52"/>
      <c r="N28" s="52"/>
      <c r="O28" s="52"/>
      <c r="P28" s="52"/>
      <c r="Q28" s="52"/>
      <c r="R28" s="52"/>
      <c r="S28" s="52"/>
      <c r="T28" s="26">
        <v>5</v>
      </c>
      <c r="U28" s="26"/>
      <c r="V28" s="27">
        <f t="shared" si="0"/>
        <v>0</v>
      </c>
      <c r="W28" s="27"/>
      <c r="X28" s="83"/>
      <c r="Y28" s="84"/>
      <c r="Z28" s="85"/>
    </row>
    <row r="29" spans="1:26" ht="42" customHeight="1">
      <c r="A29" s="9">
        <v>2.3</v>
      </c>
      <c r="B29" s="24" t="s">
        <v>91</v>
      </c>
      <c r="C29" s="24"/>
      <c r="D29" s="24"/>
      <c r="E29" s="24"/>
      <c r="F29" s="24"/>
      <c r="G29" s="24"/>
      <c r="H29" s="26">
        <f t="shared" si="1"/>
        <v>6</v>
      </c>
      <c r="I29" s="26"/>
      <c r="J29" s="26"/>
      <c r="K29" s="52"/>
      <c r="L29" s="52"/>
      <c r="M29" s="52"/>
      <c r="N29" s="52"/>
      <c r="O29" s="52"/>
      <c r="P29" s="52"/>
      <c r="Q29" s="52"/>
      <c r="R29" s="52"/>
      <c r="S29" s="52"/>
      <c r="T29" s="26">
        <v>2</v>
      </c>
      <c r="U29" s="26"/>
      <c r="V29" s="27">
        <f t="shared" si="0"/>
        <v>0</v>
      </c>
      <c r="W29" s="27"/>
      <c r="X29" s="83"/>
      <c r="Y29" s="84"/>
      <c r="Z29" s="85"/>
    </row>
    <row r="30" spans="1:26" ht="84" customHeight="1">
      <c r="A30" s="9">
        <v>2.4</v>
      </c>
      <c r="B30" s="33" t="s">
        <v>92</v>
      </c>
      <c r="C30" s="34"/>
      <c r="D30" s="34"/>
      <c r="E30" s="34"/>
      <c r="F30" s="34"/>
      <c r="G30" s="35"/>
      <c r="H30" s="26">
        <f t="shared" si="1"/>
        <v>6</v>
      </c>
      <c r="I30" s="26"/>
      <c r="J30" s="26"/>
      <c r="K30" s="52"/>
      <c r="L30" s="52"/>
      <c r="M30" s="52"/>
      <c r="N30" s="52"/>
      <c r="O30" s="52"/>
      <c r="P30" s="52"/>
      <c r="Q30" s="52"/>
      <c r="R30" s="52"/>
      <c r="S30" s="52"/>
      <c r="T30" s="26">
        <v>5</v>
      </c>
      <c r="U30" s="26"/>
      <c r="V30" s="27">
        <f t="shared" si="0"/>
        <v>0</v>
      </c>
      <c r="W30" s="27"/>
      <c r="X30" s="83"/>
      <c r="Y30" s="84"/>
      <c r="Z30" s="85"/>
    </row>
    <row r="31" spans="1:26" ht="63" customHeight="1">
      <c r="A31" s="9">
        <v>2.5</v>
      </c>
      <c r="B31" s="24" t="s">
        <v>93</v>
      </c>
      <c r="C31" s="24"/>
      <c r="D31" s="24"/>
      <c r="E31" s="24"/>
      <c r="F31" s="24"/>
      <c r="G31" s="24"/>
      <c r="H31" s="26">
        <f t="shared" si="1"/>
        <v>6</v>
      </c>
      <c r="I31" s="26"/>
      <c r="J31" s="26"/>
      <c r="K31" s="52"/>
      <c r="L31" s="52"/>
      <c r="M31" s="52"/>
      <c r="N31" s="52"/>
      <c r="O31" s="52"/>
      <c r="P31" s="52"/>
      <c r="Q31" s="52"/>
      <c r="R31" s="52"/>
      <c r="S31" s="52"/>
      <c r="T31" s="26">
        <v>5</v>
      </c>
      <c r="U31" s="26"/>
      <c r="V31" s="27">
        <f aca="true" t="shared" si="2" ref="V31:V32">(T31*((K31*0)+(N31*50)+(Q31*100)))/(H31*100)</f>
        <v>0</v>
      </c>
      <c r="W31" s="27"/>
      <c r="X31" s="83"/>
      <c r="Y31" s="84"/>
      <c r="Z31" s="85"/>
    </row>
    <row r="32" spans="1:26" ht="42" customHeight="1">
      <c r="A32" s="9">
        <v>2.6</v>
      </c>
      <c r="B32" s="65" t="s">
        <v>94</v>
      </c>
      <c r="C32" s="66"/>
      <c r="D32" s="66"/>
      <c r="E32" s="66"/>
      <c r="F32" s="66"/>
      <c r="G32" s="66"/>
      <c r="H32" s="26">
        <f t="shared" si="1"/>
        <v>6</v>
      </c>
      <c r="I32" s="26"/>
      <c r="J32" s="26"/>
      <c r="K32" s="52"/>
      <c r="L32" s="52"/>
      <c r="M32" s="52"/>
      <c r="N32" s="52"/>
      <c r="O32" s="52"/>
      <c r="P32" s="52"/>
      <c r="Q32" s="52"/>
      <c r="R32" s="52"/>
      <c r="S32" s="52"/>
      <c r="T32" s="26">
        <v>5</v>
      </c>
      <c r="U32" s="26"/>
      <c r="V32" s="27">
        <f t="shared" si="2"/>
        <v>0</v>
      </c>
      <c r="W32" s="27"/>
      <c r="X32" s="83"/>
      <c r="Y32" s="84"/>
      <c r="Z32" s="85"/>
    </row>
    <row r="33" spans="1:26" ht="21" customHeight="1">
      <c r="A33" s="9">
        <v>3</v>
      </c>
      <c r="B33" s="25" t="s">
        <v>75</v>
      </c>
      <c r="C33" s="25"/>
      <c r="D33" s="25"/>
      <c r="E33" s="25"/>
      <c r="F33" s="25"/>
      <c r="G33" s="25"/>
      <c r="H33" s="26">
        <f>K15</f>
        <v>40</v>
      </c>
      <c r="I33" s="26"/>
      <c r="J33" s="26"/>
      <c r="K33" s="52"/>
      <c r="L33" s="52"/>
      <c r="M33" s="52"/>
      <c r="N33" s="52"/>
      <c r="O33" s="52"/>
      <c r="P33" s="52"/>
      <c r="Q33" s="52"/>
      <c r="R33" s="52"/>
      <c r="S33" s="52"/>
      <c r="T33" s="26">
        <v>75</v>
      </c>
      <c r="U33" s="26"/>
      <c r="V33" s="27">
        <f aca="true" t="shared" si="3" ref="V33">(T33*((K33*0)+(N33*50)+(Q33*100)))/(H33*100)</f>
        <v>0</v>
      </c>
      <c r="W33" s="27"/>
      <c r="X33" s="83"/>
      <c r="Y33" s="84"/>
      <c r="Z33" s="85"/>
    </row>
    <row r="34" spans="1:26" ht="63" customHeight="1">
      <c r="A34" s="9">
        <v>4</v>
      </c>
      <c r="B34" s="24" t="s">
        <v>81</v>
      </c>
      <c r="C34" s="24"/>
      <c r="D34" s="24"/>
      <c r="E34" s="24"/>
      <c r="F34" s="24"/>
      <c r="G34" s="24"/>
      <c r="H34" s="22" t="str">
        <f>K16</f>
        <v>-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 t="s">
        <v>84</v>
      </c>
      <c r="U34" s="22"/>
      <c r="V34" s="23">
        <v>0</v>
      </c>
      <c r="W34" s="23"/>
      <c r="X34" s="83"/>
      <c r="Y34" s="84"/>
      <c r="Z34" s="85"/>
    </row>
    <row r="35" spans="1:26" ht="42" customHeight="1">
      <c r="A35" s="9">
        <v>5</v>
      </c>
      <c r="B35" s="24" t="s">
        <v>80</v>
      </c>
      <c r="C35" s="24"/>
      <c r="D35" s="24"/>
      <c r="E35" s="24"/>
      <c r="F35" s="24"/>
      <c r="G35" s="24"/>
      <c r="H35" s="22" t="str">
        <f>K17</f>
        <v>-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 t="s">
        <v>84</v>
      </c>
      <c r="U35" s="22"/>
      <c r="V35" s="23">
        <v>0</v>
      </c>
      <c r="W35" s="23"/>
      <c r="X35" s="83"/>
      <c r="Y35" s="84"/>
      <c r="Z35" s="85"/>
    </row>
    <row r="36" spans="1:26" ht="42" customHeight="1">
      <c r="A36" s="9">
        <v>6</v>
      </c>
      <c r="B36" s="24" t="s">
        <v>86</v>
      </c>
      <c r="C36" s="25"/>
      <c r="D36" s="25"/>
      <c r="E36" s="25"/>
      <c r="F36" s="25"/>
      <c r="G36" s="25"/>
      <c r="H36" s="22" t="str">
        <f>K18</f>
        <v>-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 t="s">
        <v>84</v>
      </c>
      <c r="U36" s="22"/>
      <c r="V36" s="23">
        <v>0</v>
      </c>
      <c r="W36" s="23"/>
      <c r="X36" s="83"/>
      <c r="Y36" s="84"/>
      <c r="Z36" s="85"/>
    </row>
    <row r="37" spans="1:26" ht="21" customHeight="1">
      <c r="A37" s="9">
        <v>6.1</v>
      </c>
      <c r="B37" s="24" t="s">
        <v>87</v>
      </c>
      <c r="C37" s="25"/>
      <c r="D37" s="25"/>
      <c r="E37" s="25"/>
      <c r="F37" s="25"/>
      <c r="G37" s="25"/>
      <c r="H37" s="22" t="str">
        <f>IF(H36=1,"12","-")</f>
        <v>-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 t="s">
        <v>84</v>
      </c>
      <c r="U37" s="22"/>
      <c r="V37" s="23">
        <v>0</v>
      </c>
      <c r="W37" s="23"/>
      <c r="X37" s="83"/>
      <c r="Y37" s="84"/>
      <c r="Z37" s="85"/>
    </row>
    <row r="38" spans="1:26" ht="21" customHeight="1">
      <c r="A38" s="54" t="s">
        <v>40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28">
        <f>SUM(T25:U26,T33:U36)</f>
        <v>100</v>
      </c>
      <c r="U38" s="28"/>
      <c r="V38" s="29">
        <f>SUM(V25:W26,V33:W37)</f>
        <v>0</v>
      </c>
      <c r="W38" s="29"/>
      <c r="X38" s="55"/>
      <c r="Y38" s="55"/>
      <c r="Z38" s="55"/>
    </row>
    <row r="39" spans="1:26" ht="10.0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21" customHeight="1">
      <c r="A40" s="11" t="s">
        <v>19</v>
      </c>
    </row>
    <row r="41" ht="10.05" customHeight="1"/>
    <row r="42" spans="1:26" s="7" customFormat="1" ht="63" customHeight="1">
      <c r="A42" s="4" t="s">
        <v>10</v>
      </c>
      <c r="B42" s="41" t="s">
        <v>18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 t="s">
        <v>12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50" t="s">
        <v>14</v>
      </c>
      <c r="Z42" s="50"/>
    </row>
    <row r="43" spans="1:26" ht="21" customHeight="1">
      <c r="A43" s="46" t="s">
        <v>17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42" customHeight="1">
      <c r="A44" s="9" t="str">
        <f>IF(B44&lt;&gt;"","2.1.1","")</f>
        <v/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8"/>
      <c r="Z44" s="48"/>
    </row>
    <row r="45" spans="1:26" ht="42" customHeight="1">
      <c r="A45" s="9" t="str">
        <f>IF(B45&lt;&gt;"","2.1.2","")</f>
        <v/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8"/>
      <c r="Z45" s="48"/>
    </row>
    <row r="46" spans="1:26" ht="42" customHeight="1">
      <c r="A46" s="9" t="str">
        <f>IF(B46&lt;&gt;"","2.1.3","")</f>
        <v/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8"/>
      <c r="Z46" s="48"/>
    </row>
    <row r="47" spans="1:26" ht="42" customHeight="1">
      <c r="A47" s="9" t="str">
        <f>IF(B47&lt;&gt;"","2.1.4","")</f>
        <v/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8"/>
      <c r="Z47" s="48"/>
    </row>
    <row r="48" spans="1:26" ht="42" customHeight="1">
      <c r="A48" s="9" t="str">
        <f>IF(B48&lt;&gt;"","2.1.5","")</f>
        <v/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8"/>
      <c r="Z48" s="48"/>
    </row>
    <row r="49" spans="1:26" ht="21" customHeight="1">
      <c r="A49" s="46" t="s">
        <v>16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42" customHeight="1">
      <c r="A50" s="9" t="str">
        <f>IF(B50&lt;&gt;"","2.2.1","")</f>
        <v/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8"/>
      <c r="Z50" s="48"/>
    </row>
    <row r="51" spans="1:26" ht="42" customHeight="1">
      <c r="A51" s="9" t="str">
        <f>IF(B51&lt;&gt;"","2.2.2","")</f>
        <v/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8"/>
      <c r="Z51" s="48"/>
    </row>
    <row r="52" spans="1:26" ht="42" customHeight="1">
      <c r="A52" s="9" t="str">
        <f>IF(B52&lt;&gt;"","2.2.3","")</f>
        <v/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8"/>
      <c r="Z52" s="48"/>
    </row>
    <row r="53" spans="1:26" ht="42" customHeight="1">
      <c r="A53" s="9" t="str">
        <f>IF(B53&lt;&gt;"","2.2.4","")</f>
        <v/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8"/>
      <c r="Z53" s="48"/>
    </row>
    <row r="54" spans="1:26" ht="42" customHeight="1">
      <c r="A54" s="9" t="str">
        <f>IF(B54&lt;&gt;"","2.2.5","")</f>
        <v/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8"/>
      <c r="Z54" s="48"/>
    </row>
    <row r="55" spans="1:26" ht="42" customHeight="1">
      <c r="A55" s="9" t="str">
        <f>IF(B55&lt;&gt;"","2.2.6","")</f>
        <v/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8"/>
      <c r="Z55" s="48"/>
    </row>
    <row r="56" spans="1:26" ht="42" customHeight="1">
      <c r="A56" s="9" t="str">
        <f>IF(B56&lt;&gt;"","2.2.7","")</f>
        <v/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8"/>
      <c r="Z56" s="48"/>
    </row>
    <row r="57" spans="1:26" ht="42" customHeight="1">
      <c r="A57" s="9" t="str">
        <f>IF(B57&lt;&gt;"","2.2.8","")</f>
        <v/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8"/>
      <c r="Z57" s="48"/>
    </row>
    <row r="58" spans="1:26" ht="42" customHeight="1">
      <c r="A58" s="9" t="str">
        <f>IF(B58&lt;&gt;"","2.2.9","")</f>
        <v/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8"/>
      <c r="Z58" s="48"/>
    </row>
    <row r="59" spans="1:26" ht="21" customHeight="1">
      <c r="A59" s="46" t="s">
        <v>15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42" customHeight="1">
      <c r="A60" s="9" t="str">
        <f>IF(B60&lt;&gt;"","2.3.1","")</f>
        <v/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</row>
    <row r="61" spans="1:26" ht="42" customHeight="1">
      <c r="A61" s="9" t="str">
        <f>IF(B61&lt;&gt;"","2.3.2","")</f>
        <v/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8"/>
    </row>
    <row r="62" spans="1:26" ht="42" customHeight="1">
      <c r="A62" s="9" t="str">
        <f>IF(B62&lt;&gt;"","2.3.3","")</f>
        <v/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8"/>
    </row>
    <row r="63" spans="1:26" ht="42" customHeight="1">
      <c r="A63" s="9" t="str">
        <f>IF(B63&lt;&gt;"","2.3.4","")</f>
        <v/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8"/>
    </row>
    <row r="64" spans="1:26" ht="42" customHeight="1">
      <c r="A64" s="9" t="str">
        <f>IF(B64&lt;&gt;"","2.3.5","")</f>
        <v/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</row>
    <row r="65" spans="1:26" ht="42" customHeight="1">
      <c r="A65" s="9" t="str">
        <f>IF(B65&lt;&gt;"","2.3.6","")</f>
        <v/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8"/>
    </row>
    <row r="66" spans="1:26" ht="42" customHeight="1">
      <c r="A66" s="9" t="str">
        <f>IF(B66&lt;&gt;"","2.3.7","")</f>
        <v/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8"/>
    </row>
    <row r="67" spans="1:26" ht="42" customHeight="1">
      <c r="A67" s="9" t="str">
        <f>IF(B67&lt;&gt;"","2.3.8","")</f>
        <v/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8"/>
    </row>
    <row r="68" ht="10.05" customHeight="1"/>
    <row r="69" ht="21" customHeight="1">
      <c r="A69" s="5" t="s">
        <v>9</v>
      </c>
    </row>
    <row r="70" ht="10.05" customHeight="1"/>
    <row r="71" spans="1:26" s="12" customFormat="1" ht="63" customHeight="1">
      <c r="A71" s="4" t="s">
        <v>10</v>
      </c>
      <c r="B71" s="41" t="s">
        <v>11</v>
      </c>
      <c r="C71" s="41"/>
      <c r="D71" s="41"/>
      <c r="E71" s="41"/>
      <c r="F71" s="41"/>
      <c r="G71" s="41"/>
      <c r="H71" s="41" t="s">
        <v>12</v>
      </c>
      <c r="I71" s="41"/>
      <c r="J71" s="41"/>
      <c r="K71" s="41"/>
      <c r="L71" s="41"/>
      <c r="M71" s="41"/>
      <c r="N71" s="41"/>
      <c r="O71" s="41"/>
      <c r="P71" s="41"/>
      <c r="Q71" s="41" t="s">
        <v>13</v>
      </c>
      <c r="R71" s="41"/>
      <c r="S71" s="41"/>
      <c r="T71" s="41"/>
      <c r="U71" s="41"/>
      <c r="V71" s="41"/>
      <c r="W71" s="41"/>
      <c r="X71" s="41"/>
      <c r="Y71" s="50" t="s">
        <v>14</v>
      </c>
      <c r="Z71" s="50"/>
    </row>
    <row r="72" spans="1:26" ht="63" customHeight="1">
      <c r="A72" s="9" t="str">
        <f>IF(B72&lt;&gt;"","3.1","")</f>
        <v/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8"/>
    </row>
    <row r="73" spans="1:26" ht="63" customHeight="1">
      <c r="A73" s="9" t="str">
        <f>IF(B73&lt;&gt;"","3.2","")</f>
        <v/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8"/>
    </row>
    <row r="74" spans="1:26" ht="63" customHeight="1">
      <c r="A74" s="9" t="str">
        <f>IF(B74&lt;&gt;"","3.3","")</f>
        <v/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8"/>
    </row>
    <row r="75" spans="1:26" ht="63" customHeight="1">
      <c r="A75" s="9" t="str">
        <f>IF(B75&lt;&gt;"","3.4","")</f>
        <v/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8"/>
    </row>
    <row r="76" spans="1:26" s="12" customFormat="1" ht="63" customHeight="1">
      <c r="A76" s="4" t="s">
        <v>10</v>
      </c>
      <c r="B76" s="41" t="s">
        <v>11</v>
      </c>
      <c r="C76" s="41"/>
      <c r="D76" s="41"/>
      <c r="E76" s="41"/>
      <c r="F76" s="41"/>
      <c r="G76" s="41"/>
      <c r="H76" s="41" t="s">
        <v>12</v>
      </c>
      <c r="I76" s="41"/>
      <c r="J76" s="41"/>
      <c r="K76" s="41"/>
      <c r="L76" s="41"/>
      <c r="M76" s="41"/>
      <c r="N76" s="41"/>
      <c r="O76" s="41"/>
      <c r="P76" s="41"/>
      <c r="Q76" s="41" t="s">
        <v>13</v>
      </c>
      <c r="R76" s="41"/>
      <c r="S76" s="41"/>
      <c r="T76" s="41"/>
      <c r="U76" s="41"/>
      <c r="V76" s="41"/>
      <c r="W76" s="41"/>
      <c r="X76" s="41"/>
      <c r="Y76" s="50" t="s">
        <v>14</v>
      </c>
      <c r="Z76" s="50"/>
    </row>
    <row r="77" spans="1:26" ht="42" customHeight="1">
      <c r="A77" s="9" t="str">
        <f>IF(B77&lt;&gt;"","3.5","")</f>
        <v/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8"/>
    </row>
    <row r="78" spans="1:26" ht="42" customHeight="1">
      <c r="A78" s="9" t="str">
        <f>IF(B78&lt;&gt;"","3.6","")</f>
        <v/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8"/>
    </row>
    <row r="79" spans="1:26" ht="42" customHeight="1">
      <c r="A79" s="9" t="str">
        <f>IF(B79&lt;&gt;"","3.7","")</f>
        <v/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8"/>
    </row>
    <row r="80" spans="1:26" ht="42" customHeight="1">
      <c r="A80" s="9" t="str">
        <f>IF(B80&lt;&gt;"","3.8","")</f>
        <v/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8"/>
    </row>
    <row r="81" ht="10.05" customHeight="1">
      <c r="A81" s="5"/>
    </row>
    <row r="82" ht="21" customHeight="1">
      <c r="A82" s="5" t="s">
        <v>8</v>
      </c>
    </row>
    <row r="83" ht="10.05" customHeight="1">
      <c r="A83" s="5"/>
    </row>
    <row r="84" spans="2:25" ht="21" customHeight="1">
      <c r="B84" s="6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9"/>
    </row>
    <row r="85" spans="2:25" ht="21" customHeight="1">
      <c r="B85" s="70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</row>
    <row r="86" spans="2:25" ht="21" customHeight="1"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</row>
    <row r="87" spans="2:25" ht="21" customHeight="1"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</row>
    <row r="88" spans="2:25" ht="21" customHeight="1">
      <c r="B88" s="70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</row>
    <row r="89" spans="2:25" ht="21" customHeight="1">
      <c r="B89" s="70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</row>
    <row r="90" spans="2:25" ht="21" customHeight="1">
      <c r="B90" s="70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</row>
    <row r="91" spans="2:25" ht="10.05" customHeight="1">
      <c r="B91" s="73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5"/>
    </row>
    <row r="92" ht="10.05" customHeight="1">
      <c r="A92" s="5"/>
    </row>
    <row r="93" ht="21" customHeight="1">
      <c r="A93" s="5" t="s">
        <v>7</v>
      </c>
    </row>
    <row r="94" ht="10.05" customHeight="1"/>
    <row r="95" spans="2:25" ht="21" customHeight="1">
      <c r="B95" s="56"/>
      <c r="C95" s="56"/>
      <c r="D95" s="56"/>
      <c r="E95" s="56"/>
      <c r="F95" s="56"/>
      <c r="G95" s="56"/>
      <c r="H95" s="56"/>
      <c r="J95" s="56"/>
      <c r="K95" s="56"/>
      <c r="L95" s="56"/>
      <c r="M95" s="56"/>
      <c r="N95" s="56"/>
      <c r="O95" s="56"/>
      <c r="P95" s="56"/>
      <c r="Q95" s="56"/>
      <c r="S95" s="56"/>
      <c r="T95" s="56"/>
      <c r="U95" s="56"/>
      <c r="V95" s="56"/>
      <c r="W95" s="56"/>
      <c r="X95" s="56"/>
      <c r="Y95" s="56"/>
    </row>
    <row r="96" spans="2:25" ht="21" customHeight="1">
      <c r="B96" s="56"/>
      <c r="C96" s="56"/>
      <c r="D96" s="56"/>
      <c r="E96" s="56"/>
      <c r="F96" s="56"/>
      <c r="G96" s="56"/>
      <c r="H96" s="56"/>
      <c r="J96" s="56"/>
      <c r="K96" s="56"/>
      <c r="L96" s="56"/>
      <c r="M96" s="56"/>
      <c r="N96" s="56"/>
      <c r="O96" s="56"/>
      <c r="P96" s="56"/>
      <c r="Q96" s="56"/>
      <c r="S96" s="56"/>
      <c r="T96" s="56"/>
      <c r="U96" s="56"/>
      <c r="V96" s="56"/>
      <c r="W96" s="56"/>
      <c r="X96" s="56"/>
      <c r="Y96" s="56"/>
    </row>
    <row r="97" spans="2:25" ht="21" customHeight="1">
      <c r="B97" s="56"/>
      <c r="C97" s="56"/>
      <c r="D97" s="56"/>
      <c r="E97" s="56"/>
      <c r="F97" s="56"/>
      <c r="G97" s="56"/>
      <c r="H97" s="56"/>
      <c r="J97" s="56"/>
      <c r="K97" s="56"/>
      <c r="L97" s="56"/>
      <c r="M97" s="56"/>
      <c r="N97" s="56"/>
      <c r="O97" s="56"/>
      <c r="P97" s="56"/>
      <c r="Q97" s="56"/>
      <c r="S97" s="56"/>
      <c r="T97" s="56"/>
      <c r="U97" s="56"/>
      <c r="V97" s="56"/>
      <c r="W97" s="56"/>
      <c r="X97" s="56"/>
      <c r="Y97" s="56"/>
    </row>
    <row r="98" spans="2:25" ht="21" customHeight="1">
      <c r="B98" s="56"/>
      <c r="C98" s="56"/>
      <c r="D98" s="56"/>
      <c r="E98" s="56"/>
      <c r="F98" s="56"/>
      <c r="G98" s="56"/>
      <c r="H98" s="56"/>
      <c r="J98" s="56"/>
      <c r="K98" s="56"/>
      <c r="L98" s="56"/>
      <c r="M98" s="56"/>
      <c r="N98" s="56"/>
      <c r="O98" s="56"/>
      <c r="P98" s="56"/>
      <c r="Q98" s="56"/>
      <c r="S98" s="56"/>
      <c r="T98" s="56"/>
      <c r="U98" s="56"/>
      <c r="V98" s="56"/>
      <c r="W98" s="56"/>
      <c r="X98" s="56"/>
      <c r="Y98" s="56"/>
    </row>
    <row r="99" spans="2:25" ht="21" customHeight="1">
      <c r="B99" s="56"/>
      <c r="C99" s="56"/>
      <c r="D99" s="56"/>
      <c r="E99" s="56"/>
      <c r="F99" s="56"/>
      <c r="G99" s="56"/>
      <c r="H99" s="56"/>
      <c r="J99" s="56"/>
      <c r="K99" s="56"/>
      <c r="L99" s="56"/>
      <c r="M99" s="56"/>
      <c r="N99" s="56"/>
      <c r="O99" s="56"/>
      <c r="P99" s="56"/>
      <c r="Q99" s="56"/>
      <c r="S99" s="56"/>
      <c r="T99" s="56"/>
      <c r="U99" s="56"/>
      <c r="V99" s="56"/>
      <c r="W99" s="56"/>
      <c r="X99" s="56"/>
      <c r="Y99" s="56"/>
    </row>
    <row r="100" spans="2:25" ht="21" customHeight="1">
      <c r="B100" s="56"/>
      <c r="C100" s="56"/>
      <c r="D100" s="56"/>
      <c r="E100" s="56"/>
      <c r="F100" s="56"/>
      <c r="G100" s="56"/>
      <c r="H100" s="56"/>
      <c r="J100" s="56"/>
      <c r="K100" s="56"/>
      <c r="L100" s="56"/>
      <c r="M100" s="56"/>
      <c r="N100" s="56"/>
      <c r="O100" s="56"/>
      <c r="P100" s="56"/>
      <c r="Q100" s="56"/>
      <c r="S100" s="56"/>
      <c r="T100" s="56"/>
      <c r="U100" s="56"/>
      <c r="V100" s="56"/>
      <c r="W100" s="56"/>
      <c r="X100" s="56"/>
      <c r="Y100" s="56"/>
    </row>
    <row r="101" spans="2:25" ht="21" customHeight="1">
      <c r="B101" s="56"/>
      <c r="C101" s="56"/>
      <c r="D101" s="56"/>
      <c r="E101" s="56"/>
      <c r="F101" s="56"/>
      <c r="G101" s="56"/>
      <c r="H101" s="56"/>
      <c r="J101" s="56"/>
      <c r="K101" s="56"/>
      <c r="L101" s="56"/>
      <c r="M101" s="56"/>
      <c r="N101" s="56"/>
      <c r="O101" s="56"/>
      <c r="P101" s="56"/>
      <c r="Q101" s="56"/>
      <c r="S101" s="56"/>
      <c r="T101" s="56"/>
      <c r="U101" s="56"/>
      <c r="V101" s="56"/>
      <c r="W101" s="56"/>
      <c r="X101" s="56"/>
      <c r="Y101" s="56"/>
    </row>
    <row r="102" spans="2:25" ht="21" customHeight="1">
      <c r="B102" s="56"/>
      <c r="C102" s="56"/>
      <c r="D102" s="56"/>
      <c r="E102" s="56"/>
      <c r="F102" s="56"/>
      <c r="G102" s="56"/>
      <c r="H102" s="56"/>
      <c r="J102" s="56"/>
      <c r="K102" s="56"/>
      <c r="L102" s="56"/>
      <c r="M102" s="56"/>
      <c r="N102" s="56"/>
      <c r="O102" s="56"/>
      <c r="P102" s="56"/>
      <c r="Q102" s="56"/>
      <c r="S102" s="56"/>
      <c r="T102" s="56"/>
      <c r="U102" s="56"/>
      <c r="V102" s="56"/>
      <c r="W102" s="56"/>
      <c r="X102" s="56"/>
      <c r="Y102" s="56"/>
    </row>
    <row r="103" spans="2:25" ht="21" customHeight="1">
      <c r="B103" s="56"/>
      <c r="C103" s="56"/>
      <c r="D103" s="56"/>
      <c r="E103" s="56"/>
      <c r="F103" s="56"/>
      <c r="G103" s="56"/>
      <c r="H103" s="56"/>
      <c r="J103" s="56"/>
      <c r="K103" s="56"/>
      <c r="L103" s="56"/>
      <c r="M103" s="56"/>
      <c r="N103" s="56"/>
      <c r="O103" s="56"/>
      <c r="P103" s="56"/>
      <c r="Q103" s="56"/>
      <c r="S103" s="56"/>
      <c r="T103" s="56"/>
      <c r="U103" s="56"/>
      <c r="V103" s="56"/>
      <c r="W103" s="56"/>
      <c r="X103" s="56"/>
      <c r="Y103" s="56"/>
    </row>
    <row r="104" spans="2:25" ht="21" customHeight="1">
      <c r="B104" s="56"/>
      <c r="C104" s="56"/>
      <c r="D104" s="56"/>
      <c r="E104" s="56"/>
      <c r="F104" s="56"/>
      <c r="G104" s="56"/>
      <c r="H104" s="56"/>
      <c r="J104" s="56"/>
      <c r="K104" s="56"/>
      <c r="L104" s="56"/>
      <c r="M104" s="56"/>
      <c r="N104" s="56"/>
      <c r="O104" s="56"/>
      <c r="P104" s="56"/>
      <c r="Q104" s="56"/>
      <c r="S104" s="56"/>
      <c r="T104" s="56"/>
      <c r="U104" s="56"/>
      <c r="V104" s="56"/>
      <c r="W104" s="56"/>
      <c r="X104" s="56"/>
      <c r="Y104" s="56"/>
    </row>
    <row r="105" spans="2:25" ht="21" customHeight="1">
      <c r="B105" s="76" t="s">
        <v>72</v>
      </c>
      <c r="C105" s="76"/>
      <c r="D105" s="76"/>
      <c r="E105" s="76"/>
      <c r="F105" s="76"/>
      <c r="G105" s="76"/>
      <c r="H105" s="76"/>
      <c r="J105" s="76" t="s">
        <v>72</v>
      </c>
      <c r="K105" s="76"/>
      <c r="L105" s="76"/>
      <c r="M105" s="76"/>
      <c r="N105" s="76"/>
      <c r="O105" s="76"/>
      <c r="P105" s="76"/>
      <c r="Q105" s="76"/>
      <c r="S105" s="76" t="s">
        <v>72</v>
      </c>
      <c r="T105" s="76"/>
      <c r="U105" s="76"/>
      <c r="V105" s="76"/>
      <c r="W105" s="76"/>
      <c r="X105" s="76"/>
      <c r="Y105" s="76"/>
    </row>
    <row r="106" spans="2:25" ht="21" customHeight="1">
      <c r="B106" s="76"/>
      <c r="C106" s="76"/>
      <c r="D106" s="76"/>
      <c r="E106" s="76"/>
      <c r="F106" s="76"/>
      <c r="G106" s="76"/>
      <c r="H106" s="76"/>
      <c r="J106" s="76"/>
      <c r="K106" s="76"/>
      <c r="L106" s="76"/>
      <c r="M106" s="76"/>
      <c r="N106" s="76"/>
      <c r="O106" s="76"/>
      <c r="P106" s="76"/>
      <c r="Q106" s="76"/>
      <c r="S106" s="76"/>
      <c r="T106" s="76"/>
      <c r="U106" s="76"/>
      <c r="V106" s="76"/>
      <c r="W106" s="76"/>
      <c r="X106" s="76"/>
      <c r="Y106" s="76"/>
    </row>
    <row r="108" spans="2:25" ht="21" customHeight="1">
      <c r="B108" s="56"/>
      <c r="C108" s="56"/>
      <c r="D108" s="56"/>
      <c r="E108" s="56"/>
      <c r="F108" s="56"/>
      <c r="G108" s="56"/>
      <c r="H108" s="56"/>
      <c r="J108" s="56"/>
      <c r="K108" s="56"/>
      <c r="L108" s="56"/>
      <c r="M108" s="56"/>
      <c r="N108" s="56"/>
      <c r="O108" s="56"/>
      <c r="P108" s="56"/>
      <c r="Q108" s="56"/>
      <c r="S108" s="56"/>
      <c r="T108" s="56"/>
      <c r="U108" s="56"/>
      <c r="V108" s="56"/>
      <c r="W108" s="56"/>
      <c r="X108" s="56"/>
      <c r="Y108" s="56"/>
    </row>
    <row r="109" spans="2:25" ht="21" customHeight="1">
      <c r="B109" s="56"/>
      <c r="C109" s="56"/>
      <c r="D109" s="56"/>
      <c r="E109" s="56"/>
      <c r="F109" s="56"/>
      <c r="G109" s="56"/>
      <c r="H109" s="56"/>
      <c r="J109" s="56"/>
      <c r="K109" s="56"/>
      <c r="L109" s="56"/>
      <c r="M109" s="56"/>
      <c r="N109" s="56"/>
      <c r="O109" s="56"/>
      <c r="P109" s="56"/>
      <c r="Q109" s="56"/>
      <c r="S109" s="56"/>
      <c r="T109" s="56"/>
      <c r="U109" s="56"/>
      <c r="V109" s="56"/>
      <c r="W109" s="56"/>
      <c r="X109" s="56"/>
      <c r="Y109" s="56"/>
    </row>
    <row r="110" spans="2:25" ht="21" customHeight="1">
      <c r="B110" s="56"/>
      <c r="C110" s="56"/>
      <c r="D110" s="56"/>
      <c r="E110" s="56"/>
      <c r="F110" s="56"/>
      <c r="G110" s="56"/>
      <c r="H110" s="56"/>
      <c r="J110" s="56"/>
      <c r="K110" s="56"/>
      <c r="L110" s="56"/>
      <c r="M110" s="56"/>
      <c r="N110" s="56"/>
      <c r="O110" s="56"/>
      <c r="P110" s="56"/>
      <c r="Q110" s="56"/>
      <c r="S110" s="56"/>
      <c r="T110" s="56"/>
      <c r="U110" s="56"/>
      <c r="V110" s="56"/>
      <c r="W110" s="56"/>
      <c r="X110" s="56"/>
      <c r="Y110" s="56"/>
    </row>
    <row r="111" spans="2:25" ht="21" customHeight="1">
      <c r="B111" s="56"/>
      <c r="C111" s="56"/>
      <c r="D111" s="56"/>
      <c r="E111" s="56"/>
      <c r="F111" s="56"/>
      <c r="G111" s="56"/>
      <c r="H111" s="56"/>
      <c r="J111" s="56"/>
      <c r="K111" s="56"/>
      <c r="L111" s="56"/>
      <c r="M111" s="56"/>
      <c r="N111" s="56"/>
      <c r="O111" s="56"/>
      <c r="P111" s="56"/>
      <c r="Q111" s="56"/>
      <c r="S111" s="56"/>
      <c r="T111" s="56"/>
      <c r="U111" s="56"/>
      <c r="V111" s="56"/>
      <c r="W111" s="56"/>
      <c r="X111" s="56"/>
      <c r="Y111" s="56"/>
    </row>
    <row r="112" spans="2:25" ht="21" customHeight="1">
      <c r="B112" s="56"/>
      <c r="C112" s="56"/>
      <c r="D112" s="56"/>
      <c r="E112" s="56"/>
      <c r="F112" s="56"/>
      <c r="G112" s="56"/>
      <c r="H112" s="56"/>
      <c r="J112" s="56"/>
      <c r="K112" s="56"/>
      <c r="L112" s="56"/>
      <c r="M112" s="56"/>
      <c r="N112" s="56"/>
      <c r="O112" s="56"/>
      <c r="P112" s="56"/>
      <c r="Q112" s="56"/>
      <c r="S112" s="56"/>
      <c r="T112" s="56"/>
      <c r="U112" s="56"/>
      <c r="V112" s="56"/>
      <c r="W112" s="56"/>
      <c r="X112" s="56"/>
      <c r="Y112" s="56"/>
    </row>
    <row r="113" spans="2:25" ht="21" customHeight="1">
      <c r="B113" s="56"/>
      <c r="C113" s="56"/>
      <c r="D113" s="56"/>
      <c r="E113" s="56"/>
      <c r="F113" s="56"/>
      <c r="G113" s="56"/>
      <c r="H113" s="56"/>
      <c r="J113" s="56"/>
      <c r="K113" s="56"/>
      <c r="L113" s="56"/>
      <c r="M113" s="56"/>
      <c r="N113" s="56"/>
      <c r="O113" s="56"/>
      <c r="P113" s="56"/>
      <c r="Q113" s="56"/>
      <c r="S113" s="56"/>
      <c r="T113" s="56"/>
      <c r="U113" s="56"/>
      <c r="V113" s="56"/>
      <c r="W113" s="56"/>
      <c r="X113" s="56"/>
      <c r="Y113" s="56"/>
    </row>
    <row r="114" spans="2:25" ht="21" customHeight="1">
      <c r="B114" s="56"/>
      <c r="C114" s="56"/>
      <c r="D114" s="56"/>
      <c r="E114" s="56"/>
      <c r="F114" s="56"/>
      <c r="G114" s="56"/>
      <c r="H114" s="56"/>
      <c r="J114" s="56"/>
      <c r="K114" s="56"/>
      <c r="L114" s="56"/>
      <c r="M114" s="56"/>
      <c r="N114" s="56"/>
      <c r="O114" s="56"/>
      <c r="P114" s="56"/>
      <c r="Q114" s="56"/>
      <c r="S114" s="56"/>
      <c r="T114" s="56"/>
      <c r="U114" s="56"/>
      <c r="V114" s="56"/>
      <c r="W114" s="56"/>
      <c r="X114" s="56"/>
      <c r="Y114" s="56"/>
    </row>
    <row r="115" spans="2:25" ht="21" customHeight="1">
      <c r="B115" s="56"/>
      <c r="C115" s="56"/>
      <c r="D115" s="56"/>
      <c r="E115" s="56"/>
      <c r="F115" s="56"/>
      <c r="G115" s="56"/>
      <c r="H115" s="56"/>
      <c r="J115" s="56"/>
      <c r="K115" s="56"/>
      <c r="L115" s="56"/>
      <c r="M115" s="56"/>
      <c r="N115" s="56"/>
      <c r="O115" s="56"/>
      <c r="P115" s="56"/>
      <c r="Q115" s="56"/>
      <c r="S115" s="56"/>
      <c r="T115" s="56"/>
      <c r="U115" s="56"/>
      <c r="V115" s="56"/>
      <c r="W115" s="56"/>
      <c r="X115" s="56"/>
      <c r="Y115" s="56"/>
    </row>
    <row r="116" spans="2:25" ht="21" customHeight="1">
      <c r="B116" s="56"/>
      <c r="C116" s="56"/>
      <c r="D116" s="56"/>
      <c r="E116" s="56"/>
      <c r="F116" s="56"/>
      <c r="G116" s="56"/>
      <c r="H116" s="56"/>
      <c r="J116" s="56"/>
      <c r="K116" s="56"/>
      <c r="L116" s="56"/>
      <c r="M116" s="56"/>
      <c r="N116" s="56"/>
      <c r="O116" s="56"/>
      <c r="P116" s="56"/>
      <c r="Q116" s="56"/>
      <c r="S116" s="56"/>
      <c r="T116" s="56"/>
      <c r="U116" s="56"/>
      <c r="V116" s="56"/>
      <c r="W116" s="56"/>
      <c r="X116" s="56"/>
      <c r="Y116" s="56"/>
    </row>
    <row r="117" spans="2:25" ht="21" customHeight="1">
      <c r="B117" s="56"/>
      <c r="C117" s="56"/>
      <c r="D117" s="56"/>
      <c r="E117" s="56"/>
      <c r="F117" s="56"/>
      <c r="G117" s="56"/>
      <c r="H117" s="56"/>
      <c r="J117" s="56"/>
      <c r="K117" s="56"/>
      <c r="L117" s="56"/>
      <c r="M117" s="56"/>
      <c r="N117" s="56"/>
      <c r="O117" s="56"/>
      <c r="P117" s="56"/>
      <c r="Q117" s="56"/>
      <c r="S117" s="56"/>
      <c r="T117" s="56"/>
      <c r="U117" s="56"/>
      <c r="V117" s="56"/>
      <c r="W117" s="56"/>
      <c r="X117" s="56"/>
      <c r="Y117" s="56"/>
    </row>
    <row r="118" spans="2:25" ht="21" customHeight="1">
      <c r="B118" s="48" t="s">
        <v>72</v>
      </c>
      <c r="C118" s="48"/>
      <c r="D118" s="48"/>
      <c r="E118" s="48"/>
      <c r="F118" s="48"/>
      <c r="G118" s="48"/>
      <c r="H118" s="48"/>
      <c r="J118" s="48" t="s">
        <v>72</v>
      </c>
      <c r="K118" s="48"/>
      <c r="L118" s="48"/>
      <c r="M118" s="48"/>
      <c r="N118" s="48"/>
      <c r="O118" s="48"/>
      <c r="P118" s="48"/>
      <c r="Q118" s="48"/>
      <c r="S118" s="48" t="s">
        <v>72</v>
      </c>
      <c r="T118" s="48"/>
      <c r="U118" s="48"/>
      <c r="V118" s="48"/>
      <c r="W118" s="48"/>
      <c r="X118" s="48"/>
      <c r="Y118" s="48"/>
    </row>
    <row r="119" spans="2:25" ht="21" customHeight="1">
      <c r="B119" s="48"/>
      <c r="C119" s="48"/>
      <c r="D119" s="48"/>
      <c r="E119" s="48"/>
      <c r="F119" s="48"/>
      <c r="G119" s="48"/>
      <c r="H119" s="48"/>
      <c r="J119" s="48"/>
      <c r="K119" s="48"/>
      <c r="L119" s="48"/>
      <c r="M119" s="48"/>
      <c r="N119" s="48"/>
      <c r="O119" s="48"/>
      <c r="P119" s="48"/>
      <c r="Q119" s="48"/>
      <c r="S119" s="48"/>
      <c r="T119" s="48"/>
      <c r="U119" s="48"/>
      <c r="V119" s="48"/>
      <c r="W119" s="48"/>
      <c r="X119" s="48"/>
      <c r="Y119" s="48"/>
    </row>
    <row r="121" spans="2:25" ht="21" customHeight="1">
      <c r="B121" s="56"/>
      <c r="C121" s="56"/>
      <c r="D121" s="56"/>
      <c r="E121" s="56"/>
      <c r="F121" s="56"/>
      <c r="G121" s="56"/>
      <c r="H121" s="56"/>
      <c r="J121" s="56"/>
      <c r="K121" s="56"/>
      <c r="L121" s="56"/>
      <c r="M121" s="56"/>
      <c r="N121" s="56"/>
      <c r="O121" s="56"/>
      <c r="P121" s="56"/>
      <c r="Q121" s="56"/>
      <c r="S121" s="56"/>
      <c r="T121" s="56"/>
      <c r="U121" s="56"/>
      <c r="V121" s="56"/>
      <c r="W121" s="56"/>
      <c r="X121" s="56"/>
      <c r="Y121" s="56"/>
    </row>
    <row r="122" spans="2:25" ht="21" customHeight="1">
      <c r="B122" s="56"/>
      <c r="C122" s="56"/>
      <c r="D122" s="56"/>
      <c r="E122" s="56"/>
      <c r="F122" s="56"/>
      <c r="G122" s="56"/>
      <c r="H122" s="56"/>
      <c r="J122" s="56"/>
      <c r="K122" s="56"/>
      <c r="L122" s="56"/>
      <c r="M122" s="56"/>
      <c r="N122" s="56"/>
      <c r="O122" s="56"/>
      <c r="P122" s="56"/>
      <c r="Q122" s="56"/>
      <c r="S122" s="56"/>
      <c r="T122" s="56"/>
      <c r="U122" s="56"/>
      <c r="V122" s="56"/>
      <c r="W122" s="56"/>
      <c r="X122" s="56"/>
      <c r="Y122" s="56"/>
    </row>
    <row r="123" spans="2:25" ht="21" customHeight="1">
      <c r="B123" s="56"/>
      <c r="C123" s="56"/>
      <c r="D123" s="56"/>
      <c r="E123" s="56"/>
      <c r="F123" s="56"/>
      <c r="G123" s="56"/>
      <c r="H123" s="56"/>
      <c r="J123" s="56"/>
      <c r="K123" s="56"/>
      <c r="L123" s="56"/>
      <c r="M123" s="56"/>
      <c r="N123" s="56"/>
      <c r="O123" s="56"/>
      <c r="P123" s="56"/>
      <c r="Q123" s="56"/>
      <c r="S123" s="56"/>
      <c r="T123" s="56"/>
      <c r="U123" s="56"/>
      <c r="V123" s="56"/>
      <c r="W123" s="56"/>
      <c r="X123" s="56"/>
      <c r="Y123" s="56"/>
    </row>
    <row r="124" spans="2:25" ht="21" customHeight="1">
      <c r="B124" s="56"/>
      <c r="C124" s="56"/>
      <c r="D124" s="56"/>
      <c r="E124" s="56"/>
      <c r="F124" s="56"/>
      <c r="G124" s="56"/>
      <c r="H124" s="56"/>
      <c r="J124" s="56"/>
      <c r="K124" s="56"/>
      <c r="L124" s="56"/>
      <c r="M124" s="56"/>
      <c r="N124" s="56"/>
      <c r="O124" s="56"/>
      <c r="P124" s="56"/>
      <c r="Q124" s="56"/>
      <c r="S124" s="56"/>
      <c r="T124" s="56"/>
      <c r="U124" s="56"/>
      <c r="V124" s="56"/>
      <c r="W124" s="56"/>
      <c r="X124" s="56"/>
      <c r="Y124" s="56"/>
    </row>
    <row r="125" spans="2:25" ht="21" customHeight="1">
      <c r="B125" s="56"/>
      <c r="C125" s="56"/>
      <c r="D125" s="56"/>
      <c r="E125" s="56"/>
      <c r="F125" s="56"/>
      <c r="G125" s="56"/>
      <c r="H125" s="56"/>
      <c r="J125" s="56"/>
      <c r="K125" s="56"/>
      <c r="L125" s="56"/>
      <c r="M125" s="56"/>
      <c r="N125" s="56"/>
      <c r="O125" s="56"/>
      <c r="P125" s="56"/>
      <c r="Q125" s="56"/>
      <c r="S125" s="56"/>
      <c r="T125" s="56"/>
      <c r="U125" s="56"/>
      <c r="V125" s="56"/>
      <c r="W125" s="56"/>
      <c r="X125" s="56"/>
      <c r="Y125" s="56"/>
    </row>
    <row r="126" spans="2:25" ht="21" customHeight="1">
      <c r="B126" s="56"/>
      <c r="C126" s="56"/>
      <c r="D126" s="56"/>
      <c r="E126" s="56"/>
      <c r="F126" s="56"/>
      <c r="G126" s="56"/>
      <c r="H126" s="56"/>
      <c r="J126" s="56"/>
      <c r="K126" s="56"/>
      <c r="L126" s="56"/>
      <c r="M126" s="56"/>
      <c r="N126" s="56"/>
      <c r="O126" s="56"/>
      <c r="P126" s="56"/>
      <c r="Q126" s="56"/>
      <c r="S126" s="56"/>
      <c r="T126" s="56"/>
      <c r="U126" s="56"/>
      <c r="V126" s="56"/>
      <c r="W126" s="56"/>
      <c r="X126" s="56"/>
      <c r="Y126" s="56"/>
    </row>
    <row r="127" spans="2:25" ht="21" customHeight="1">
      <c r="B127" s="56"/>
      <c r="C127" s="56"/>
      <c r="D127" s="56"/>
      <c r="E127" s="56"/>
      <c r="F127" s="56"/>
      <c r="G127" s="56"/>
      <c r="H127" s="56"/>
      <c r="J127" s="56"/>
      <c r="K127" s="56"/>
      <c r="L127" s="56"/>
      <c r="M127" s="56"/>
      <c r="N127" s="56"/>
      <c r="O127" s="56"/>
      <c r="P127" s="56"/>
      <c r="Q127" s="56"/>
      <c r="S127" s="56"/>
      <c r="T127" s="56"/>
      <c r="U127" s="56"/>
      <c r="V127" s="56"/>
      <c r="W127" s="56"/>
      <c r="X127" s="56"/>
      <c r="Y127" s="56"/>
    </row>
    <row r="128" spans="2:25" ht="21" customHeight="1">
      <c r="B128" s="56"/>
      <c r="C128" s="56"/>
      <c r="D128" s="56"/>
      <c r="E128" s="56"/>
      <c r="F128" s="56"/>
      <c r="G128" s="56"/>
      <c r="H128" s="56"/>
      <c r="J128" s="56"/>
      <c r="K128" s="56"/>
      <c r="L128" s="56"/>
      <c r="M128" s="56"/>
      <c r="N128" s="56"/>
      <c r="O128" s="56"/>
      <c r="P128" s="56"/>
      <c r="Q128" s="56"/>
      <c r="S128" s="56"/>
      <c r="T128" s="56"/>
      <c r="U128" s="56"/>
      <c r="V128" s="56"/>
      <c r="W128" s="56"/>
      <c r="X128" s="56"/>
      <c r="Y128" s="56"/>
    </row>
    <row r="129" spans="2:25" ht="21" customHeight="1">
      <c r="B129" s="56"/>
      <c r="C129" s="56"/>
      <c r="D129" s="56"/>
      <c r="E129" s="56"/>
      <c r="F129" s="56"/>
      <c r="G129" s="56"/>
      <c r="H129" s="56"/>
      <c r="J129" s="56"/>
      <c r="K129" s="56"/>
      <c r="L129" s="56"/>
      <c r="M129" s="56"/>
      <c r="N129" s="56"/>
      <c r="O129" s="56"/>
      <c r="P129" s="56"/>
      <c r="Q129" s="56"/>
      <c r="S129" s="56"/>
      <c r="T129" s="56"/>
      <c r="U129" s="56"/>
      <c r="V129" s="56"/>
      <c r="W129" s="56"/>
      <c r="X129" s="56"/>
      <c r="Y129" s="56"/>
    </row>
    <row r="130" spans="2:25" ht="21" customHeight="1">
      <c r="B130" s="56"/>
      <c r="C130" s="56"/>
      <c r="D130" s="56"/>
      <c r="E130" s="56"/>
      <c r="F130" s="56"/>
      <c r="G130" s="56"/>
      <c r="H130" s="56"/>
      <c r="J130" s="56"/>
      <c r="K130" s="56"/>
      <c r="L130" s="56"/>
      <c r="M130" s="56"/>
      <c r="N130" s="56"/>
      <c r="O130" s="56"/>
      <c r="P130" s="56"/>
      <c r="Q130" s="56"/>
      <c r="S130" s="56"/>
      <c r="T130" s="56"/>
      <c r="U130" s="56"/>
      <c r="V130" s="56"/>
      <c r="W130" s="56"/>
      <c r="X130" s="56"/>
      <c r="Y130" s="56"/>
    </row>
    <row r="131" spans="2:25" ht="21" customHeight="1">
      <c r="B131" s="48" t="s">
        <v>72</v>
      </c>
      <c r="C131" s="48"/>
      <c r="D131" s="48"/>
      <c r="E131" s="48"/>
      <c r="F131" s="48"/>
      <c r="G131" s="48"/>
      <c r="H131" s="48"/>
      <c r="J131" s="48" t="s">
        <v>72</v>
      </c>
      <c r="K131" s="48"/>
      <c r="L131" s="48"/>
      <c r="M131" s="48"/>
      <c r="N131" s="48"/>
      <c r="O131" s="48"/>
      <c r="P131" s="48"/>
      <c r="Q131" s="48"/>
      <c r="S131" s="48" t="s">
        <v>72</v>
      </c>
      <c r="T131" s="48"/>
      <c r="U131" s="48"/>
      <c r="V131" s="48"/>
      <c r="W131" s="48"/>
      <c r="X131" s="48"/>
      <c r="Y131" s="48"/>
    </row>
    <row r="132" spans="2:25" ht="21" customHeight="1">
      <c r="B132" s="48"/>
      <c r="C132" s="48"/>
      <c r="D132" s="48"/>
      <c r="E132" s="48"/>
      <c r="F132" s="48"/>
      <c r="G132" s="48"/>
      <c r="H132" s="48"/>
      <c r="J132" s="48"/>
      <c r="K132" s="48"/>
      <c r="L132" s="48"/>
      <c r="M132" s="48"/>
      <c r="N132" s="48"/>
      <c r="O132" s="48"/>
      <c r="P132" s="48"/>
      <c r="Q132" s="48"/>
      <c r="S132" s="48"/>
      <c r="T132" s="48"/>
      <c r="U132" s="48"/>
      <c r="V132" s="48"/>
      <c r="W132" s="48"/>
      <c r="X132" s="48"/>
      <c r="Y132" s="48"/>
    </row>
    <row r="134" ht="24" customHeight="1"/>
    <row r="135" spans="5:23" ht="24" customHeight="1">
      <c r="E135" s="13" t="s">
        <v>0</v>
      </c>
      <c r="F135" s="59"/>
      <c r="G135" s="59"/>
      <c r="H135" s="59"/>
      <c r="I135" s="59"/>
      <c r="J135" s="59"/>
      <c r="Q135" s="13" t="s">
        <v>3</v>
      </c>
      <c r="R135" s="59"/>
      <c r="S135" s="59"/>
      <c r="T135" s="59"/>
      <c r="U135" s="59"/>
      <c r="V135" s="59"/>
      <c r="W135" s="59"/>
    </row>
    <row r="136" spans="5:24" ht="24" customHeight="1">
      <c r="E136" s="13" t="s">
        <v>1</v>
      </c>
      <c r="F136" s="62"/>
      <c r="G136" s="62"/>
      <c r="H136" s="62"/>
      <c r="I136" s="62"/>
      <c r="J136" s="62"/>
      <c r="K136" s="5" t="s">
        <v>2</v>
      </c>
      <c r="Q136" s="13" t="s">
        <v>1</v>
      </c>
      <c r="R136" s="59"/>
      <c r="S136" s="59"/>
      <c r="T136" s="59"/>
      <c r="U136" s="59"/>
      <c r="V136" s="59"/>
      <c r="W136" s="59"/>
      <c r="X136" s="5" t="s">
        <v>2</v>
      </c>
    </row>
    <row r="137" spans="5:24" ht="24" customHeight="1">
      <c r="E137" s="13" t="s">
        <v>4</v>
      </c>
      <c r="F137" s="62"/>
      <c r="G137" s="62"/>
      <c r="H137" s="62"/>
      <c r="I137" s="62"/>
      <c r="J137" s="62"/>
      <c r="Q137" s="60" t="s">
        <v>89</v>
      </c>
      <c r="R137" s="60"/>
      <c r="S137" s="60"/>
      <c r="T137" s="60"/>
      <c r="U137" s="60"/>
      <c r="V137" s="60"/>
      <c r="W137" s="60"/>
      <c r="X137" s="60"/>
    </row>
    <row r="138" spans="5:23" ht="24" customHeight="1">
      <c r="E138" s="13" t="s">
        <v>5</v>
      </c>
      <c r="F138" s="57"/>
      <c r="G138" s="57"/>
      <c r="H138" s="57"/>
      <c r="I138" s="57"/>
      <c r="J138" s="57"/>
      <c r="Q138" s="13" t="s">
        <v>5</v>
      </c>
      <c r="R138" s="61"/>
      <c r="S138" s="61"/>
      <c r="T138" s="61"/>
      <c r="U138" s="61"/>
      <c r="V138" s="61"/>
      <c r="W138" s="61"/>
    </row>
    <row r="139" spans="5:10" ht="21" customHeight="1">
      <c r="E139" s="13" t="s">
        <v>6</v>
      </c>
      <c r="F139" s="58"/>
      <c r="G139" s="58"/>
      <c r="H139" s="58"/>
      <c r="I139" s="58"/>
      <c r="J139" s="58"/>
    </row>
  </sheetData>
  <sheetProtection algorithmName="SHA-512" hashValue="ob2w1aBEqetpVCqRLVSh43REmQI3QesLeBUGTkanAAuxSDgtCtBizEdQ5wblFsYDtlWyMriIW9DJzz/X4wpbqQ==" saltValue="BuCpKwjaadO+0wmwijfUBg==" spinCount="100000" sheet="1" formatCells="0" formatRows="0" selectLockedCells="1"/>
  <mergeCells count="311">
    <mergeCell ref="Y16:Z16"/>
    <mergeCell ref="A24:Z24"/>
    <mergeCell ref="X25:Z37"/>
    <mergeCell ref="V30:W30"/>
    <mergeCell ref="S13:U13"/>
    <mergeCell ref="S14:U14"/>
    <mergeCell ref="S15:U15"/>
    <mergeCell ref="S16:U16"/>
    <mergeCell ref="V13:X13"/>
    <mergeCell ref="V14:X14"/>
    <mergeCell ref="V15:X15"/>
    <mergeCell ref="V16:X16"/>
    <mergeCell ref="S17:U17"/>
    <mergeCell ref="S18:U18"/>
    <mergeCell ref="V17:X17"/>
    <mergeCell ref="V18:X18"/>
    <mergeCell ref="V27:W27"/>
    <mergeCell ref="V19:X19"/>
    <mergeCell ref="H28:J28"/>
    <mergeCell ref="K28:M28"/>
    <mergeCell ref="N28:P28"/>
    <mergeCell ref="Q28:S28"/>
    <mergeCell ref="T28:U28"/>
    <mergeCell ref="V28:W28"/>
    <mergeCell ref="T29:U29"/>
    <mergeCell ref="V29:W29"/>
    <mergeCell ref="Y17:Z17"/>
    <mergeCell ref="Y18:Z18"/>
    <mergeCell ref="Y19:Z19"/>
    <mergeCell ref="Q31:S31"/>
    <mergeCell ref="Q32:S32"/>
    <mergeCell ref="H26:J26"/>
    <mergeCell ref="A19:P19"/>
    <mergeCell ref="Q23:S23"/>
    <mergeCell ref="T23:U23"/>
    <mergeCell ref="K25:M25"/>
    <mergeCell ref="N25:P25"/>
    <mergeCell ref="Q25:S25"/>
    <mergeCell ref="B25:G25"/>
    <mergeCell ref="H25:J25"/>
    <mergeCell ref="Q26:S26"/>
    <mergeCell ref="T27:U27"/>
    <mergeCell ref="T30:U30"/>
    <mergeCell ref="V25:W25"/>
    <mergeCell ref="T25:U25"/>
    <mergeCell ref="T26:U26"/>
    <mergeCell ref="B30:G30"/>
    <mergeCell ref="H30:J30"/>
    <mergeCell ref="K30:M30"/>
    <mergeCell ref="N30:P30"/>
    <mergeCell ref="Q30:S30"/>
    <mergeCell ref="H33:J33"/>
    <mergeCell ref="K33:M33"/>
    <mergeCell ref="N33:P33"/>
    <mergeCell ref="Q33:S33"/>
    <mergeCell ref="N31:P31"/>
    <mergeCell ref="N32:P32"/>
    <mergeCell ref="H27:J27"/>
    <mergeCell ref="K27:M27"/>
    <mergeCell ref="N27:P27"/>
    <mergeCell ref="Q27:S27"/>
    <mergeCell ref="B29:G29"/>
    <mergeCell ref="H29:J29"/>
    <mergeCell ref="K29:M29"/>
    <mergeCell ref="N29:P29"/>
    <mergeCell ref="Q29:S29"/>
    <mergeCell ref="B26:G26"/>
    <mergeCell ref="B31:G31"/>
    <mergeCell ref="B32:G32"/>
    <mergeCell ref="B28:G28"/>
    <mergeCell ref="B84:Y91"/>
    <mergeCell ref="B105:H106"/>
    <mergeCell ref="J105:Q106"/>
    <mergeCell ref="S105:Y106"/>
    <mergeCell ref="B95:H104"/>
    <mergeCell ref="J95:Q104"/>
    <mergeCell ref="S95:Y104"/>
    <mergeCell ref="B80:G80"/>
    <mergeCell ref="H80:P80"/>
    <mergeCell ref="Q80:X80"/>
    <mergeCell ref="Y80:Z80"/>
    <mergeCell ref="B78:G78"/>
    <mergeCell ref="H78:P78"/>
    <mergeCell ref="Q78:X78"/>
    <mergeCell ref="Y78:Z78"/>
    <mergeCell ref="B79:G79"/>
    <mergeCell ref="H79:P79"/>
    <mergeCell ref="Q79:X79"/>
    <mergeCell ref="Y79:Z79"/>
    <mergeCell ref="B27:G27"/>
    <mergeCell ref="B118:H119"/>
    <mergeCell ref="J118:Q119"/>
    <mergeCell ref="S118:Y119"/>
    <mergeCell ref="B108:H117"/>
    <mergeCell ref="J108:Q117"/>
    <mergeCell ref="S108:Y117"/>
    <mergeCell ref="F138:J138"/>
    <mergeCell ref="F139:J139"/>
    <mergeCell ref="R135:W135"/>
    <mergeCell ref="R136:W136"/>
    <mergeCell ref="Q137:X137"/>
    <mergeCell ref="R138:W138"/>
    <mergeCell ref="F135:J135"/>
    <mergeCell ref="F136:J136"/>
    <mergeCell ref="F137:J137"/>
    <mergeCell ref="B121:H130"/>
    <mergeCell ref="J121:Q130"/>
    <mergeCell ref="S121:Y130"/>
    <mergeCell ref="B131:H132"/>
    <mergeCell ref="J131:Q132"/>
    <mergeCell ref="S131:Y132"/>
    <mergeCell ref="B75:G75"/>
    <mergeCell ref="H75:P75"/>
    <mergeCell ref="Q75:X75"/>
    <mergeCell ref="Y75:Z75"/>
    <mergeCell ref="B77:G77"/>
    <mergeCell ref="H77:P77"/>
    <mergeCell ref="Q77:X77"/>
    <mergeCell ref="Y77:Z77"/>
    <mergeCell ref="B73:G73"/>
    <mergeCell ref="H73:P73"/>
    <mergeCell ref="Q73:X73"/>
    <mergeCell ref="Y73:Z73"/>
    <mergeCell ref="B74:G74"/>
    <mergeCell ref="H74:P74"/>
    <mergeCell ref="Q74:X74"/>
    <mergeCell ref="Y74:Z74"/>
    <mergeCell ref="B76:G76"/>
    <mergeCell ref="H76:P76"/>
    <mergeCell ref="Q76:X76"/>
    <mergeCell ref="Y76:Z76"/>
    <mergeCell ref="B67:L67"/>
    <mergeCell ref="M67:X67"/>
    <mergeCell ref="Y67:Z67"/>
    <mergeCell ref="B72:G72"/>
    <mergeCell ref="H72:P72"/>
    <mergeCell ref="Q72:X72"/>
    <mergeCell ref="Y72:Z72"/>
    <mergeCell ref="B65:L65"/>
    <mergeCell ref="M65:X65"/>
    <mergeCell ref="Y65:Z65"/>
    <mergeCell ref="B66:L66"/>
    <mergeCell ref="M66:X66"/>
    <mergeCell ref="Y66:Z66"/>
    <mergeCell ref="B71:G71"/>
    <mergeCell ref="H71:P71"/>
    <mergeCell ref="Q71:X71"/>
    <mergeCell ref="Y71:Z71"/>
    <mergeCell ref="B63:L63"/>
    <mergeCell ref="M63:X63"/>
    <mergeCell ref="Y63:Z63"/>
    <mergeCell ref="B64:L64"/>
    <mergeCell ref="M64:X64"/>
    <mergeCell ref="Y64:Z64"/>
    <mergeCell ref="B61:L61"/>
    <mergeCell ref="M61:X61"/>
    <mergeCell ref="Y61:Z61"/>
    <mergeCell ref="B62:L62"/>
    <mergeCell ref="M62:X62"/>
    <mergeCell ref="Y62:Z62"/>
    <mergeCell ref="Y57:Z57"/>
    <mergeCell ref="Y58:Z58"/>
    <mergeCell ref="B60:L60"/>
    <mergeCell ref="M60:X60"/>
    <mergeCell ref="Y60:Z60"/>
    <mergeCell ref="A59:Z59"/>
    <mergeCell ref="M55:X55"/>
    <mergeCell ref="M56:X56"/>
    <mergeCell ref="M57:X57"/>
    <mergeCell ref="M58:X58"/>
    <mergeCell ref="B57:L57"/>
    <mergeCell ref="B58:L58"/>
    <mergeCell ref="Y54:Z54"/>
    <mergeCell ref="Y55:Z55"/>
    <mergeCell ref="B54:L54"/>
    <mergeCell ref="B55:L55"/>
    <mergeCell ref="B56:L56"/>
    <mergeCell ref="M50:X50"/>
    <mergeCell ref="M51:X51"/>
    <mergeCell ref="M52:X52"/>
    <mergeCell ref="M53:X53"/>
    <mergeCell ref="M54:X54"/>
    <mergeCell ref="Y56:Z56"/>
    <mergeCell ref="B50:L50"/>
    <mergeCell ref="B51:L51"/>
    <mergeCell ref="B52:L52"/>
    <mergeCell ref="B53:L53"/>
    <mergeCell ref="Y51:Z51"/>
    <mergeCell ref="Y52:Z52"/>
    <mergeCell ref="Y53:Z53"/>
    <mergeCell ref="M48:X48"/>
    <mergeCell ref="Y47:Z47"/>
    <mergeCell ref="Y48:Z48"/>
    <mergeCell ref="A43:Z43"/>
    <mergeCell ref="A38:S38"/>
    <mergeCell ref="A39:Z39"/>
    <mergeCell ref="B42:L42"/>
    <mergeCell ref="M42:X42"/>
    <mergeCell ref="Y42:Z42"/>
    <mergeCell ref="B46:L46"/>
    <mergeCell ref="Y46:Z46"/>
    <mergeCell ref="X38:Z38"/>
    <mergeCell ref="B44:L44"/>
    <mergeCell ref="B45:L45"/>
    <mergeCell ref="Y44:Z44"/>
    <mergeCell ref="Y45:Z45"/>
    <mergeCell ref="M44:X44"/>
    <mergeCell ref="M45:X45"/>
    <mergeCell ref="A49:Z49"/>
    <mergeCell ref="B47:L47"/>
    <mergeCell ref="B48:L48"/>
    <mergeCell ref="Y50:Z50"/>
    <mergeCell ref="A20:Z20"/>
    <mergeCell ref="V23:W23"/>
    <mergeCell ref="X23:Z23"/>
    <mergeCell ref="B23:G23"/>
    <mergeCell ref="H31:J31"/>
    <mergeCell ref="H32:J32"/>
    <mergeCell ref="K26:M26"/>
    <mergeCell ref="K31:M31"/>
    <mergeCell ref="K32:M32"/>
    <mergeCell ref="H23:J23"/>
    <mergeCell ref="K23:M23"/>
    <mergeCell ref="N23:P23"/>
    <mergeCell ref="T31:U31"/>
    <mergeCell ref="T32:U32"/>
    <mergeCell ref="V26:W26"/>
    <mergeCell ref="V31:W31"/>
    <mergeCell ref="V32:W32"/>
    <mergeCell ref="N26:P26"/>
    <mergeCell ref="M46:X46"/>
    <mergeCell ref="M47:X47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10:A11"/>
    <mergeCell ref="B10:J11"/>
    <mergeCell ref="V11:X11"/>
    <mergeCell ref="Y11:Z11"/>
    <mergeCell ref="N18:P18"/>
    <mergeCell ref="B17:J17"/>
    <mergeCell ref="K17:M17"/>
    <mergeCell ref="N17:P17"/>
    <mergeCell ref="Q17:R17"/>
    <mergeCell ref="S19:U19"/>
    <mergeCell ref="Q14:R14"/>
    <mergeCell ref="Q18:R18"/>
    <mergeCell ref="Q19:R19"/>
    <mergeCell ref="K14:M14"/>
    <mergeCell ref="K18:M18"/>
    <mergeCell ref="B14:J14"/>
    <mergeCell ref="B18:J18"/>
    <mergeCell ref="B16:J16"/>
    <mergeCell ref="K16:M16"/>
    <mergeCell ref="N16:P16"/>
    <mergeCell ref="Q16:R16"/>
    <mergeCell ref="A12:Z12"/>
    <mergeCell ref="B13:J13"/>
    <mergeCell ref="K13:M13"/>
    <mergeCell ref="N13:P13"/>
    <mergeCell ref="Q13:R13"/>
    <mergeCell ref="B15:J15"/>
    <mergeCell ref="K15:M15"/>
    <mergeCell ref="N15:P15"/>
    <mergeCell ref="Q15:R15"/>
    <mergeCell ref="Y13:Z13"/>
    <mergeCell ref="Y14:Z14"/>
    <mergeCell ref="Y15:Z15"/>
    <mergeCell ref="N14:P14"/>
    <mergeCell ref="T33:U33"/>
    <mergeCell ref="V33:W33"/>
    <mergeCell ref="B34:G34"/>
    <mergeCell ref="H34:J34"/>
    <mergeCell ref="K34:M34"/>
    <mergeCell ref="N34:P34"/>
    <mergeCell ref="Q34:S34"/>
    <mergeCell ref="T38:U38"/>
    <mergeCell ref="V38:W38"/>
    <mergeCell ref="V35:W35"/>
    <mergeCell ref="T34:U34"/>
    <mergeCell ref="V34:W34"/>
    <mergeCell ref="B35:G35"/>
    <mergeCell ref="H35:J35"/>
    <mergeCell ref="K35:M35"/>
    <mergeCell ref="N35:P35"/>
    <mergeCell ref="Q35:S35"/>
    <mergeCell ref="T35:U35"/>
    <mergeCell ref="B33:G33"/>
    <mergeCell ref="B36:G36"/>
    <mergeCell ref="H36:J36"/>
    <mergeCell ref="K36:M36"/>
    <mergeCell ref="N36:P36"/>
    <mergeCell ref="Q36:S36"/>
    <mergeCell ref="T36:U36"/>
    <mergeCell ref="V36:W36"/>
    <mergeCell ref="B37:G37"/>
    <mergeCell ref="H37:J37"/>
    <mergeCell ref="K37:M37"/>
    <mergeCell ref="N37:P37"/>
    <mergeCell ref="Q37:S37"/>
    <mergeCell ref="T37:U37"/>
    <mergeCell ref="V37:W37"/>
  </mergeCells>
  <dataValidations count="7">
    <dataValidation type="list" allowBlank="1" showInputMessage="1" showErrorMessage="1" error="กรุณาเลือกข้อมูลตามที่กำหนดให้" sqref="B44:L48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4:Z48 Y50:Z58 Y60:Z67 Y72:Z75 Y77:Z80">
      <formula1>1</formula1>
      <formula2>3</formula2>
    </dataValidation>
    <dataValidation type="list" allowBlank="1" showInputMessage="1" showErrorMessage="1" error="กรุณาเลือกข้อมูลตามที่กำหนดให้" sqref="B50:L58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60:L67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72:G75 B77:G80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5:S37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20" max="16383" man="1"/>
    <brk id="39" max="16383" man="1"/>
    <brk id="58" max="16383" man="1"/>
    <brk id="75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2021-12-20T07:04:25Z</cp:lastPrinted>
  <dcterms:created xsi:type="dcterms:W3CDTF">2021-12-16T12:43:53Z</dcterms:created>
  <dcterms:modified xsi:type="dcterms:W3CDTF">2022-01-11T09:07:50Z</dcterms:modified>
  <cp:category/>
  <cp:version/>
  <cp:contentType/>
  <cp:contentStatus/>
</cp:coreProperties>
</file>