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สข.มฮ" sheetId="1" r:id="rId1"/>
    <sheet name="LIST" sheetId="4" state="hidden" r:id="rId2"/>
  </sheets>
  <definedNames>
    <definedName name="_xlnm.Print_Area" localSheetId="0">'สจป.ที่ 1 สข.มฮ'!$A$1:$Z$146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<sst xmlns="http://schemas.openxmlformats.org/spreadsheetml/2006/main" count="142" uniqueCount="95">
  <si>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</si>
  <si>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</si>
  <si>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</si>
  <si>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</si>
  <si>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</si>
  <si>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</si>
  <si>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</si>
  <si>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</si>
  <si>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</si>
  <si>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</si>
  <si>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</si>
  <si>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</si>
  <si>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</si>
  <si>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</si>
  <si>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</si>
  <si>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</si>
  <si>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</si>
  <si>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</si>
  <si>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</si>
  <si>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</si>
  <si>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</si>
  <si>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</si>
  <si>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</si>
  <si>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</si>
  <si>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</si>
  <si>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</si>
  <si>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</si>
  <si>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</si>
  <si>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</si>
  <si>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</si>
  <si>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</si>
  <si>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</si>
  <si>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</si>
  <si>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</si>
  <si>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</si>
  <si>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</si>
  <si>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</si>
  <si>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</si>
  <si>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</si>
  <si>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</si>
  <si>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</si>
  <si>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</si>
  <si>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</si>
  <si>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</si>
  <si>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</si>
  <si>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</si>
  <si>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</si>
  <si>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</si>
  <si>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</si>
  <si>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</si>
  <si>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</si>
  <si>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</si>
  <si>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</si>
  <si>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</si>
  <si>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</si>
  <si>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</si>
  <si>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</si>
  <si>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</si>
  <si>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</si>
  <si>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</si>
  <si>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</si>
  <si>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</si>
  <si>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</si>
  <si>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</si>
  <si>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</si>
  <si>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</si>
  <si>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</si>
  <si>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</si>
  <si>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</si>
  <si>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</si>
  <si>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</si>
  <si>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</si>
  <si>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</si>
  <si>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ประชาสัมพันธ์และรับเกษตรกรเข้าร่วมโครงการ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</si>
  <si>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3 (ไร่)</t>
  </si>
  <si>
    <t>กิจกรรมโครงการสนับสนุนการปลูกไม้เศรษฐกิจ</t>
  </si>
  <si>
    <t>ให้คำแนะนำทางวิชาการด้านการปลูกและบำรุงต้นไม้ (ครั้ง)</t>
  </si>
  <si>
    <t>ค่าใช้จ่ายในการสนับสนุนการปลูกไม้เศรษฐกิจ (ไร่)</t>
  </si>
  <si>
    <t>ค่าใช้จ่ายในการสนับสนุนการปลูกไม้รอบตัดฟันยาว ปีที่ 3 (ไร่)</t>
  </si>
  <si>
    <t>ค่าใช้จ่ายในการสนับสนุนการปลูกไม้รอบตัดฟันยาว ปีที่ 4 (ไร่)</t>
  </si>
  <si>
    <t>ค่าใช้จ่ายในการสนับสนุนการปลูกไม้รอบตัดฟันยาว ปีที่ 5 (ไร่)</t>
  </si>
  <si>
    <t>สำรวจความพึงพอใจของผู้เข้าร่วมโครงการ ไม่น้อยกว่า (ร้อยละ)</t>
  </si>
  <si>
    <t>ติดตามผลการดำเนินงาน (ครั้ง)</t>
  </si>
  <si>
    <t>งานสนับสนุนการปลูกไม้เศรษฐกิจ</t>
  </si>
  <si>
    <t>ประชาสัมพันธ์รับเกษตรเข้าร่วมโครงการ (ไร่)</t>
  </si>
  <si>
    <t>สำรวจ/ตรวจสอบพื้นที่เหมาะสมและมีกรรมสิทธิ์หรือสิทธิครอบครองตามกฏหมาย หรือเป็นผู้มีสิทธิใช้ประโยชน์ในที่ดิน (ไร่)</t>
  </si>
  <si>
    <t>จัดทำทะเบียนเกษตรกรที่เข้าร่วมโครงการ (ไร่)</t>
  </si>
  <si>
    <t>ให้คำแนะนำทางวิชาการด้านการปลูกและบำรุงต้นไม้ และกำกับให้ผู้เข้าร่วมโครงการดำเนินการตามหลักเกณฑ์ที่กำหนด (ครั้ง)</t>
  </si>
  <si>
    <t>ตรวจรับรองการปลูก/บำรุงรักษาต้นไม้/เบิกจ่ายเงินสนับสนุนแก่ผู้เข้าร่วมโครงการ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</si>
  <si>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4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</si>
  <si>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5 (ไร่)</t>
  </si>
  <si>
    <t>สำนักจัดการทรัพยากรป่าไม้ที่ 1 สาขาแม่ฮ่องสอน</t>
  </si>
  <si>
    <t>ผู้อำนวยการสำนักจัดการทรัพยากรป่าไม้ที่ 1 สาขาแม่ฮ่องสอน</t>
  </si>
  <si>
    <t>-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</si>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</sst>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  <numFmt numFmtId="167" formatCode="#,##0.0_ ;\-#,##0.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6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164" fontId="2" fillId="4" borderId="1" xfId="18" applyNumberFormat="1" applyFont="1" applyFill="1" applyBorder="1" applyAlignment="1">
      <alignment horizontal="center" vertical="top"/>
    </xf>
    <xf numFmtId="164" fontId="2" fillId="4" borderId="10" xfId="18" applyNumberFormat="1" applyFont="1" applyFill="1" applyBorder="1" applyAlignment="1" applyProtection="1">
      <alignment horizontal="center" vertical="top"/>
      <protection locked="0"/>
    </xf>
    <xf numFmtId="164" fontId="2" fillId="4" borderId="11" xfId="18" applyNumberFormat="1" applyFont="1" applyFill="1" applyBorder="1" applyAlignment="1" applyProtection="1">
      <alignment horizontal="center" vertical="top"/>
      <protection locked="0"/>
    </xf>
    <xf numFmtId="164" fontId="2" fillId="4" borderId="12" xfId="18" applyNumberFormat="1" applyFont="1" applyFill="1" applyBorder="1" applyAlignment="1" applyProtection="1">
      <alignment horizontal="center" vertical="top"/>
      <protection locked="0"/>
    </xf>
    <xf numFmtId="164" fontId="6" fillId="4" borderId="1" xfId="18" applyNumberFormat="1" applyFont="1" applyFill="1" applyBorder="1" applyAlignment="1">
      <alignment horizontal="center" vertical="top"/>
    </xf>
    <xf numFmtId="43" fontId="6" fillId="4" borderId="1" xfId="18" applyFont="1" applyFill="1" applyBorder="1" applyAlignment="1">
      <alignment horizontal="right" vertical="top"/>
    </xf>
    <xf numFmtId="164" fontId="2" fillId="4" borderId="1" xfId="18" applyNumberFormat="1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left" vertical="top" wrapText="1" indent="1"/>
      <protection locked="0"/>
    </xf>
    <xf numFmtId="0" fontId="2" fillId="4" borderId="4" xfId="0" applyFont="1" applyFill="1" applyBorder="1" applyAlignment="1" applyProtection="1">
      <alignment horizontal="left" vertical="top" wrapText="1" indent="1"/>
      <protection locked="0"/>
    </xf>
    <xf numFmtId="0" fontId="2" fillId="4" borderId="5" xfId="0" applyFont="1" applyFill="1" applyBorder="1" applyAlignment="1" applyProtection="1">
      <alignment horizontal="left" vertical="top" wrapText="1" indent="1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7" fontId="6" fillId="4" borderId="1" xfId="18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10" xfId="0" applyNumberFormat="1" applyFont="1" applyFill="1" applyBorder="1" applyAlignment="1" applyProtection="1">
      <alignment horizontal="center" vertical="top"/>
      <protection locked="0"/>
    </xf>
    <xf numFmtId="165" fontId="2" fillId="4" borderId="11" xfId="0" applyNumberFormat="1" applyFont="1" applyFill="1" applyBorder="1" applyAlignment="1" applyProtection="1">
      <alignment horizontal="center" vertical="top"/>
      <protection locked="0"/>
    </xf>
    <xf numFmtId="165" fontId="2" fillId="4" borderId="12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left" vertical="top"/>
    </xf>
    <xf numFmtId="43" fontId="2" fillId="4" borderId="6" xfId="18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43" fontId="2" fillId="4" borderId="7" xfId="18" applyFont="1" applyFill="1" applyBorder="1" applyAlignment="1">
      <alignment horizontal="center" vertical="center"/>
    </xf>
    <xf numFmtId="43" fontId="3" fillId="3" borderId="1" xfId="18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 wrapText="1"/>
    </xf>
    <xf numFmtId="43" fontId="6" fillId="4" borderId="1" xfId="18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left" vertical="top"/>
    </xf>
    <xf numFmtId="164" fontId="6" fillId="4" borderId="1" xfId="18" applyNumberFormat="1" applyFont="1" applyFill="1" applyBorder="1" applyAlignment="1" applyProtection="1">
      <alignment horizontal="center" vertical="top"/>
      <protection/>
    </xf>
    <xf numFmtId="43" fontId="6" fillId="4" borderId="1" xfId="18" applyFont="1" applyFill="1" applyBorder="1" applyAlignment="1" applyProtection="1">
      <alignment horizontal="right" vertical="top"/>
      <protection/>
    </xf>
    <xf numFmtId="43" fontId="3" fillId="3" borderId="10" xfId="18" applyFont="1" applyFill="1" applyBorder="1" applyAlignment="1">
      <alignment horizontal="center" vertical="top"/>
    </xf>
    <xf numFmtId="43" fontId="3" fillId="3" borderId="12" xfId="18" applyFont="1" applyFill="1" applyBorder="1" applyAlignment="1">
      <alignment horizontal="center" vertical="top"/>
    </xf>
    <xf numFmtId="43" fontId="2" fillId="4" borderId="6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7" xfId="18" applyFont="1" applyFill="1" applyBorder="1" applyAlignment="1" applyProtection="1">
      <alignment horizontal="center" vertical="center" wrapText="1"/>
      <protection locked="0"/>
    </xf>
    <xf numFmtId="164" fontId="2" fillId="4" borderId="10" xfId="18" applyNumberFormat="1" applyFont="1" applyFill="1" applyBorder="1" applyAlignment="1" applyProtection="1">
      <alignment horizontal="center" vertical="top"/>
      <protection/>
    </xf>
    <xf numFmtId="164" fontId="2" fillId="4" borderId="11" xfId="18" applyNumberFormat="1" applyFont="1" applyFill="1" applyBorder="1" applyAlignment="1" applyProtection="1">
      <alignment horizontal="center" vertical="top"/>
      <protection/>
    </xf>
    <xf numFmtId="164" fontId="2" fillId="4" borderId="12" xfId="18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45"/>
  <sheetViews>
    <sheetView tabSelected="1" zoomScale="70" zoomScaleNormal="70" zoomScaleSheetLayoutView="64" zoomScalePageLayoutView="70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80" t="s">
        <v>94</v>
      </c>
      <c r="K2" s="80"/>
      <c r="L2" s="80"/>
      <c r="M2" s="80"/>
      <c r="N2" s="80"/>
      <c r="O2" s="80"/>
      <c r="P2" s="80"/>
      <c r="Q2" s="80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79" t="s">
        <v>91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21" customHeight="1">
      <c r="A4" s="79" t="s">
        <v>75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81"/>
      <c r="N7" s="82"/>
      <c r="O7" s="82"/>
      <c r="P7" s="83"/>
    </row>
    <row r="8" spans="1:10" ht="21" customHeight="1">
      <c r="A8" s="14" t="s">
        <v>23</v>
      </c>
      <c r="G8" s="8"/>
      <c r="H8" s="81"/>
      <c r="I8" s="82"/>
      <c r="J8" s="83"/>
    </row>
    <row r="9" ht="10.05" customHeight="1">
      <c r="G9" s="5">
        <v>4</v>
      </c>
    </row>
    <row r="10" spans="1:26" s="7" customFormat="1" ht="21" customHeight="1">
      <c r="A10" s="71" t="s">
        <v>10</v>
      </c>
      <c r="B10" s="71" t="s">
        <v>24</v>
      </c>
      <c r="C10" s="71"/>
      <c r="D10" s="71"/>
      <c r="E10" s="71"/>
      <c r="F10" s="71"/>
      <c r="G10" s="71"/>
      <c r="H10" s="71"/>
      <c r="I10" s="71"/>
      <c r="J10" s="71"/>
      <c r="K10" s="71" t="s">
        <v>38</v>
      </c>
      <c r="L10" s="71"/>
      <c r="M10" s="71"/>
      <c r="N10" s="71"/>
      <c r="O10" s="71"/>
      <c r="P10" s="71"/>
      <c r="Q10" s="71"/>
      <c r="R10" s="71"/>
      <c r="S10" s="71" t="s">
        <v>39</v>
      </c>
      <c r="T10" s="71"/>
      <c r="U10" s="71"/>
      <c r="V10" s="71"/>
      <c r="W10" s="71"/>
      <c r="X10" s="71"/>
      <c r="Y10" s="71"/>
      <c r="Z10" s="71"/>
    </row>
    <row r="11" spans="1:26" s="7" customFormat="1" ht="21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 t="s">
        <v>35</v>
      </c>
      <c r="L11" s="71"/>
      <c r="M11" s="71"/>
      <c r="N11" s="71" t="s">
        <v>36</v>
      </c>
      <c r="O11" s="71"/>
      <c r="P11" s="71"/>
      <c r="Q11" s="71" t="s">
        <v>37</v>
      </c>
      <c r="R11" s="71"/>
      <c r="S11" s="71" t="s">
        <v>35</v>
      </c>
      <c r="T11" s="71"/>
      <c r="U11" s="71"/>
      <c r="V11" s="71" t="s">
        <v>36</v>
      </c>
      <c r="W11" s="71"/>
      <c r="X11" s="71"/>
      <c r="Y11" s="71" t="s">
        <v>37</v>
      </c>
      <c r="Z11" s="71"/>
    </row>
    <row r="12" spans="1:26" ht="21" customHeight="1">
      <c r="A12" s="9">
        <v>1</v>
      </c>
      <c r="B12" s="84" t="s">
        <v>73</v>
      </c>
      <c r="C12" s="84"/>
      <c r="D12" s="84"/>
      <c r="E12" s="84"/>
      <c r="F12" s="84"/>
      <c r="G12" s="84"/>
      <c r="H12" s="84"/>
      <c r="I12" s="84"/>
      <c r="J12" s="84"/>
      <c r="K12" s="30">
        <v>100</v>
      </c>
      <c r="L12" s="30"/>
      <c r="M12" s="30"/>
      <c r="N12" s="30">
        <f>Q29</f>
        <v>0</v>
      </c>
      <c r="O12" s="30"/>
      <c r="P12" s="30"/>
      <c r="Q12" s="78">
        <f>(V26/T26)*100</f>
        <v>0</v>
      </c>
      <c r="R12" s="78"/>
      <c r="S12" s="85">
        <v>344500</v>
      </c>
      <c r="T12" s="86"/>
      <c r="U12" s="87"/>
      <c r="V12" s="98"/>
      <c r="W12" s="99"/>
      <c r="X12" s="100"/>
      <c r="Y12" s="85">
        <f>(V12/$S$20)*100</f>
        <v>0</v>
      </c>
      <c r="Z12" s="87"/>
    </row>
    <row r="13" spans="1:26" ht="21" customHeight="1">
      <c r="A13" s="9">
        <v>2</v>
      </c>
      <c r="B13" s="84" t="s">
        <v>76</v>
      </c>
      <c r="C13" s="84"/>
      <c r="D13" s="84"/>
      <c r="E13" s="84"/>
      <c r="F13" s="84"/>
      <c r="G13" s="84"/>
      <c r="H13" s="84"/>
      <c r="I13" s="84"/>
      <c r="J13" s="84"/>
      <c r="K13" s="30">
        <v>2</v>
      </c>
      <c r="L13" s="30"/>
      <c r="M13" s="30"/>
      <c r="N13" s="30">
        <f>Q31</f>
        <v>0</v>
      </c>
      <c r="O13" s="30"/>
      <c r="P13" s="30"/>
      <c r="Q13" s="78">
        <f>(V31/T31)*100</f>
        <v>0</v>
      </c>
      <c r="R13" s="78"/>
      <c r="S13" s="85"/>
      <c r="T13" s="86"/>
      <c r="U13" s="87"/>
      <c r="V13" s="98"/>
      <c r="W13" s="99"/>
      <c r="X13" s="100"/>
      <c r="Y13" s="85"/>
      <c r="Z13" s="87"/>
    </row>
    <row r="14" spans="1:26" ht="21" customHeight="1">
      <c r="A14" s="9">
        <v>3</v>
      </c>
      <c r="B14" s="84" t="s">
        <v>77</v>
      </c>
      <c r="C14" s="84"/>
      <c r="D14" s="84"/>
      <c r="E14" s="84"/>
      <c r="F14" s="84"/>
      <c r="G14" s="84"/>
      <c r="H14" s="84"/>
      <c r="I14" s="84"/>
      <c r="J14" s="84"/>
      <c r="K14" s="30">
        <v>100</v>
      </c>
      <c r="L14" s="30"/>
      <c r="M14" s="30"/>
      <c r="N14" s="30">
        <f>Q33</f>
        <v>0</v>
      </c>
      <c r="O14" s="30"/>
      <c r="P14" s="30"/>
      <c r="Q14" s="78">
        <f>(V33/T33)*100</f>
        <v>0</v>
      </c>
      <c r="R14" s="78"/>
      <c r="S14" s="85"/>
      <c r="T14" s="86"/>
      <c r="U14" s="87"/>
      <c r="V14" s="98"/>
      <c r="W14" s="99"/>
      <c r="X14" s="100"/>
      <c r="Y14" s="85"/>
      <c r="Z14" s="87"/>
    </row>
    <row r="15" spans="1:26" ht="21" customHeight="1">
      <c r="A15" s="9">
        <v>4</v>
      </c>
      <c r="B15" s="84" t="s">
        <v>78</v>
      </c>
      <c r="C15" s="84"/>
      <c r="D15" s="84"/>
      <c r="E15" s="84"/>
      <c r="F15" s="84"/>
      <c r="G15" s="84"/>
      <c r="H15" s="84"/>
      <c r="I15" s="84"/>
      <c r="J15" s="84"/>
      <c r="K15" s="30">
        <v>100</v>
      </c>
      <c r="L15" s="30"/>
      <c r="M15" s="30"/>
      <c r="N15" s="30">
        <f>Q35</f>
        <v>0</v>
      </c>
      <c r="O15" s="30"/>
      <c r="P15" s="30"/>
      <c r="Q15" s="78">
        <f>(V35/T35)*100</f>
        <v>0</v>
      </c>
      <c r="R15" s="78"/>
      <c r="S15" s="85"/>
      <c r="T15" s="86"/>
      <c r="U15" s="87"/>
      <c r="V15" s="98"/>
      <c r="W15" s="99"/>
      <c r="X15" s="100"/>
      <c r="Y15" s="85"/>
      <c r="Z15" s="87"/>
    </row>
    <row r="16" spans="1:26" ht="21" customHeight="1">
      <c r="A16" s="9">
        <v>5</v>
      </c>
      <c r="B16" s="84" t="s">
        <v>79</v>
      </c>
      <c r="C16" s="84"/>
      <c r="D16" s="84"/>
      <c r="E16" s="84"/>
      <c r="F16" s="84"/>
      <c r="G16" s="84"/>
      <c r="H16" s="84"/>
      <c r="I16" s="84"/>
      <c r="J16" s="84"/>
      <c r="K16" s="30" t="s">
        <v>93</v>
      </c>
      <c r="L16" s="30"/>
      <c r="M16" s="30"/>
      <c r="N16" s="30" t="s">
        <v>93</v>
      </c>
      <c r="O16" s="30"/>
      <c r="P16" s="30"/>
      <c r="Q16" s="78">
        <v>0</v>
      </c>
      <c r="R16" s="78"/>
      <c r="S16" s="85"/>
      <c r="T16" s="86"/>
      <c r="U16" s="87"/>
      <c r="V16" s="98"/>
      <c r="W16" s="99"/>
      <c r="X16" s="100"/>
      <c r="Y16" s="85"/>
      <c r="Z16" s="87"/>
    </row>
    <row r="17" spans="1:26" ht="21" customHeight="1">
      <c r="A17" s="9">
        <v>6</v>
      </c>
      <c r="B17" s="84" t="s">
        <v>80</v>
      </c>
      <c r="C17" s="84"/>
      <c r="D17" s="84"/>
      <c r="E17" s="84"/>
      <c r="F17" s="84"/>
      <c r="G17" s="84"/>
      <c r="H17" s="84"/>
      <c r="I17" s="84"/>
      <c r="J17" s="84"/>
      <c r="K17" s="30">
        <v>100</v>
      </c>
      <c r="L17" s="30"/>
      <c r="M17" s="30"/>
      <c r="N17" s="30">
        <f>Q39</f>
        <v>0</v>
      </c>
      <c r="O17" s="30"/>
      <c r="P17" s="30"/>
      <c r="Q17" s="78">
        <f>(V39/T39)*100</f>
        <v>0</v>
      </c>
      <c r="R17" s="78"/>
      <c r="S17" s="85"/>
      <c r="T17" s="86"/>
      <c r="U17" s="87"/>
      <c r="V17" s="98"/>
      <c r="W17" s="99"/>
      <c r="X17" s="100"/>
      <c r="Y17" s="85"/>
      <c r="Z17" s="87"/>
    </row>
    <row r="18" spans="1:26" ht="21" customHeight="1">
      <c r="A18" s="9">
        <v>7</v>
      </c>
      <c r="B18" s="84" t="s">
        <v>81</v>
      </c>
      <c r="C18" s="84"/>
      <c r="D18" s="84"/>
      <c r="E18" s="84"/>
      <c r="F18" s="84"/>
      <c r="G18" s="84"/>
      <c r="H18" s="84"/>
      <c r="I18" s="84"/>
      <c r="J18" s="84"/>
      <c r="K18" s="30">
        <v>80</v>
      </c>
      <c r="L18" s="30"/>
      <c r="M18" s="30"/>
      <c r="N18" s="30">
        <f>Q41</f>
        <v>0</v>
      </c>
      <c r="O18" s="30"/>
      <c r="P18" s="30"/>
      <c r="Q18" s="78">
        <f>(V41/T41)*100</f>
        <v>0</v>
      </c>
      <c r="R18" s="78"/>
      <c r="S18" s="85"/>
      <c r="T18" s="86"/>
      <c r="U18" s="87"/>
      <c r="V18" s="98"/>
      <c r="W18" s="99"/>
      <c r="X18" s="100"/>
      <c r="Y18" s="85"/>
      <c r="Z18" s="87"/>
    </row>
    <row r="19" spans="1:26" ht="21" customHeight="1">
      <c r="A19" s="9">
        <v>8</v>
      </c>
      <c r="B19" s="84" t="s">
        <v>82</v>
      </c>
      <c r="C19" s="84"/>
      <c r="D19" s="84"/>
      <c r="E19" s="84"/>
      <c r="F19" s="84"/>
      <c r="G19" s="84"/>
      <c r="H19" s="84"/>
      <c r="I19" s="84"/>
      <c r="J19" s="84"/>
      <c r="K19" s="30">
        <v>2</v>
      </c>
      <c r="L19" s="30"/>
      <c r="M19" s="30"/>
      <c r="N19" s="30">
        <f>Q43</f>
        <v>0</v>
      </c>
      <c r="O19" s="30"/>
      <c r="P19" s="30"/>
      <c r="Q19" s="78">
        <f>(V43/T43)*100</f>
        <v>0</v>
      </c>
      <c r="R19" s="78"/>
      <c r="S19" s="85"/>
      <c r="T19" s="86"/>
      <c r="U19" s="87"/>
      <c r="V19" s="98"/>
      <c r="W19" s="99"/>
      <c r="X19" s="100"/>
      <c r="Y19" s="85"/>
      <c r="Z19" s="87"/>
    </row>
    <row r="20" spans="1:26" s="7" customFormat="1" ht="21" customHeight="1">
      <c r="A20" s="74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96">
        <f>V44</f>
        <v>0</v>
      </c>
      <c r="R20" s="97"/>
      <c r="S20" s="88">
        <f>SUM(S12:S19)</f>
        <v>344500</v>
      </c>
      <c r="T20" s="88"/>
      <c r="U20" s="88"/>
      <c r="V20" s="88">
        <f>SUM(V12:V19)</f>
        <v>0</v>
      </c>
      <c r="W20" s="88"/>
      <c r="X20" s="88"/>
      <c r="Y20" s="88">
        <f>SUM(Y12:Y19)</f>
        <v>0</v>
      </c>
      <c r="Z20" s="88"/>
    </row>
    <row r="21" spans="1:26" ht="9.6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13" ht="21" customHeight="1">
      <c r="A22" s="15" t="s">
        <v>25</v>
      </c>
      <c r="H22" s="18"/>
      <c r="I22" s="17"/>
      <c r="J22" s="17"/>
      <c r="K22" s="17"/>
      <c r="L22" s="17"/>
      <c r="M22" s="17"/>
    </row>
    <row r="23" spans="1:13" ht="10.05" customHeight="1">
      <c r="A23" s="5"/>
      <c r="H23" s="16"/>
      <c r="I23" s="16"/>
      <c r="J23" s="16"/>
      <c r="K23" s="16"/>
      <c r="L23" s="16"/>
      <c r="M23" s="16"/>
    </row>
    <row r="24" spans="1:26" ht="66" customHeight="1">
      <c r="A24" s="4" t="s">
        <v>10</v>
      </c>
      <c r="B24" s="71" t="s">
        <v>27</v>
      </c>
      <c r="C24" s="71"/>
      <c r="D24" s="71"/>
      <c r="E24" s="71"/>
      <c r="F24" s="71"/>
      <c r="G24" s="71"/>
      <c r="H24" s="71" t="s">
        <v>28</v>
      </c>
      <c r="I24" s="71"/>
      <c r="J24" s="71"/>
      <c r="K24" s="71" t="s">
        <v>29</v>
      </c>
      <c r="L24" s="71"/>
      <c r="M24" s="71"/>
      <c r="N24" s="71" t="s">
        <v>30</v>
      </c>
      <c r="O24" s="71"/>
      <c r="P24" s="71"/>
      <c r="Q24" s="71" t="s">
        <v>31</v>
      </c>
      <c r="R24" s="71"/>
      <c r="S24" s="71"/>
      <c r="T24" s="71" t="s">
        <v>32</v>
      </c>
      <c r="U24" s="71"/>
      <c r="V24" s="72" t="s">
        <v>34</v>
      </c>
      <c r="W24" s="72"/>
      <c r="X24" s="71" t="s">
        <v>33</v>
      </c>
      <c r="Y24" s="71"/>
      <c r="Z24" s="71"/>
    </row>
    <row r="25" spans="1:26" s="7" customFormat="1" ht="21" customHeight="1">
      <c r="A25" s="91" t="s">
        <v>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3"/>
    </row>
    <row r="26" spans="1:26" ht="21" customHeight="1">
      <c r="A26" s="9">
        <v>1</v>
      </c>
      <c r="B26" s="89" t="s">
        <v>73</v>
      </c>
      <c r="C26" s="89"/>
      <c r="D26" s="89"/>
      <c r="E26" s="89"/>
      <c r="F26" s="89"/>
      <c r="G26" s="89"/>
      <c r="H26" s="30">
        <f>$K$12</f>
        <v>100</v>
      </c>
      <c r="I26" s="30"/>
      <c r="J26" s="30"/>
      <c r="K26" s="36">
        <f>K29</f>
        <v>0</v>
      </c>
      <c r="L26" s="36"/>
      <c r="M26" s="36"/>
      <c r="N26" s="36">
        <f>N29</f>
        <v>0</v>
      </c>
      <c r="O26" s="36"/>
      <c r="P26" s="36"/>
      <c r="Q26" s="36">
        <f>Q29</f>
        <v>0</v>
      </c>
      <c r="R26" s="36"/>
      <c r="S26" s="36"/>
      <c r="T26" s="34">
        <f>SUM(T27:U29)</f>
        <v>25</v>
      </c>
      <c r="U26" s="34"/>
      <c r="V26" s="90">
        <f>SUM(V27:W29)</f>
        <v>0</v>
      </c>
      <c r="W26" s="90"/>
      <c r="X26" s="20"/>
      <c r="Y26" s="21"/>
      <c r="Z26" s="22"/>
    </row>
    <row r="27" spans="1:26" ht="21" customHeight="1">
      <c r="A27" s="9">
        <v>1.1</v>
      </c>
      <c r="B27" s="89" t="s">
        <v>84</v>
      </c>
      <c r="C27" s="89"/>
      <c r="D27" s="89"/>
      <c r="E27" s="89"/>
      <c r="F27" s="89"/>
      <c r="G27" s="89"/>
      <c r="H27" s="30">
        <f aca="true" t="shared" si="0" ref="H27:H29">$K$12</f>
        <v>100</v>
      </c>
      <c r="I27" s="30"/>
      <c r="J27" s="30"/>
      <c r="K27" s="29"/>
      <c r="L27" s="29"/>
      <c r="M27" s="29"/>
      <c r="N27" s="31"/>
      <c r="O27" s="32"/>
      <c r="P27" s="33"/>
      <c r="Q27" s="29"/>
      <c r="R27" s="29"/>
      <c r="S27" s="29"/>
      <c r="T27" s="34">
        <v>10</v>
      </c>
      <c r="U27" s="34"/>
      <c r="V27" s="35">
        <f>(T27*((K27*0)+(N27*50)+(Q27*100)))/(H27*100)</f>
        <v>0</v>
      </c>
      <c r="W27" s="35"/>
      <c r="X27" s="23"/>
      <c r="Y27" s="24"/>
      <c r="Z27" s="25"/>
    </row>
    <row r="28" spans="1:26" ht="42" customHeight="1">
      <c r="A28" s="9">
        <v>1.2</v>
      </c>
      <c r="B28" s="89" t="s">
        <v>85</v>
      </c>
      <c r="C28" s="89"/>
      <c r="D28" s="89"/>
      <c r="E28" s="89"/>
      <c r="F28" s="89"/>
      <c r="G28" s="89"/>
      <c r="H28" s="30">
        <f t="shared" si="0"/>
        <v>100</v>
      </c>
      <c r="I28" s="30"/>
      <c r="J28" s="30"/>
      <c r="K28" s="29"/>
      <c r="L28" s="29"/>
      <c r="M28" s="29"/>
      <c r="N28" s="31"/>
      <c r="O28" s="32"/>
      <c r="P28" s="33"/>
      <c r="Q28" s="29"/>
      <c r="R28" s="29"/>
      <c r="S28" s="29"/>
      <c r="T28" s="34">
        <v>10</v>
      </c>
      <c r="U28" s="34"/>
      <c r="V28" s="35">
        <f>(T28*((K28*0)+(N28*50)+(Q28*100)))/(H28*100)</f>
        <v>0</v>
      </c>
      <c r="W28" s="35"/>
      <c r="X28" s="23"/>
      <c r="Y28" s="24"/>
      <c r="Z28" s="25"/>
    </row>
    <row r="29" spans="1:26" ht="21" customHeight="1">
      <c r="A29" s="9">
        <v>1.3</v>
      </c>
      <c r="B29" s="89" t="s">
        <v>86</v>
      </c>
      <c r="C29" s="89"/>
      <c r="D29" s="89"/>
      <c r="E29" s="89"/>
      <c r="F29" s="89"/>
      <c r="G29" s="89"/>
      <c r="H29" s="30">
        <f t="shared" si="0"/>
        <v>100</v>
      </c>
      <c r="I29" s="30"/>
      <c r="J29" s="30"/>
      <c r="K29" s="29"/>
      <c r="L29" s="29"/>
      <c r="M29" s="29"/>
      <c r="N29" s="31"/>
      <c r="O29" s="32"/>
      <c r="P29" s="33"/>
      <c r="Q29" s="29"/>
      <c r="R29" s="29"/>
      <c r="S29" s="29"/>
      <c r="T29" s="34">
        <v>5</v>
      </c>
      <c r="U29" s="34"/>
      <c r="V29" s="35">
        <f>(T29*((K29*0)+(N29*50)+(Q29*100)))/(H29*100)</f>
        <v>0</v>
      </c>
      <c r="W29" s="35"/>
      <c r="X29" s="23"/>
      <c r="Y29" s="24"/>
      <c r="Z29" s="25"/>
    </row>
    <row r="30" spans="1:26" ht="21" customHeight="1">
      <c r="A30" s="9">
        <v>2</v>
      </c>
      <c r="B30" s="89" t="s">
        <v>76</v>
      </c>
      <c r="C30" s="89"/>
      <c r="D30" s="89"/>
      <c r="E30" s="89"/>
      <c r="F30" s="89"/>
      <c r="G30" s="89"/>
      <c r="H30" s="30">
        <f>$K$13</f>
        <v>2</v>
      </c>
      <c r="I30" s="30"/>
      <c r="J30" s="30"/>
      <c r="K30" s="36"/>
      <c r="L30" s="36"/>
      <c r="M30" s="36"/>
      <c r="N30" s="36"/>
      <c r="O30" s="36"/>
      <c r="P30" s="36"/>
      <c r="Q30" s="36"/>
      <c r="R30" s="36"/>
      <c r="S30" s="36"/>
      <c r="T30" s="34"/>
      <c r="U30" s="34"/>
      <c r="V30" s="90"/>
      <c r="W30" s="90"/>
      <c r="X30" s="23"/>
      <c r="Y30" s="24"/>
      <c r="Z30" s="25"/>
    </row>
    <row r="31" spans="1:26" ht="42" customHeight="1">
      <c r="A31" s="9"/>
      <c r="B31" s="89" t="s">
        <v>87</v>
      </c>
      <c r="C31" s="89"/>
      <c r="D31" s="89"/>
      <c r="E31" s="89"/>
      <c r="F31" s="89"/>
      <c r="G31" s="89"/>
      <c r="H31" s="30">
        <f>$K$13</f>
        <v>2</v>
      </c>
      <c r="I31" s="30"/>
      <c r="J31" s="30"/>
      <c r="K31" s="29"/>
      <c r="L31" s="29"/>
      <c r="M31" s="29"/>
      <c r="N31" s="29"/>
      <c r="O31" s="29"/>
      <c r="P31" s="29"/>
      <c r="Q31" s="29"/>
      <c r="R31" s="29"/>
      <c r="S31" s="29"/>
      <c r="T31" s="34">
        <v>20</v>
      </c>
      <c r="U31" s="34"/>
      <c r="V31" s="35">
        <f>(T31*((K31*0)+(N31*50)+(Q31*100)))/(H31*100)</f>
        <v>0</v>
      </c>
      <c r="W31" s="35"/>
      <c r="X31" s="23"/>
      <c r="Y31" s="24"/>
      <c r="Z31" s="25"/>
    </row>
    <row r="32" spans="1:26" ht="21" customHeight="1">
      <c r="A32" s="9">
        <v>3</v>
      </c>
      <c r="B32" s="89" t="s">
        <v>77</v>
      </c>
      <c r="C32" s="89"/>
      <c r="D32" s="89"/>
      <c r="E32" s="89"/>
      <c r="F32" s="89"/>
      <c r="G32" s="89"/>
      <c r="H32" s="30">
        <f>$K$14</f>
        <v>100</v>
      </c>
      <c r="I32" s="30"/>
      <c r="J32" s="30"/>
      <c r="K32" s="36"/>
      <c r="L32" s="36"/>
      <c r="M32" s="36"/>
      <c r="N32" s="36"/>
      <c r="O32" s="36"/>
      <c r="P32" s="36"/>
      <c r="Q32" s="36"/>
      <c r="R32" s="36"/>
      <c r="S32" s="36"/>
      <c r="T32" s="34"/>
      <c r="U32" s="34"/>
      <c r="V32" s="35"/>
      <c r="W32" s="35"/>
      <c r="X32" s="23"/>
      <c r="Y32" s="24"/>
      <c r="Z32" s="25"/>
    </row>
    <row r="33" spans="1:26" ht="42" customHeight="1">
      <c r="A33" s="9"/>
      <c r="B33" s="89" t="s">
        <v>88</v>
      </c>
      <c r="C33" s="89"/>
      <c r="D33" s="89"/>
      <c r="E33" s="89"/>
      <c r="F33" s="89"/>
      <c r="G33" s="89"/>
      <c r="H33" s="30">
        <f>$K$14</f>
        <v>100</v>
      </c>
      <c r="I33" s="30"/>
      <c r="J33" s="30"/>
      <c r="K33" s="29"/>
      <c r="L33" s="29"/>
      <c r="M33" s="29"/>
      <c r="N33" s="29"/>
      <c r="O33" s="29"/>
      <c r="P33" s="29"/>
      <c r="Q33" s="29"/>
      <c r="R33" s="29"/>
      <c r="S33" s="29"/>
      <c r="T33" s="34">
        <v>10</v>
      </c>
      <c r="U33" s="34"/>
      <c r="V33" s="35">
        <f>(T33*((K33*0)+(N33*50)+(Q33*100)))/(H33*100)</f>
        <v>0</v>
      </c>
      <c r="W33" s="35"/>
      <c r="X33" s="23"/>
      <c r="Y33" s="24"/>
      <c r="Z33" s="25"/>
    </row>
    <row r="34" spans="1:26" ht="21" customHeight="1">
      <c r="A34" s="9">
        <v>4</v>
      </c>
      <c r="B34" s="89" t="s">
        <v>78</v>
      </c>
      <c r="C34" s="89"/>
      <c r="D34" s="89"/>
      <c r="E34" s="89"/>
      <c r="F34" s="89"/>
      <c r="G34" s="89"/>
      <c r="H34" s="30">
        <f>$K$15</f>
        <v>100</v>
      </c>
      <c r="I34" s="30"/>
      <c r="J34" s="30"/>
      <c r="K34" s="36"/>
      <c r="L34" s="36"/>
      <c r="M34" s="36"/>
      <c r="N34" s="36"/>
      <c r="O34" s="36"/>
      <c r="P34" s="36"/>
      <c r="Q34" s="36"/>
      <c r="R34" s="36"/>
      <c r="S34" s="36"/>
      <c r="T34" s="34"/>
      <c r="U34" s="34"/>
      <c r="V34" s="35"/>
      <c r="W34" s="35"/>
      <c r="X34" s="23"/>
      <c r="Y34" s="24"/>
      <c r="Z34" s="25"/>
    </row>
    <row r="35" spans="1:26" ht="42" customHeight="1">
      <c r="A35" s="9"/>
      <c r="B35" s="89" t="s">
        <v>74</v>
      </c>
      <c r="C35" s="89"/>
      <c r="D35" s="89"/>
      <c r="E35" s="89"/>
      <c r="F35" s="89"/>
      <c r="G35" s="89"/>
      <c r="H35" s="30">
        <f>$K$15</f>
        <v>100</v>
      </c>
      <c r="I35" s="30"/>
      <c r="J35" s="30"/>
      <c r="K35" s="29"/>
      <c r="L35" s="29"/>
      <c r="M35" s="29"/>
      <c r="N35" s="29"/>
      <c r="O35" s="29"/>
      <c r="P35" s="29"/>
      <c r="Q35" s="29"/>
      <c r="R35" s="29"/>
      <c r="S35" s="29"/>
      <c r="T35" s="77">
        <v>7.5</v>
      </c>
      <c r="U35" s="77"/>
      <c r="V35" s="35">
        <f>(T35*((K35*0)+(N35*50)+(Q35*100)))/(H35*100)</f>
        <v>0</v>
      </c>
      <c r="W35" s="35"/>
      <c r="X35" s="23"/>
      <c r="Y35" s="24"/>
      <c r="Z35" s="25"/>
    </row>
    <row r="36" spans="1:26" ht="21" customHeight="1">
      <c r="A36" s="9">
        <v>5</v>
      </c>
      <c r="B36" s="89" t="s">
        <v>79</v>
      </c>
      <c r="C36" s="89"/>
      <c r="D36" s="89"/>
      <c r="E36" s="89"/>
      <c r="F36" s="89"/>
      <c r="G36" s="89"/>
      <c r="H36" s="36" t="str">
        <f>$K$16</f>
        <v>-</v>
      </c>
      <c r="I36" s="36"/>
      <c r="J36" s="36"/>
      <c r="K36" s="36" t="s">
        <v>93</v>
      </c>
      <c r="L36" s="36"/>
      <c r="M36" s="36"/>
      <c r="N36" s="36" t="s">
        <v>93</v>
      </c>
      <c r="O36" s="36"/>
      <c r="P36" s="36"/>
      <c r="Q36" s="36" t="s">
        <v>93</v>
      </c>
      <c r="R36" s="36"/>
      <c r="S36" s="36"/>
      <c r="T36" s="94" t="s">
        <v>93</v>
      </c>
      <c r="U36" s="94"/>
      <c r="V36" s="95">
        <v>0</v>
      </c>
      <c r="W36" s="95"/>
      <c r="X36" s="23"/>
      <c r="Y36" s="24"/>
      <c r="Z36" s="25"/>
    </row>
    <row r="37" spans="1:26" ht="42" customHeight="1">
      <c r="A37" s="9"/>
      <c r="B37" s="89" t="s">
        <v>89</v>
      </c>
      <c r="C37" s="89"/>
      <c r="D37" s="89"/>
      <c r="E37" s="89"/>
      <c r="F37" s="89"/>
      <c r="G37" s="89"/>
      <c r="H37" s="36" t="str">
        <f>$K$16</f>
        <v>-</v>
      </c>
      <c r="I37" s="36"/>
      <c r="J37" s="36"/>
      <c r="K37" s="36" t="s">
        <v>93</v>
      </c>
      <c r="L37" s="36"/>
      <c r="M37" s="36"/>
      <c r="N37" s="36" t="s">
        <v>93</v>
      </c>
      <c r="O37" s="36"/>
      <c r="P37" s="36"/>
      <c r="Q37" s="36" t="s">
        <v>93</v>
      </c>
      <c r="R37" s="36"/>
      <c r="S37" s="36"/>
      <c r="T37" s="94" t="s">
        <v>93</v>
      </c>
      <c r="U37" s="94"/>
      <c r="V37" s="95">
        <v>0</v>
      </c>
      <c r="W37" s="95"/>
      <c r="X37" s="23"/>
      <c r="Y37" s="24"/>
      <c r="Z37" s="25"/>
    </row>
    <row r="38" spans="1:26" ht="21" customHeight="1">
      <c r="A38" s="9">
        <v>6</v>
      </c>
      <c r="B38" s="89" t="s">
        <v>80</v>
      </c>
      <c r="C38" s="89"/>
      <c r="D38" s="89"/>
      <c r="E38" s="89"/>
      <c r="F38" s="89"/>
      <c r="G38" s="89"/>
      <c r="H38" s="30">
        <f>$K$17</f>
        <v>100</v>
      </c>
      <c r="I38" s="30"/>
      <c r="J38" s="30"/>
      <c r="K38" s="36"/>
      <c r="L38" s="36"/>
      <c r="M38" s="36"/>
      <c r="N38" s="101"/>
      <c r="O38" s="102"/>
      <c r="P38" s="103"/>
      <c r="Q38" s="36"/>
      <c r="R38" s="36"/>
      <c r="S38" s="36"/>
      <c r="T38" s="34"/>
      <c r="U38" s="34"/>
      <c r="V38" s="35"/>
      <c r="W38" s="35"/>
      <c r="X38" s="23"/>
      <c r="Y38" s="24"/>
      <c r="Z38" s="25"/>
    </row>
    <row r="39" spans="1:26" ht="42" customHeight="1">
      <c r="A39" s="9"/>
      <c r="B39" s="89" t="s">
        <v>90</v>
      </c>
      <c r="C39" s="89"/>
      <c r="D39" s="89"/>
      <c r="E39" s="89"/>
      <c r="F39" s="89"/>
      <c r="G39" s="89"/>
      <c r="H39" s="30">
        <f>$K$17</f>
        <v>100</v>
      </c>
      <c r="I39" s="30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77">
        <v>7.5</v>
      </c>
      <c r="U39" s="77"/>
      <c r="V39" s="35">
        <f>(T39*((K39*0)+(N39*50)+(Q39*100)))/(H39*100)</f>
        <v>0</v>
      </c>
      <c r="W39" s="35"/>
      <c r="X39" s="23"/>
      <c r="Y39" s="24"/>
      <c r="Z39" s="25"/>
    </row>
    <row r="40" spans="1:26" ht="21" customHeight="1">
      <c r="A40" s="9">
        <v>7</v>
      </c>
      <c r="B40" s="89" t="s">
        <v>81</v>
      </c>
      <c r="C40" s="89"/>
      <c r="D40" s="89"/>
      <c r="E40" s="89"/>
      <c r="F40" s="89"/>
      <c r="G40" s="89"/>
      <c r="H40" s="30">
        <f>$K$18</f>
        <v>80</v>
      </c>
      <c r="I40" s="30"/>
      <c r="J40" s="30"/>
      <c r="K40" s="36"/>
      <c r="L40" s="36"/>
      <c r="M40" s="36"/>
      <c r="N40" s="36"/>
      <c r="O40" s="36"/>
      <c r="P40" s="36"/>
      <c r="Q40" s="36"/>
      <c r="R40" s="36"/>
      <c r="S40" s="36"/>
      <c r="T40" s="34"/>
      <c r="U40" s="34"/>
      <c r="V40" s="35"/>
      <c r="W40" s="35"/>
      <c r="X40" s="23"/>
      <c r="Y40" s="24"/>
      <c r="Z40" s="25"/>
    </row>
    <row r="41" spans="1:26" ht="21" customHeight="1">
      <c r="A41" s="9"/>
      <c r="B41" s="89" t="s">
        <v>81</v>
      </c>
      <c r="C41" s="89"/>
      <c r="D41" s="89"/>
      <c r="E41" s="89"/>
      <c r="F41" s="89"/>
      <c r="G41" s="89"/>
      <c r="H41" s="30">
        <f>$K$18</f>
        <v>80</v>
      </c>
      <c r="I41" s="30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34">
        <v>15</v>
      </c>
      <c r="U41" s="34"/>
      <c r="V41" s="35">
        <f>(T41*((K41*0)+(N41*50)+(Q41*100)))/(H41*100)</f>
        <v>0</v>
      </c>
      <c r="W41" s="35"/>
      <c r="X41" s="23"/>
      <c r="Y41" s="24"/>
      <c r="Z41" s="25"/>
    </row>
    <row r="42" spans="1:26" ht="21" customHeight="1">
      <c r="A42" s="9">
        <v>8</v>
      </c>
      <c r="B42" s="89" t="s">
        <v>82</v>
      </c>
      <c r="C42" s="89"/>
      <c r="D42" s="89"/>
      <c r="E42" s="89"/>
      <c r="F42" s="89"/>
      <c r="G42" s="89"/>
      <c r="H42" s="30">
        <f>$K$19</f>
        <v>2</v>
      </c>
      <c r="I42" s="30"/>
      <c r="J42" s="30"/>
      <c r="K42" s="36"/>
      <c r="L42" s="36"/>
      <c r="M42" s="36"/>
      <c r="N42" s="36"/>
      <c r="O42" s="36"/>
      <c r="P42" s="36"/>
      <c r="Q42" s="36"/>
      <c r="R42" s="36"/>
      <c r="S42" s="36"/>
      <c r="T42" s="34"/>
      <c r="U42" s="34"/>
      <c r="V42" s="90"/>
      <c r="W42" s="90"/>
      <c r="X42" s="23"/>
      <c r="Y42" s="24"/>
      <c r="Z42" s="25"/>
    </row>
    <row r="43" spans="1:26" ht="21" customHeight="1">
      <c r="A43" s="9"/>
      <c r="B43" s="89" t="s">
        <v>82</v>
      </c>
      <c r="C43" s="89"/>
      <c r="D43" s="89"/>
      <c r="E43" s="89"/>
      <c r="F43" s="89"/>
      <c r="G43" s="89"/>
      <c r="H43" s="30">
        <f>$K$19</f>
        <v>2</v>
      </c>
      <c r="I43" s="30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34">
        <v>15</v>
      </c>
      <c r="U43" s="34"/>
      <c r="V43" s="35">
        <f>(T43*((K43*0)+(N43*50)+(Q43*100)))/(H43*100)</f>
        <v>0</v>
      </c>
      <c r="W43" s="35"/>
      <c r="X43" s="26"/>
      <c r="Y43" s="27"/>
      <c r="Z43" s="28"/>
    </row>
    <row r="44" spans="1:26" ht="21" customHeight="1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>
        <f>SUM(T27:U43)</f>
        <v>100</v>
      </c>
      <c r="U44" s="75"/>
      <c r="V44" s="76">
        <f>SUM(V27:W43)</f>
        <v>0</v>
      </c>
      <c r="W44" s="76"/>
      <c r="X44" s="76"/>
      <c r="Y44" s="76"/>
      <c r="Z44" s="76"/>
    </row>
    <row r="45" spans="1:26" ht="10.0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21" customHeight="1">
      <c r="A46" s="10" t="s">
        <v>19</v>
      </c>
    </row>
    <row r="47" ht="10.05" customHeight="1"/>
    <row r="48" spans="1:26" s="7" customFormat="1" ht="63" customHeight="1">
      <c r="A48" s="4" t="s">
        <v>10</v>
      </c>
      <c r="B48" s="71" t="s">
        <v>18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 t="s">
        <v>12</v>
      </c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 t="s">
        <v>14</v>
      </c>
      <c r="Z48" s="72"/>
    </row>
    <row r="49" spans="1:26" ht="21" customHeight="1">
      <c r="A49" s="73" t="s">
        <v>17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ht="42" customHeight="1">
      <c r="A50" s="9" t="str">
        <f>IF(B50&lt;&gt;"","2.1.1","")</f>
        <v/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47"/>
      <c r="Z50" s="47"/>
    </row>
    <row r="51" spans="1:26" ht="42" customHeight="1">
      <c r="A51" s="9" t="str">
        <f>IF(B51&lt;&gt;"","2.1.2","")</f>
        <v/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47"/>
      <c r="Z51" s="47"/>
    </row>
    <row r="52" spans="1:26" ht="42" customHeight="1">
      <c r="A52" s="9" t="str">
        <f>IF(B52&lt;&gt;"","2.1.3","")</f>
        <v/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47"/>
      <c r="Z52" s="47"/>
    </row>
    <row r="53" spans="1:26" ht="42" customHeight="1">
      <c r="A53" s="9" t="str">
        <f>IF(B53&lt;&gt;"","2.1.4","")</f>
        <v/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47"/>
      <c r="Z53" s="47"/>
    </row>
    <row r="54" spans="1:26" ht="42" customHeight="1">
      <c r="A54" s="9" t="str">
        <f>IF(B54&lt;&gt;"","2.1.5","")</f>
        <v/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47"/>
      <c r="Z54" s="47"/>
    </row>
    <row r="55" spans="1:26" ht="21" customHeight="1">
      <c r="A55" s="73" t="s">
        <v>16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42" customHeight="1">
      <c r="A56" s="9" t="str">
        <f>IF(B56&lt;&gt;"","2.2.1","")</f>
        <v/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47"/>
      <c r="Z56" s="47"/>
    </row>
    <row r="57" spans="1:26" ht="42" customHeight="1">
      <c r="A57" s="9" t="str">
        <f>IF(B57&lt;&gt;"","2.2.2","")</f>
        <v/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47"/>
      <c r="Z57" s="47"/>
    </row>
    <row r="58" spans="1:26" ht="42" customHeight="1">
      <c r="A58" s="9" t="str">
        <f>IF(B58&lt;&gt;"","2.2.3","")</f>
        <v/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47"/>
      <c r="Z58" s="47"/>
    </row>
    <row r="59" spans="1:26" ht="42" customHeight="1">
      <c r="A59" s="9" t="str">
        <f>IF(B59&lt;&gt;"","2.2.4","")</f>
        <v/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47"/>
      <c r="Z59" s="47"/>
    </row>
    <row r="60" spans="1:26" ht="42" customHeight="1">
      <c r="A60" s="9" t="str">
        <f>IF(B60&lt;&gt;"","2.2.5","")</f>
        <v/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7"/>
      <c r="Z60" s="47"/>
    </row>
    <row r="61" spans="1:26" ht="42" customHeight="1">
      <c r="A61" s="9" t="str">
        <f>IF(B61&lt;&gt;"","2.2.6","")</f>
        <v/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47"/>
      <c r="Z61" s="47"/>
    </row>
    <row r="62" spans="1:26" ht="42" customHeight="1">
      <c r="A62" s="9" t="str">
        <f>IF(B62&lt;&gt;"","2.2.7","")</f>
        <v/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47"/>
      <c r="Z62" s="47"/>
    </row>
    <row r="63" spans="1:26" ht="42" customHeight="1">
      <c r="A63" s="9" t="str">
        <f>IF(B63&lt;&gt;"","2.2.8","")</f>
        <v/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47"/>
      <c r="Z63" s="47"/>
    </row>
    <row r="64" spans="1:26" ht="42" customHeight="1">
      <c r="A64" s="9" t="str">
        <f>IF(B64&lt;&gt;"","2.2.9","")</f>
        <v/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47"/>
      <c r="Z64" s="47"/>
    </row>
    <row r="65" spans="1:26" ht="21" customHeight="1">
      <c r="A65" s="73" t="s">
        <v>15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42" customHeight="1">
      <c r="A66" s="9" t="str">
        <f>IF(B66&lt;&gt;"","2.3.1","")</f>
        <v/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47"/>
      <c r="Z66" s="47"/>
    </row>
    <row r="67" spans="1:26" ht="42" customHeight="1">
      <c r="A67" s="9" t="str">
        <f>IF(B67&lt;&gt;"","2.3.2","")</f>
        <v/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47"/>
      <c r="Z67" s="47"/>
    </row>
    <row r="68" spans="1:26" ht="42" customHeight="1">
      <c r="A68" s="9" t="str">
        <f>IF(B68&lt;&gt;"","2.3.3","")</f>
        <v/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47"/>
      <c r="Z68" s="47"/>
    </row>
    <row r="69" spans="1:26" ht="42" customHeight="1">
      <c r="A69" s="9" t="str">
        <f>IF(B69&lt;&gt;"","2.3.4","")</f>
        <v/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47"/>
      <c r="Z69" s="47"/>
    </row>
    <row r="70" spans="1:26" ht="42" customHeight="1">
      <c r="A70" s="9" t="str">
        <f>IF(B70&lt;&gt;"","2.3.5","")</f>
        <v/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47"/>
      <c r="Z70" s="47"/>
    </row>
    <row r="71" spans="1:26" ht="42" customHeight="1">
      <c r="A71" s="9" t="str">
        <f>IF(B71&lt;&gt;"","2.3.6","")</f>
        <v/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47"/>
      <c r="Z71" s="47"/>
    </row>
    <row r="72" spans="1:26" ht="42" customHeight="1">
      <c r="A72" s="9" t="str">
        <f>IF(B72&lt;&gt;"","2.3.7","")</f>
        <v/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47"/>
      <c r="Z72" s="47"/>
    </row>
    <row r="73" spans="1:26" ht="42" customHeight="1">
      <c r="A73" s="9" t="str">
        <f>IF(B73&lt;&gt;"","2.3.8","")</f>
        <v/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47"/>
      <c r="Z73" s="47"/>
    </row>
    <row r="74" ht="10.05" customHeight="1"/>
    <row r="75" ht="21" customHeight="1">
      <c r="A75" s="5" t="s">
        <v>9</v>
      </c>
    </row>
    <row r="76" ht="10.05" customHeight="1"/>
    <row r="77" spans="1:26" s="11" customFormat="1" ht="63" customHeight="1">
      <c r="A77" s="4" t="s">
        <v>10</v>
      </c>
      <c r="B77" s="71" t="s">
        <v>11</v>
      </c>
      <c r="C77" s="71"/>
      <c r="D77" s="71"/>
      <c r="E77" s="71"/>
      <c r="F77" s="71"/>
      <c r="G77" s="71"/>
      <c r="H77" s="71" t="s">
        <v>12</v>
      </c>
      <c r="I77" s="71"/>
      <c r="J77" s="71"/>
      <c r="K77" s="71"/>
      <c r="L77" s="71"/>
      <c r="M77" s="71"/>
      <c r="N77" s="71"/>
      <c r="O77" s="71"/>
      <c r="P77" s="71"/>
      <c r="Q77" s="71" t="s">
        <v>13</v>
      </c>
      <c r="R77" s="71"/>
      <c r="S77" s="71"/>
      <c r="T77" s="71"/>
      <c r="U77" s="71"/>
      <c r="V77" s="71"/>
      <c r="W77" s="71"/>
      <c r="X77" s="71"/>
      <c r="Y77" s="72" t="s">
        <v>14</v>
      </c>
      <c r="Z77" s="72"/>
    </row>
    <row r="78" spans="1:26" ht="63" customHeight="1">
      <c r="A78" s="9" t="str">
        <f>IF(B78&lt;&gt;"","3.1","")</f>
        <v/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47"/>
      <c r="Z78" s="47"/>
    </row>
    <row r="79" spans="1:26" ht="63" customHeight="1">
      <c r="A79" s="9" t="str">
        <f>IF(B79&lt;&gt;"","3.2","")</f>
        <v/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47"/>
      <c r="Z79" s="47"/>
    </row>
    <row r="80" spans="1:26" ht="63" customHeight="1">
      <c r="A80" s="9" t="str">
        <f>IF(B80&lt;&gt;"","3.3","")</f>
        <v/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47"/>
      <c r="Z80" s="47"/>
    </row>
    <row r="81" spans="1:26" ht="63" customHeight="1">
      <c r="A81" s="9" t="str">
        <f>IF(B81&lt;&gt;"","3.4","")</f>
        <v/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47"/>
      <c r="Z81" s="47"/>
    </row>
    <row r="82" spans="1:26" s="11" customFormat="1" ht="63" customHeight="1">
      <c r="A82" s="4" t="s">
        <v>10</v>
      </c>
      <c r="B82" s="71" t="s">
        <v>11</v>
      </c>
      <c r="C82" s="71"/>
      <c r="D82" s="71"/>
      <c r="E82" s="71"/>
      <c r="F82" s="71"/>
      <c r="G82" s="71"/>
      <c r="H82" s="71" t="s">
        <v>12</v>
      </c>
      <c r="I82" s="71"/>
      <c r="J82" s="71"/>
      <c r="K82" s="71"/>
      <c r="L82" s="71"/>
      <c r="M82" s="71"/>
      <c r="N82" s="71"/>
      <c r="O82" s="71"/>
      <c r="P82" s="71"/>
      <c r="Q82" s="71" t="s">
        <v>13</v>
      </c>
      <c r="R82" s="71"/>
      <c r="S82" s="71"/>
      <c r="T82" s="71"/>
      <c r="U82" s="71"/>
      <c r="V82" s="71"/>
      <c r="W82" s="71"/>
      <c r="X82" s="71"/>
      <c r="Y82" s="72" t="s">
        <v>14</v>
      </c>
      <c r="Z82" s="72"/>
    </row>
    <row r="83" spans="1:26" ht="42" customHeight="1">
      <c r="A83" s="9" t="str">
        <f>IF(B83&lt;&gt;"","3.5","")</f>
        <v/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47"/>
      <c r="Z83" s="47"/>
    </row>
    <row r="84" spans="1:26" ht="42" customHeight="1">
      <c r="A84" s="9" t="str">
        <f>IF(B84&lt;&gt;"","3.6","")</f>
        <v/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47"/>
      <c r="Z84" s="47"/>
    </row>
    <row r="85" spans="1:26" ht="42" customHeight="1">
      <c r="A85" s="9" t="str">
        <f>IF(B85&lt;&gt;"","3.7","")</f>
        <v/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47"/>
      <c r="Z85" s="47"/>
    </row>
    <row r="86" spans="1:26" ht="42" customHeight="1">
      <c r="A86" s="9" t="str">
        <f>IF(B86&lt;&gt;"","3.8","")</f>
        <v/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47"/>
      <c r="Z86" s="47"/>
    </row>
    <row r="87" ht="10.05" customHeight="1">
      <c r="A87" s="5"/>
    </row>
    <row r="88" ht="21" customHeight="1">
      <c r="A88" s="5" t="s">
        <v>8</v>
      </c>
    </row>
    <row r="89" ht="10.05" customHeight="1">
      <c r="A89" s="5"/>
    </row>
    <row r="90" spans="2:25" ht="21" customHeight="1"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9"/>
    </row>
    <row r="91" spans="2:25" ht="21" customHeight="1"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</row>
    <row r="92" spans="2:25" ht="21" customHeight="1"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</row>
    <row r="93" spans="2:25" ht="21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</row>
    <row r="94" spans="2:25" ht="21" customHeight="1"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</row>
    <row r="95" spans="2:25" ht="21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2"/>
    </row>
    <row r="96" spans="2:25" ht="21" customHeight="1"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</row>
    <row r="97" spans="2:25" ht="10.0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</row>
    <row r="98" ht="10.05" customHeight="1">
      <c r="A98" s="5"/>
    </row>
    <row r="99" ht="21" customHeight="1">
      <c r="A99" s="5" t="s">
        <v>7</v>
      </c>
    </row>
    <row r="100" ht="10.05" customHeight="1"/>
    <row r="101" spans="2:25" ht="21" customHeight="1">
      <c r="B101" s="48"/>
      <c r="C101" s="48"/>
      <c r="D101" s="48"/>
      <c r="E101" s="48"/>
      <c r="F101" s="48"/>
      <c r="G101" s="48"/>
      <c r="H101" s="48"/>
      <c r="J101" s="48"/>
      <c r="K101" s="48"/>
      <c r="L101" s="48"/>
      <c r="M101" s="48"/>
      <c r="N101" s="48"/>
      <c r="O101" s="48"/>
      <c r="P101" s="48"/>
      <c r="Q101" s="48"/>
      <c r="S101" s="48"/>
      <c r="T101" s="48"/>
      <c r="U101" s="48"/>
      <c r="V101" s="48"/>
      <c r="W101" s="48"/>
      <c r="X101" s="48"/>
      <c r="Y101" s="48"/>
    </row>
    <row r="102" spans="2:25" ht="21" customHeight="1">
      <c r="B102" s="48"/>
      <c r="C102" s="48"/>
      <c r="D102" s="48"/>
      <c r="E102" s="48"/>
      <c r="F102" s="48"/>
      <c r="G102" s="48"/>
      <c r="H102" s="48"/>
      <c r="J102" s="48"/>
      <c r="K102" s="48"/>
      <c r="L102" s="48"/>
      <c r="M102" s="48"/>
      <c r="N102" s="48"/>
      <c r="O102" s="48"/>
      <c r="P102" s="48"/>
      <c r="Q102" s="48"/>
      <c r="S102" s="48"/>
      <c r="T102" s="48"/>
      <c r="U102" s="48"/>
      <c r="V102" s="48"/>
      <c r="W102" s="48"/>
      <c r="X102" s="48"/>
      <c r="Y102" s="48"/>
    </row>
    <row r="103" spans="2:25" ht="21" customHeight="1">
      <c r="B103" s="48"/>
      <c r="C103" s="48"/>
      <c r="D103" s="48"/>
      <c r="E103" s="48"/>
      <c r="F103" s="48"/>
      <c r="G103" s="48"/>
      <c r="H103" s="48"/>
      <c r="J103" s="48"/>
      <c r="K103" s="48"/>
      <c r="L103" s="48"/>
      <c r="M103" s="48"/>
      <c r="N103" s="48"/>
      <c r="O103" s="48"/>
      <c r="P103" s="48"/>
      <c r="Q103" s="48"/>
      <c r="S103" s="48"/>
      <c r="T103" s="48"/>
      <c r="U103" s="48"/>
      <c r="V103" s="48"/>
      <c r="W103" s="48"/>
      <c r="X103" s="48"/>
      <c r="Y103" s="48"/>
    </row>
    <row r="104" spans="2:25" ht="21" customHeight="1">
      <c r="B104" s="48"/>
      <c r="C104" s="48"/>
      <c r="D104" s="48"/>
      <c r="E104" s="48"/>
      <c r="F104" s="48"/>
      <c r="G104" s="48"/>
      <c r="H104" s="48"/>
      <c r="J104" s="48"/>
      <c r="K104" s="48"/>
      <c r="L104" s="48"/>
      <c r="M104" s="48"/>
      <c r="N104" s="48"/>
      <c r="O104" s="48"/>
      <c r="P104" s="48"/>
      <c r="Q104" s="48"/>
      <c r="S104" s="48"/>
      <c r="T104" s="48"/>
      <c r="U104" s="48"/>
      <c r="V104" s="48"/>
      <c r="W104" s="48"/>
      <c r="X104" s="48"/>
      <c r="Y104" s="48"/>
    </row>
    <row r="105" spans="2:25" ht="21" customHeight="1">
      <c r="B105" s="48"/>
      <c r="C105" s="48"/>
      <c r="D105" s="48"/>
      <c r="E105" s="48"/>
      <c r="F105" s="48"/>
      <c r="G105" s="48"/>
      <c r="H105" s="48"/>
      <c r="J105" s="48"/>
      <c r="K105" s="48"/>
      <c r="L105" s="48"/>
      <c r="M105" s="48"/>
      <c r="N105" s="48"/>
      <c r="O105" s="48"/>
      <c r="P105" s="48"/>
      <c r="Q105" s="48"/>
      <c r="S105" s="48"/>
      <c r="T105" s="48"/>
      <c r="U105" s="48"/>
      <c r="V105" s="48"/>
      <c r="W105" s="48"/>
      <c r="X105" s="48"/>
      <c r="Y105" s="48"/>
    </row>
    <row r="106" spans="2:25" ht="21" customHeight="1">
      <c r="B106" s="48"/>
      <c r="C106" s="48"/>
      <c r="D106" s="48"/>
      <c r="E106" s="48"/>
      <c r="F106" s="48"/>
      <c r="G106" s="48"/>
      <c r="H106" s="48"/>
      <c r="J106" s="48"/>
      <c r="K106" s="48"/>
      <c r="L106" s="48"/>
      <c r="M106" s="48"/>
      <c r="N106" s="48"/>
      <c r="O106" s="48"/>
      <c r="P106" s="48"/>
      <c r="Q106" s="48"/>
      <c r="S106" s="48"/>
      <c r="T106" s="48"/>
      <c r="U106" s="48"/>
      <c r="V106" s="48"/>
      <c r="W106" s="48"/>
      <c r="X106" s="48"/>
      <c r="Y106" s="48"/>
    </row>
    <row r="107" spans="2:25" ht="21" customHeight="1">
      <c r="B107" s="48"/>
      <c r="C107" s="48"/>
      <c r="D107" s="48"/>
      <c r="E107" s="48"/>
      <c r="F107" s="48"/>
      <c r="G107" s="48"/>
      <c r="H107" s="48"/>
      <c r="J107" s="48"/>
      <c r="K107" s="48"/>
      <c r="L107" s="48"/>
      <c r="M107" s="48"/>
      <c r="N107" s="48"/>
      <c r="O107" s="48"/>
      <c r="P107" s="48"/>
      <c r="Q107" s="48"/>
      <c r="S107" s="48"/>
      <c r="T107" s="48"/>
      <c r="U107" s="48"/>
      <c r="V107" s="48"/>
      <c r="W107" s="48"/>
      <c r="X107" s="48"/>
      <c r="Y107" s="48"/>
    </row>
    <row r="108" spans="2:25" ht="21" customHeight="1">
      <c r="B108" s="48"/>
      <c r="C108" s="48"/>
      <c r="D108" s="48"/>
      <c r="E108" s="48"/>
      <c r="F108" s="48"/>
      <c r="G108" s="48"/>
      <c r="H108" s="48"/>
      <c r="J108" s="48"/>
      <c r="K108" s="48"/>
      <c r="L108" s="48"/>
      <c r="M108" s="48"/>
      <c r="N108" s="48"/>
      <c r="O108" s="48"/>
      <c r="P108" s="48"/>
      <c r="Q108" s="48"/>
      <c r="S108" s="48"/>
      <c r="T108" s="48"/>
      <c r="U108" s="48"/>
      <c r="V108" s="48"/>
      <c r="W108" s="48"/>
      <c r="X108" s="48"/>
      <c r="Y108" s="48"/>
    </row>
    <row r="109" spans="2:25" ht="21" customHeight="1">
      <c r="B109" s="48"/>
      <c r="C109" s="48"/>
      <c r="D109" s="48"/>
      <c r="E109" s="48"/>
      <c r="F109" s="48"/>
      <c r="G109" s="48"/>
      <c r="H109" s="48"/>
      <c r="J109" s="48"/>
      <c r="K109" s="48"/>
      <c r="L109" s="48"/>
      <c r="M109" s="48"/>
      <c r="N109" s="48"/>
      <c r="O109" s="48"/>
      <c r="P109" s="48"/>
      <c r="Q109" s="48"/>
      <c r="S109" s="48"/>
      <c r="T109" s="48"/>
      <c r="U109" s="48"/>
      <c r="V109" s="48"/>
      <c r="W109" s="48"/>
      <c r="X109" s="48"/>
      <c r="Y109" s="48"/>
    </row>
    <row r="110" spans="2:25" ht="21" customHeight="1">
      <c r="B110" s="48"/>
      <c r="C110" s="48"/>
      <c r="D110" s="48"/>
      <c r="E110" s="48"/>
      <c r="F110" s="48"/>
      <c r="G110" s="48"/>
      <c r="H110" s="48"/>
      <c r="J110" s="48"/>
      <c r="K110" s="48"/>
      <c r="L110" s="48"/>
      <c r="M110" s="48"/>
      <c r="N110" s="48"/>
      <c r="O110" s="48"/>
      <c r="P110" s="48"/>
      <c r="Q110" s="48"/>
      <c r="S110" s="48"/>
      <c r="T110" s="48"/>
      <c r="U110" s="48"/>
      <c r="V110" s="48"/>
      <c r="W110" s="48"/>
      <c r="X110" s="48"/>
      <c r="Y110" s="48"/>
    </row>
    <row r="111" spans="2:25" ht="21" customHeight="1">
      <c r="B111" s="46" t="s">
        <v>72</v>
      </c>
      <c r="C111" s="46"/>
      <c r="D111" s="46"/>
      <c r="E111" s="46"/>
      <c r="F111" s="46"/>
      <c r="G111" s="46"/>
      <c r="H111" s="46"/>
      <c r="J111" s="46" t="s">
        <v>72</v>
      </c>
      <c r="K111" s="46"/>
      <c r="L111" s="46"/>
      <c r="M111" s="46"/>
      <c r="N111" s="46"/>
      <c r="O111" s="46"/>
      <c r="P111" s="46"/>
      <c r="Q111" s="46"/>
      <c r="S111" s="46" t="s">
        <v>72</v>
      </c>
      <c r="T111" s="46"/>
      <c r="U111" s="46"/>
      <c r="V111" s="46"/>
      <c r="W111" s="46"/>
      <c r="X111" s="46"/>
      <c r="Y111" s="46"/>
    </row>
    <row r="112" spans="2:25" ht="21" customHeight="1">
      <c r="B112" s="46"/>
      <c r="C112" s="46"/>
      <c r="D112" s="46"/>
      <c r="E112" s="46"/>
      <c r="F112" s="46"/>
      <c r="G112" s="46"/>
      <c r="H112" s="46"/>
      <c r="J112" s="46"/>
      <c r="K112" s="46"/>
      <c r="L112" s="46"/>
      <c r="M112" s="46"/>
      <c r="N112" s="46"/>
      <c r="O112" s="46"/>
      <c r="P112" s="46"/>
      <c r="Q112" s="46"/>
      <c r="S112" s="46"/>
      <c r="T112" s="46"/>
      <c r="U112" s="46"/>
      <c r="V112" s="46"/>
      <c r="W112" s="46"/>
      <c r="X112" s="46"/>
      <c r="Y112" s="46"/>
    </row>
    <row r="114" spans="2:25" ht="21" customHeight="1">
      <c r="B114" s="48"/>
      <c r="C114" s="48"/>
      <c r="D114" s="48"/>
      <c r="E114" s="48"/>
      <c r="F114" s="48"/>
      <c r="G114" s="48"/>
      <c r="H114" s="48"/>
      <c r="J114" s="48"/>
      <c r="K114" s="48"/>
      <c r="L114" s="48"/>
      <c r="M114" s="48"/>
      <c r="N114" s="48"/>
      <c r="O114" s="48"/>
      <c r="P114" s="48"/>
      <c r="Q114" s="48"/>
      <c r="S114" s="48"/>
      <c r="T114" s="48"/>
      <c r="U114" s="48"/>
      <c r="V114" s="48"/>
      <c r="W114" s="48"/>
      <c r="X114" s="48"/>
      <c r="Y114" s="48"/>
    </row>
    <row r="115" spans="2:25" ht="21" customHeight="1">
      <c r="B115" s="48"/>
      <c r="C115" s="48"/>
      <c r="D115" s="48"/>
      <c r="E115" s="48"/>
      <c r="F115" s="48"/>
      <c r="G115" s="48"/>
      <c r="H115" s="48"/>
      <c r="J115" s="48"/>
      <c r="K115" s="48"/>
      <c r="L115" s="48"/>
      <c r="M115" s="48"/>
      <c r="N115" s="48"/>
      <c r="O115" s="48"/>
      <c r="P115" s="48"/>
      <c r="Q115" s="48"/>
      <c r="S115" s="48"/>
      <c r="T115" s="48"/>
      <c r="U115" s="48"/>
      <c r="V115" s="48"/>
      <c r="W115" s="48"/>
      <c r="X115" s="48"/>
      <c r="Y115" s="48"/>
    </row>
    <row r="116" spans="2:25" ht="21" customHeight="1">
      <c r="B116" s="48"/>
      <c r="C116" s="48"/>
      <c r="D116" s="48"/>
      <c r="E116" s="48"/>
      <c r="F116" s="48"/>
      <c r="G116" s="48"/>
      <c r="H116" s="48"/>
      <c r="J116" s="48"/>
      <c r="K116" s="48"/>
      <c r="L116" s="48"/>
      <c r="M116" s="48"/>
      <c r="N116" s="48"/>
      <c r="O116" s="48"/>
      <c r="P116" s="48"/>
      <c r="Q116" s="48"/>
      <c r="S116" s="48"/>
      <c r="T116" s="48"/>
      <c r="U116" s="48"/>
      <c r="V116" s="48"/>
      <c r="W116" s="48"/>
      <c r="X116" s="48"/>
      <c r="Y116" s="48"/>
    </row>
    <row r="117" spans="2:25" ht="21" customHeight="1">
      <c r="B117" s="48"/>
      <c r="C117" s="48"/>
      <c r="D117" s="48"/>
      <c r="E117" s="48"/>
      <c r="F117" s="48"/>
      <c r="G117" s="48"/>
      <c r="H117" s="48"/>
      <c r="J117" s="48"/>
      <c r="K117" s="48"/>
      <c r="L117" s="48"/>
      <c r="M117" s="48"/>
      <c r="N117" s="48"/>
      <c r="O117" s="48"/>
      <c r="P117" s="48"/>
      <c r="Q117" s="48"/>
      <c r="S117" s="48"/>
      <c r="T117" s="48"/>
      <c r="U117" s="48"/>
      <c r="V117" s="48"/>
      <c r="W117" s="48"/>
      <c r="X117" s="48"/>
      <c r="Y117" s="48"/>
    </row>
    <row r="118" spans="2:25" ht="21" customHeight="1">
      <c r="B118" s="48"/>
      <c r="C118" s="48"/>
      <c r="D118" s="48"/>
      <c r="E118" s="48"/>
      <c r="F118" s="48"/>
      <c r="G118" s="48"/>
      <c r="H118" s="48"/>
      <c r="J118" s="48"/>
      <c r="K118" s="48"/>
      <c r="L118" s="48"/>
      <c r="M118" s="48"/>
      <c r="N118" s="48"/>
      <c r="O118" s="48"/>
      <c r="P118" s="48"/>
      <c r="Q118" s="48"/>
      <c r="S118" s="48"/>
      <c r="T118" s="48"/>
      <c r="U118" s="48"/>
      <c r="V118" s="48"/>
      <c r="W118" s="48"/>
      <c r="X118" s="48"/>
      <c r="Y118" s="48"/>
    </row>
    <row r="119" spans="2:25" ht="21" customHeight="1">
      <c r="B119" s="48"/>
      <c r="C119" s="48"/>
      <c r="D119" s="48"/>
      <c r="E119" s="48"/>
      <c r="F119" s="48"/>
      <c r="G119" s="48"/>
      <c r="H119" s="48"/>
      <c r="J119" s="48"/>
      <c r="K119" s="48"/>
      <c r="L119" s="48"/>
      <c r="M119" s="48"/>
      <c r="N119" s="48"/>
      <c r="O119" s="48"/>
      <c r="P119" s="48"/>
      <c r="Q119" s="48"/>
      <c r="S119" s="48"/>
      <c r="T119" s="48"/>
      <c r="U119" s="48"/>
      <c r="V119" s="48"/>
      <c r="W119" s="48"/>
      <c r="X119" s="48"/>
      <c r="Y119" s="48"/>
    </row>
    <row r="120" spans="2:25" ht="21" customHeight="1">
      <c r="B120" s="48"/>
      <c r="C120" s="48"/>
      <c r="D120" s="48"/>
      <c r="E120" s="48"/>
      <c r="F120" s="48"/>
      <c r="G120" s="48"/>
      <c r="H120" s="48"/>
      <c r="J120" s="48"/>
      <c r="K120" s="48"/>
      <c r="L120" s="48"/>
      <c r="M120" s="48"/>
      <c r="N120" s="48"/>
      <c r="O120" s="48"/>
      <c r="P120" s="48"/>
      <c r="Q120" s="48"/>
      <c r="S120" s="48"/>
      <c r="T120" s="48"/>
      <c r="U120" s="48"/>
      <c r="V120" s="48"/>
      <c r="W120" s="48"/>
      <c r="X120" s="48"/>
      <c r="Y120" s="48"/>
    </row>
    <row r="121" spans="2:25" ht="21" customHeight="1">
      <c r="B121" s="48"/>
      <c r="C121" s="48"/>
      <c r="D121" s="48"/>
      <c r="E121" s="48"/>
      <c r="F121" s="48"/>
      <c r="G121" s="48"/>
      <c r="H121" s="48"/>
      <c r="J121" s="48"/>
      <c r="K121" s="48"/>
      <c r="L121" s="48"/>
      <c r="M121" s="48"/>
      <c r="N121" s="48"/>
      <c r="O121" s="48"/>
      <c r="P121" s="48"/>
      <c r="Q121" s="48"/>
      <c r="S121" s="48"/>
      <c r="T121" s="48"/>
      <c r="U121" s="48"/>
      <c r="V121" s="48"/>
      <c r="W121" s="48"/>
      <c r="X121" s="48"/>
      <c r="Y121" s="48"/>
    </row>
    <row r="122" spans="2:25" ht="21" customHeight="1">
      <c r="B122" s="48"/>
      <c r="C122" s="48"/>
      <c r="D122" s="48"/>
      <c r="E122" s="48"/>
      <c r="F122" s="48"/>
      <c r="G122" s="48"/>
      <c r="H122" s="48"/>
      <c r="J122" s="48"/>
      <c r="K122" s="48"/>
      <c r="L122" s="48"/>
      <c r="M122" s="48"/>
      <c r="N122" s="48"/>
      <c r="O122" s="48"/>
      <c r="P122" s="48"/>
      <c r="Q122" s="48"/>
      <c r="S122" s="48"/>
      <c r="T122" s="48"/>
      <c r="U122" s="48"/>
      <c r="V122" s="48"/>
      <c r="W122" s="48"/>
      <c r="X122" s="48"/>
      <c r="Y122" s="48"/>
    </row>
    <row r="123" spans="2:25" ht="21" customHeight="1">
      <c r="B123" s="48"/>
      <c r="C123" s="48"/>
      <c r="D123" s="48"/>
      <c r="E123" s="48"/>
      <c r="F123" s="48"/>
      <c r="G123" s="48"/>
      <c r="H123" s="48"/>
      <c r="J123" s="48"/>
      <c r="K123" s="48"/>
      <c r="L123" s="48"/>
      <c r="M123" s="48"/>
      <c r="N123" s="48"/>
      <c r="O123" s="48"/>
      <c r="P123" s="48"/>
      <c r="Q123" s="48"/>
      <c r="S123" s="48"/>
      <c r="T123" s="48"/>
      <c r="U123" s="48"/>
      <c r="V123" s="48"/>
      <c r="W123" s="48"/>
      <c r="X123" s="48"/>
      <c r="Y123" s="48"/>
    </row>
    <row r="124" spans="2:25" ht="21" customHeight="1">
      <c r="B124" s="47" t="s">
        <v>72</v>
      </c>
      <c r="C124" s="47"/>
      <c r="D124" s="47"/>
      <c r="E124" s="47"/>
      <c r="F124" s="47"/>
      <c r="G124" s="47"/>
      <c r="H124" s="47"/>
      <c r="J124" s="47" t="s">
        <v>72</v>
      </c>
      <c r="K124" s="47"/>
      <c r="L124" s="47"/>
      <c r="M124" s="47"/>
      <c r="N124" s="47"/>
      <c r="O124" s="47"/>
      <c r="P124" s="47"/>
      <c r="Q124" s="47"/>
      <c r="S124" s="47" t="s">
        <v>72</v>
      </c>
      <c r="T124" s="47"/>
      <c r="U124" s="47"/>
      <c r="V124" s="47"/>
      <c r="W124" s="47"/>
      <c r="X124" s="47"/>
      <c r="Y124" s="47"/>
    </row>
    <row r="125" spans="2:25" ht="21" customHeight="1">
      <c r="B125" s="47"/>
      <c r="C125" s="47"/>
      <c r="D125" s="47"/>
      <c r="E125" s="47"/>
      <c r="F125" s="47"/>
      <c r="G125" s="47"/>
      <c r="H125" s="47"/>
      <c r="J125" s="47"/>
      <c r="K125" s="47"/>
      <c r="L125" s="47"/>
      <c r="M125" s="47"/>
      <c r="N125" s="47"/>
      <c r="O125" s="47"/>
      <c r="P125" s="47"/>
      <c r="Q125" s="47"/>
      <c r="S125" s="47"/>
      <c r="T125" s="47"/>
      <c r="U125" s="47"/>
      <c r="V125" s="47"/>
      <c r="W125" s="47"/>
      <c r="X125" s="47"/>
      <c r="Y125" s="47"/>
    </row>
    <row r="127" spans="2:25" ht="21" customHeight="1">
      <c r="B127" s="55"/>
      <c r="C127" s="56"/>
      <c r="D127" s="56"/>
      <c r="E127" s="56"/>
      <c r="F127" s="56"/>
      <c r="G127" s="56"/>
      <c r="H127" s="57"/>
      <c r="J127" s="55"/>
      <c r="K127" s="56"/>
      <c r="L127" s="56"/>
      <c r="M127" s="56"/>
      <c r="N127" s="56"/>
      <c r="O127" s="56"/>
      <c r="P127" s="56"/>
      <c r="Q127" s="57"/>
      <c r="S127" s="55"/>
      <c r="T127" s="56"/>
      <c r="U127" s="56"/>
      <c r="V127" s="56"/>
      <c r="W127" s="56"/>
      <c r="X127" s="56"/>
      <c r="Y127" s="57"/>
    </row>
    <row r="128" spans="2:25" ht="21" customHeight="1">
      <c r="B128" s="58"/>
      <c r="C128" s="59"/>
      <c r="D128" s="59"/>
      <c r="E128" s="59"/>
      <c r="F128" s="59"/>
      <c r="G128" s="59"/>
      <c r="H128" s="60"/>
      <c r="J128" s="58"/>
      <c r="K128" s="59"/>
      <c r="L128" s="59"/>
      <c r="M128" s="59"/>
      <c r="N128" s="59"/>
      <c r="O128" s="59"/>
      <c r="P128" s="59"/>
      <c r="Q128" s="60"/>
      <c r="S128" s="58"/>
      <c r="T128" s="59"/>
      <c r="U128" s="59"/>
      <c r="V128" s="59"/>
      <c r="W128" s="59"/>
      <c r="X128" s="59"/>
      <c r="Y128" s="60"/>
    </row>
    <row r="129" spans="2:25" ht="21" customHeight="1">
      <c r="B129" s="58"/>
      <c r="C129" s="59"/>
      <c r="D129" s="59"/>
      <c r="E129" s="59"/>
      <c r="F129" s="59"/>
      <c r="G129" s="59"/>
      <c r="H129" s="60"/>
      <c r="J129" s="58"/>
      <c r="K129" s="59"/>
      <c r="L129" s="59"/>
      <c r="M129" s="59"/>
      <c r="N129" s="59"/>
      <c r="O129" s="59"/>
      <c r="P129" s="59"/>
      <c r="Q129" s="60"/>
      <c r="S129" s="58"/>
      <c r="T129" s="59"/>
      <c r="U129" s="59"/>
      <c r="V129" s="59"/>
      <c r="W129" s="59"/>
      <c r="X129" s="59"/>
      <c r="Y129" s="60"/>
    </row>
    <row r="130" spans="2:25" ht="21" customHeight="1">
      <c r="B130" s="58"/>
      <c r="C130" s="59"/>
      <c r="D130" s="59"/>
      <c r="E130" s="59"/>
      <c r="F130" s="59"/>
      <c r="G130" s="59"/>
      <c r="H130" s="60"/>
      <c r="J130" s="58"/>
      <c r="K130" s="59"/>
      <c r="L130" s="59"/>
      <c r="M130" s="59"/>
      <c r="N130" s="59"/>
      <c r="O130" s="59"/>
      <c r="P130" s="59"/>
      <c r="Q130" s="60"/>
      <c r="S130" s="58"/>
      <c r="T130" s="59"/>
      <c r="U130" s="59"/>
      <c r="V130" s="59"/>
      <c r="W130" s="59"/>
      <c r="X130" s="59"/>
      <c r="Y130" s="60"/>
    </row>
    <row r="131" spans="2:25" ht="21" customHeight="1">
      <c r="B131" s="58"/>
      <c r="C131" s="59"/>
      <c r="D131" s="59"/>
      <c r="E131" s="59"/>
      <c r="F131" s="59"/>
      <c r="G131" s="59"/>
      <c r="H131" s="60"/>
      <c r="J131" s="58"/>
      <c r="K131" s="59"/>
      <c r="L131" s="59"/>
      <c r="M131" s="59"/>
      <c r="N131" s="59"/>
      <c r="O131" s="59"/>
      <c r="P131" s="59"/>
      <c r="Q131" s="60"/>
      <c r="S131" s="58"/>
      <c r="T131" s="59"/>
      <c r="U131" s="59"/>
      <c r="V131" s="59"/>
      <c r="W131" s="59"/>
      <c r="X131" s="59"/>
      <c r="Y131" s="60"/>
    </row>
    <row r="132" spans="2:25" ht="21" customHeight="1">
      <c r="B132" s="58"/>
      <c r="C132" s="59"/>
      <c r="D132" s="59"/>
      <c r="E132" s="59"/>
      <c r="F132" s="59"/>
      <c r="G132" s="59"/>
      <c r="H132" s="60"/>
      <c r="J132" s="58"/>
      <c r="K132" s="59"/>
      <c r="L132" s="59"/>
      <c r="M132" s="59"/>
      <c r="N132" s="59"/>
      <c r="O132" s="59"/>
      <c r="P132" s="59"/>
      <c r="Q132" s="60"/>
      <c r="S132" s="58"/>
      <c r="T132" s="59"/>
      <c r="U132" s="59"/>
      <c r="V132" s="59"/>
      <c r="W132" s="59"/>
      <c r="X132" s="59"/>
      <c r="Y132" s="60"/>
    </row>
    <row r="133" spans="2:25" ht="21" customHeight="1">
      <c r="B133" s="58"/>
      <c r="C133" s="59"/>
      <c r="D133" s="59"/>
      <c r="E133" s="59"/>
      <c r="F133" s="59"/>
      <c r="G133" s="59"/>
      <c r="H133" s="60"/>
      <c r="J133" s="58"/>
      <c r="K133" s="59"/>
      <c r="L133" s="59"/>
      <c r="M133" s="59"/>
      <c r="N133" s="59"/>
      <c r="O133" s="59"/>
      <c r="P133" s="59"/>
      <c r="Q133" s="60"/>
      <c r="S133" s="58"/>
      <c r="T133" s="59"/>
      <c r="U133" s="59"/>
      <c r="V133" s="59"/>
      <c r="W133" s="59"/>
      <c r="X133" s="59"/>
      <c r="Y133" s="60"/>
    </row>
    <row r="134" spans="2:25" ht="21" customHeight="1">
      <c r="B134" s="58"/>
      <c r="C134" s="59"/>
      <c r="D134" s="59"/>
      <c r="E134" s="59"/>
      <c r="F134" s="59"/>
      <c r="G134" s="59"/>
      <c r="H134" s="60"/>
      <c r="J134" s="58"/>
      <c r="K134" s="59"/>
      <c r="L134" s="59"/>
      <c r="M134" s="59"/>
      <c r="N134" s="59"/>
      <c r="O134" s="59"/>
      <c r="P134" s="59"/>
      <c r="Q134" s="60"/>
      <c r="S134" s="58"/>
      <c r="T134" s="59"/>
      <c r="U134" s="59"/>
      <c r="V134" s="59"/>
      <c r="W134" s="59"/>
      <c r="X134" s="59"/>
      <c r="Y134" s="60"/>
    </row>
    <row r="135" spans="2:25" ht="21" customHeight="1">
      <c r="B135" s="58"/>
      <c r="C135" s="59"/>
      <c r="D135" s="59"/>
      <c r="E135" s="59"/>
      <c r="F135" s="59"/>
      <c r="G135" s="59"/>
      <c r="H135" s="60"/>
      <c r="J135" s="58"/>
      <c r="K135" s="59"/>
      <c r="L135" s="59"/>
      <c r="M135" s="59"/>
      <c r="N135" s="59"/>
      <c r="O135" s="59"/>
      <c r="P135" s="59"/>
      <c r="Q135" s="60"/>
      <c r="S135" s="58"/>
      <c r="T135" s="59"/>
      <c r="U135" s="59"/>
      <c r="V135" s="59"/>
      <c r="W135" s="59"/>
      <c r="X135" s="59"/>
      <c r="Y135" s="60"/>
    </row>
    <row r="136" spans="2:25" ht="21" customHeight="1">
      <c r="B136" s="61"/>
      <c r="C136" s="62"/>
      <c r="D136" s="62"/>
      <c r="E136" s="62"/>
      <c r="F136" s="62"/>
      <c r="G136" s="62"/>
      <c r="H136" s="63"/>
      <c r="J136" s="61"/>
      <c r="K136" s="62"/>
      <c r="L136" s="62"/>
      <c r="M136" s="62"/>
      <c r="N136" s="62"/>
      <c r="O136" s="62"/>
      <c r="P136" s="62"/>
      <c r="Q136" s="63"/>
      <c r="S136" s="61"/>
      <c r="T136" s="62"/>
      <c r="U136" s="62"/>
      <c r="V136" s="62"/>
      <c r="W136" s="62"/>
      <c r="X136" s="62"/>
      <c r="Y136" s="63"/>
    </row>
    <row r="137" spans="2:25" ht="21" customHeight="1">
      <c r="B137" s="64" t="s">
        <v>72</v>
      </c>
      <c r="C137" s="65"/>
      <c r="D137" s="65"/>
      <c r="E137" s="65"/>
      <c r="F137" s="65"/>
      <c r="G137" s="65"/>
      <c r="H137" s="66"/>
      <c r="J137" s="64" t="s">
        <v>72</v>
      </c>
      <c r="K137" s="65"/>
      <c r="L137" s="65"/>
      <c r="M137" s="65"/>
      <c r="N137" s="65"/>
      <c r="O137" s="65"/>
      <c r="P137" s="65"/>
      <c r="Q137" s="66"/>
      <c r="S137" s="64" t="s">
        <v>72</v>
      </c>
      <c r="T137" s="65"/>
      <c r="U137" s="65"/>
      <c r="V137" s="65"/>
      <c r="W137" s="65"/>
      <c r="X137" s="65"/>
      <c r="Y137" s="66"/>
    </row>
    <row r="138" spans="2:25" ht="21" customHeight="1">
      <c r="B138" s="67"/>
      <c r="C138" s="68"/>
      <c r="D138" s="68"/>
      <c r="E138" s="68"/>
      <c r="F138" s="68"/>
      <c r="G138" s="68"/>
      <c r="H138" s="69"/>
      <c r="J138" s="67"/>
      <c r="K138" s="68"/>
      <c r="L138" s="68"/>
      <c r="M138" s="68"/>
      <c r="N138" s="68"/>
      <c r="O138" s="68"/>
      <c r="P138" s="68"/>
      <c r="Q138" s="69"/>
      <c r="S138" s="67"/>
      <c r="T138" s="68"/>
      <c r="U138" s="68"/>
      <c r="V138" s="68"/>
      <c r="W138" s="68"/>
      <c r="X138" s="68"/>
      <c r="Y138" s="69"/>
    </row>
    <row r="139" ht="24" customHeight="1"/>
    <row r="140" ht="24" customHeight="1"/>
    <row r="141" spans="5:23" ht="24" customHeight="1">
      <c r="E141" s="12" t="s">
        <v>0</v>
      </c>
      <c r="F141" s="51"/>
      <c r="G141" s="51"/>
      <c r="H141" s="51"/>
      <c r="I141" s="51"/>
      <c r="J141" s="51"/>
      <c r="Q141" s="12" t="s">
        <v>3</v>
      </c>
      <c r="R141" s="51"/>
      <c r="S141" s="51"/>
      <c r="T141" s="51"/>
      <c r="U141" s="51"/>
      <c r="V141" s="51"/>
      <c r="W141" s="51"/>
    </row>
    <row r="142" spans="5:24" ht="24" customHeight="1">
      <c r="E142" s="12" t="s">
        <v>1</v>
      </c>
      <c r="F142" s="54"/>
      <c r="G142" s="54"/>
      <c r="H142" s="54"/>
      <c r="I142" s="54"/>
      <c r="J142" s="54"/>
      <c r="K142" s="5" t="s">
        <v>2</v>
      </c>
      <c r="Q142" s="12" t="s">
        <v>1</v>
      </c>
      <c r="R142" s="51"/>
      <c r="S142" s="51"/>
      <c r="T142" s="51"/>
      <c r="U142" s="51"/>
      <c r="V142" s="51"/>
      <c r="W142" s="51"/>
      <c r="X142" s="5" t="s">
        <v>2</v>
      </c>
    </row>
    <row r="143" spans="5:24" ht="24" customHeight="1">
      <c r="E143" s="12" t="s">
        <v>4</v>
      </c>
      <c r="F143" s="54"/>
      <c r="G143" s="54"/>
      <c r="H143" s="54"/>
      <c r="I143" s="54"/>
      <c r="J143" s="54"/>
      <c r="Q143" s="52" t="s">
        <v>92</v>
      </c>
      <c r="R143" s="52"/>
      <c r="S143" s="52"/>
      <c r="T143" s="52"/>
      <c r="U143" s="52"/>
      <c r="V143" s="52"/>
      <c r="W143" s="52"/>
      <c r="X143" s="52"/>
    </row>
    <row r="144" spans="5:23" ht="24" customHeight="1">
      <c r="E144" s="12" t="s">
        <v>5</v>
      </c>
      <c r="F144" s="49"/>
      <c r="G144" s="49"/>
      <c r="H144" s="49"/>
      <c r="I144" s="49"/>
      <c r="J144" s="49"/>
      <c r="Q144" s="12" t="s">
        <v>5</v>
      </c>
      <c r="R144" s="53"/>
      <c r="S144" s="53"/>
      <c r="T144" s="53"/>
      <c r="U144" s="53"/>
      <c r="V144" s="53"/>
      <c r="W144" s="53"/>
    </row>
    <row r="145" spans="5:10" ht="21" customHeight="1">
      <c r="E145" s="12" t="s">
        <v>6</v>
      </c>
      <c r="F145" s="50"/>
      <c r="G145" s="50"/>
      <c r="H145" s="50"/>
      <c r="I145" s="50"/>
      <c r="J145" s="50"/>
    </row>
  </sheetData>
  <sheetProtection algorithmName="SHA-512" hashValue="dOvOng6wmRvXWgpwIbfRinsjB6Cua8arDOlToYRb//uS1SsUDNLZtWMz7ElogtcVR57CI5ZxC9sdSev41OVbVQ==" saltValue="ZqMcVkRciXP25zM2nz9O6w==" spinCount="100000" sheet="1" formatCells="0" formatRows="0" selectLockedCells="1"/>
  <mergeCells count="338">
    <mergeCell ref="V12:X19"/>
    <mergeCell ref="Y12:Z19"/>
    <mergeCell ref="B40:G40"/>
    <mergeCell ref="H40:J40"/>
    <mergeCell ref="K40:M40"/>
    <mergeCell ref="N40:P40"/>
    <mergeCell ref="Q40:S40"/>
    <mergeCell ref="T40:U40"/>
    <mergeCell ref="V40:W40"/>
    <mergeCell ref="N38:P38"/>
    <mergeCell ref="Q38:S38"/>
    <mergeCell ref="T38:U38"/>
    <mergeCell ref="B37:G37"/>
    <mergeCell ref="H37:J37"/>
    <mergeCell ref="Q37:S37"/>
    <mergeCell ref="T37:U37"/>
    <mergeCell ref="V37:W37"/>
    <mergeCell ref="B34:G34"/>
    <mergeCell ref="H34:J34"/>
    <mergeCell ref="K34:M34"/>
    <mergeCell ref="N34:P34"/>
    <mergeCell ref="Q34:S34"/>
    <mergeCell ref="T34:U34"/>
    <mergeCell ref="V34:W34"/>
    <mergeCell ref="B43:G43"/>
    <mergeCell ref="H43:J43"/>
    <mergeCell ref="K43:M43"/>
    <mergeCell ref="N43:P43"/>
    <mergeCell ref="Q43:S43"/>
    <mergeCell ref="A20:P20"/>
    <mergeCell ref="Q20:R20"/>
    <mergeCell ref="T43:U43"/>
    <mergeCell ref="V43:W43"/>
    <mergeCell ref="Q41:S41"/>
    <mergeCell ref="T41:U41"/>
    <mergeCell ref="V41:W41"/>
    <mergeCell ref="B38:G38"/>
    <mergeCell ref="H38:J38"/>
    <mergeCell ref="K38:M38"/>
    <mergeCell ref="V38:W38"/>
    <mergeCell ref="B39:G39"/>
    <mergeCell ref="H39:J39"/>
    <mergeCell ref="K39:M39"/>
    <mergeCell ref="N39:P39"/>
    <mergeCell ref="Q39:S39"/>
    <mergeCell ref="T39:U39"/>
    <mergeCell ref="B41:G41"/>
    <mergeCell ref="H41:J41"/>
    <mergeCell ref="B42:G42"/>
    <mergeCell ref="H42:J42"/>
    <mergeCell ref="K42:M42"/>
    <mergeCell ref="N42:P42"/>
    <mergeCell ref="Q42:S42"/>
    <mergeCell ref="T42:U42"/>
    <mergeCell ref="V42:W42"/>
    <mergeCell ref="K41:M41"/>
    <mergeCell ref="N41:P41"/>
    <mergeCell ref="K14:M14"/>
    <mergeCell ref="N14:P14"/>
    <mergeCell ref="Q14:R14"/>
    <mergeCell ref="A25:Z25"/>
    <mergeCell ref="K36:M36"/>
    <mergeCell ref="N36:P36"/>
    <mergeCell ref="B36:G36"/>
    <mergeCell ref="H36:J36"/>
    <mergeCell ref="Q36:S36"/>
    <mergeCell ref="T36:U36"/>
    <mergeCell ref="V36:W36"/>
    <mergeCell ref="N30:P30"/>
    <mergeCell ref="N26:P26"/>
    <mergeCell ref="B28:G28"/>
    <mergeCell ref="B31:G31"/>
    <mergeCell ref="B32:G32"/>
    <mergeCell ref="B26:G26"/>
    <mergeCell ref="H26:J26"/>
    <mergeCell ref="K26:M26"/>
    <mergeCell ref="Q26:S26"/>
    <mergeCell ref="T26:U26"/>
    <mergeCell ref="V26:W26"/>
    <mergeCell ref="B27:G27"/>
    <mergeCell ref="H27:J27"/>
    <mergeCell ref="Y20:Z20"/>
    <mergeCell ref="V20:X20"/>
    <mergeCell ref="S20:U20"/>
    <mergeCell ref="B33:G33"/>
    <mergeCell ref="B35:G35"/>
    <mergeCell ref="N32:P32"/>
    <mergeCell ref="V30:W30"/>
    <mergeCell ref="T30:U30"/>
    <mergeCell ref="T31:U31"/>
    <mergeCell ref="T32:U32"/>
    <mergeCell ref="H28:J28"/>
    <mergeCell ref="K28:M28"/>
    <mergeCell ref="N28:P28"/>
    <mergeCell ref="Q28:S28"/>
    <mergeCell ref="T28:U28"/>
    <mergeCell ref="V28:W28"/>
    <mergeCell ref="B29:G29"/>
    <mergeCell ref="H29:J29"/>
    <mergeCell ref="K29:M29"/>
    <mergeCell ref="B30:G30"/>
    <mergeCell ref="H30:J30"/>
    <mergeCell ref="K30:M30"/>
    <mergeCell ref="K27:M27"/>
    <mergeCell ref="N27:P27"/>
    <mergeCell ref="Q24:S24"/>
    <mergeCell ref="T24:U24"/>
    <mergeCell ref="B15:J15"/>
    <mergeCell ref="K15:M15"/>
    <mergeCell ref="N15:P15"/>
    <mergeCell ref="Q15:R15"/>
    <mergeCell ref="B16:J16"/>
    <mergeCell ref="S12:U19"/>
    <mergeCell ref="B12:J12"/>
    <mergeCell ref="K12:M12"/>
    <mergeCell ref="N12:P12"/>
    <mergeCell ref="Q12:R12"/>
    <mergeCell ref="B18:J18"/>
    <mergeCell ref="K18:M18"/>
    <mergeCell ref="N18:P18"/>
    <mergeCell ref="B13:J13"/>
    <mergeCell ref="K13:M13"/>
    <mergeCell ref="N13:P13"/>
    <mergeCell ref="Q13:R13"/>
    <mergeCell ref="B19:J19"/>
    <mergeCell ref="K19:M19"/>
    <mergeCell ref="N19:P19"/>
    <mergeCell ref="K16:M16"/>
    <mergeCell ref="N16:P16"/>
    <mergeCell ref="Q19:R19"/>
    <mergeCell ref="Q18:R18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Q16:R16"/>
    <mergeCell ref="B17:J17"/>
    <mergeCell ref="K17:M17"/>
    <mergeCell ref="N17:P17"/>
    <mergeCell ref="Q17:R17"/>
    <mergeCell ref="B14:J14"/>
    <mergeCell ref="A55:Z55"/>
    <mergeCell ref="B53:L53"/>
    <mergeCell ref="B54:L54"/>
    <mergeCell ref="Y56:Z56"/>
    <mergeCell ref="A21:Z21"/>
    <mergeCell ref="V24:W24"/>
    <mergeCell ref="X24:Z24"/>
    <mergeCell ref="B24:G24"/>
    <mergeCell ref="H33:J33"/>
    <mergeCell ref="H35:J35"/>
    <mergeCell ref="K31:M31"/>
    <mergeCell ref="K32:M32"/>
    <mergeCell ref="K33:M33"/>
    <mergeCell ref="K35:M35"/>
    <mergeCell ref="H24:J24"/>
    <mergeCell ref="K24:M24"/>
    <mergeCell ref="N24:P24"/>
    <mergeCell ref="T33:U33"/>
    <mergeCell ref="T35:U35"/>
    <mergeCell ref="V31:W31"/>
    <mergeCell ref="V32:W32"/>
    <mergeCell ref="V33:W33"/>
    <mergeCell ref="V35:W35"/>
    <mergeCell ref="N31:P31"/>
    <mergeCell ref="M50:X50"/>
    <mergeCell ref="M51:X51"/>
    <mergeCell ref="M52:X52"/>
    <mergeCell ref="M53:X53"/>
    <mergeCell ref="M54:X54"/>
    <mergeCell ref="Y53:Z53"/>
    <mergeCell ref="Y54:Z54"/>
    <mergeCell ref="A49:Z49"/>
    <mergeCell ref="A44:S44"/>
    <mergeCell ref="A45:Z45"/>
    <mergeCell ref="B48:L48"/>
    <mergeCell ref="M48:X48"/>
    <mergeCell ref="Y48:Z48"/>
    <mergeCell ref="T44:U44"/>
    <mergeCell ref="V44:W44"/>
    <mergeCell ref="X44:Z44"/>
    <mergeCell ref="B50:L50"/>
    <mergeCell ref="B51:L51"/>
    <mergeCell ref="B52:L52"/>
    <mergeCell ref="Y50:Z50"/>
    <mergeCell ref="Y51:Z51"/>
    <mergeCell ref="Y52:Z52"/>
    <mergeCell ref="Y60:Z60"/>
    <mergeCell ref="Y61:Z61"/>
    <mergeCell ref="B60:L60"/>
    <mergeCell ref="B61:L61"/>
    <mergeCell ref="B62:L62"/>
    <mergeCell ref="M56:X56"/>
    <mergeCell ref="M57:X57"/>
    <mergeCell ref="M58:X58"/>
    <mergeCell ref="M59:X59"/>
    <mergeCell ref="M60:X60"/>
    <mergeCell ref="Y62:Z62"/>
    <mergeCell ref="B56:L56"/>
    <mergeCell ref="B57:L57"/>
    <mergeCell ref="B58:L58"/>
    <mergeCell ref="B59:L59"/>
    <mergeCell ref="Y57:Z57"/>
    <mergeCell ref="Y58:Z58"/>
    <mergeCell ref="Y59:Z59"/>
    <mergeCell ref="Y63:Z63"/>
    <mergeCell ref="Y64:Z64"/>
    <mergeCell ref="B66:L66"/>
    <mergeCell ref="M66:X66"/>
    <mergeCell ref="Y66:Z66"/>
    <mergeCell ref="A65:Z65"/>
    <mergeCell ref="M61:X61"/>
    <mergeCell ref="M62:X62"/>
    <mergeCell ref="M63:X63"/>
    <mergeCell ref="M64:X64"/>
    <mergeCell ref="B63:L63"/>
    <mergeCell ref="B64:L64"/>
    <mergeCell ref="B69:L69"/>
    <mergeCell ref="M69:X69"/>
    <mergeCell ref="Y69:Z69"/>
    <mergeCell ref="B70:L70"/>
    <mergeCell ref="M70:X70"/>
    <mergeCell ref="Y70:Z70"/>
    <mergeCell ref="B67:L67"/>
    <mergeCell ref="M67:X67"/>
    <mergeCell ref="Y67:Z67"/>
    <mergeCell ref="B68:L68"/>
    <mergeCell ref="M68:X68"/>
    <mergeCell ref="Y68:Z68"/>
    <mergeCell ref="B73:L73"/>
    <mergeCell ref="M73:X73"/>
    <mergeCell ref="Y73:Z73"/>
    <mergeCell ref="B78:G78"/>
    <mergeCell ref="H78:P78"/>
    <mergeCell ref="Q78:X78"/>
    <mergeCell ref="Y78:Z78"/>
    <mergeCell ref="B71:L71"/>
    <mergeCell ref="M71:X71"/>
    <mergeCell ref="Y71:Z71"/>
    <mergeCell ref="B72:L72"/>
    <mergeCell ref="M72:X72"/>
    <mergeCell ref="Y72:Z72"/>
    <mergeCell ref="B77:G77"/>
    <mergeCell ref="H77:P77"/>
    <mergeCell ref="Q77:X77"/>
    <mergeCell ref="Y77:Z77"/>
    <mergeCell ref="B81:G81"/>
    <mergeCell ref="H81:P81"/>
    <mergeCell ref="Q81:X81"/>
    <mergeCell ref="Y81:Z81"/>
    <mergeCell ref="B83:G83"/>
    <mergeCell ref="H83:P83"/>
    <mergeCell ref="Q83:X83"/>
    <mergeCell ref="Y83:Z83"/>
    <mergeCell ref="B79:G79"/>
    <mergeCell ref="H79:P79"/>
    <mergeCell ref="Q79:X79"/>
    <mergeCell ref="Y79:Z79"/>
    <mergeCell ref="B80:G80"/>
    <mergeCell ref="H80:P80"/>
    <mergeCell ref="Q80:X80"/>
    <mergeCell ref="Y80:Z80"/>
    <mergeCell ref="B82:G82"/>
    <mergeCell ref="H82:P82"/>
    <mergeCell ref="Q82:X82"/>
    <mergeCell ref="Y82:Z82"/>
    <mergeCell ref="B86:G86"/>
    <mergeCell ref="H86:P86"/>
    <mergeCell ref="Q86:X86"/>
    <mergeCell ref="Y86:Z86"/>
    <mergeCell ref="B84:G84"/>
    <mergeCell ref="H84:P84"/>
    <mergeCell ref="Q84:X84"/>
    <mergeCell ref="Y84:Z84"/>
    <mergeCell ref="B85:G85"/>
    <mergeCell ref="H85:P85"/>
    <mergeCell ref="Q85:X85"/>
    <mergeCell ref="Y85:Z85"/>
    <mergeCell ref="F144:J144"/>
    <mergeCell ref="F145:J145"/>
    <mergeCell ref="R141:W141"/>
    <mergeCell ref="R142:W142"/>
    <mergeCell ref="Q143:X143"/>
    <mergeCell ref="R144:W144"/>
    <mergeCell ref="B101:H110"/>
    <mergeCell ref="J101:Q110"/>
    <mergeCell ref="S101:Y110"/>
    <mergeCell ref="F141:J141"/>
    <mergeCell ref="F142:J142"/>
    <mergeCell ref="F143:J143"/>
    <mergeCell ref="B127:H136"/>
    <mergeCell ref="J127:Q136"/>
    <mergeCell ref="S127:Y136"/>
    <mergeCell ref="B137:H138"/>
    <mergeCell ref="J137:Q138"/>
    <mergeCell ref="S137:Y138"/>
    <mergeCell ref="B90:Y97"/>
    <mergeCell ref="B111:H112"/>
    <mergeCell ref="J111:Q112"/>
    <mergeCell ref="S111:Y112"/>
    <mergeCell ref="B124:H125"/>
    <mergeCell ref="J124:Q125"/>
    <mergeCell ref="S124:Y125"/>
    <mergeCell ref="B114:H123"/>
    <mergeCell ref="J114:Q123"/>
    <mergeCell ref="S114:Y123"/>
    <mergeCell ref="X26:Z43"/>
    <mergeCell ref="Q33:S33"/>
    <mergeCell ref="Q35:S35"/>
    <mergeCell ref="H31:J31"/>
    <mergeCell ref="H32:J32"/>
    <mergeCell ref="N29:P29"/>
    <mergeCell ref="Q29:S29"/>
    <mergeCell ref="T29:U29"/>
    <mergeCell ref="V29:W29"/>
    <mergeCell ref="N35:P35"/>
    <mergeCell ref="Q31:S31"/>
    <mergeCell ref="Q32:S32"/>
    <mergeCell ref="V39:W39"/>
    <mergeCell ref="K37:M37"/>
    <mergeCell ref="N37:P37"/>
    <mergeCell ref="Q30:S30"/>
    <mergeCell ref="N33:P33"/>
    <mergeCell ref="T27:U27"/>
    <mergeCell ref="V27:W27"/>
    <mergeCell ref="Q27:S27"/>
  </mergeCells>
  <dataValidations count="7">
    <dataValidation type="list" allowBlank="1" showInputMessage="1" showErrorMessage="1" error="กรุณาเลือกข้อมูลตามที่กำหนดให้" sqref="B50:L54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83:Z86 Y50:Z54 Y66:Z73 Y78:Z81 Y56:Z6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56:L64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66:L73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78:G81 B83:G86">
      <formula1>ปัญหาจากการดำเนินงาน</formula1>
    </dataValidation>
    <dataValidation type="whole" operator="greaterThanOrEqual" allowBlank="1" showInputMessage="1" showErrorMessage="1" error="กรุณากรอกข้อมูลเป็นตัวเลข" sqref="K26:S35 K38:S43">
      <formula1>0</formula1>
    </dataValidation>
    <dataValidation operator="greaterThanOrEqual" allowBlank="1" showInputMessage="1" showErrorMessage="1" error="กรุณากรอกข้อมูลเป็นตัวเลข" sqref="K36:U37"/>
  </dataValidations>
  <printOptions horizontalCentered="1"/>
  <pageMargins left="0.5118110236220472" right="0.5118110236220472" top="0.7480314960629921" bottom="0.5511811023622047" header="0.31496062992125984" footer="0.31496062992125984"/>
  <pageSetup cellComments="atEnd"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1" max="16383" man="1"/>
    <brk id="45" max="16383" man="1"/>
    <brk id="64" max="16383" man="1"/>
    <brk id="81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2021-12-21T22:15:15Z</cp:lastPrinted>
  <dcterms:created xsi:type="dcterms:W3CDTF">2021-12-16T12:43:53Z</dcterms:created>
  <dcterms:modified xsi:type="dcterms:W3CDTF">2021-12-23T04:07:34Z</dcterms:modified>
  <cp:category/>
  <cp:version/>
  <cp:contentType/>
  <cp:contentStatus/>
</cp:coreProperties>
</file>