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65428" yWindow="65428" windowWidth="23256" windowHeight="12576" tabRatio="916" activeTab="0"/>
  </bookViews>
  <sheets>
    <sheet name="สจป.ที่ 4 สข.นว" sheetId="1" r:id="rId1"/>
    <sheet name="LIST" sheetId="4" state="hidden" r:id="rId2"/>
  </sheets>
  <definedNames>
    <definedName name="_xlnm.Print_Area" localSheetId="0">'สจป.ที่ 4 สข.นว'!$A$1:$Z$127</definedName>
    <definedName name="ปัญหาจากการดำเนินงาน">'LIST'!$G$2:$G$10</definedName>
    <definedName name="ปัญหาด้านงบประมาณ">'LIST'!$A$2:$A$6</definedName>
    <definedName name="ปัญหาด้านบุคลากร">'LIST'!$C$2:$C$10</definedName>
    <definedName name="ปัญหาด้านสิ่งอำนวยความสะดวก">'LIST'!$E$2:$E$9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<sst xmlns="http://schemas.openxmlformats.org/spreadsheetml/2006/main" count="113" uniqueCount="85">
  <si>
    <t>ผู้จัดทำข้อมูล</t>
  </si>
  <si>
    <t>(</t>
  </si>
  <si>
    <t>)</t>
  </si>
  <si>
    <t>ผู้รับรองรายงาน</t>
  </si>
  <si>
    <t>ตำแหน่ง</t>
  </si>
  <si>
    <t>วันที่</t>
  </si>
  <si>
    <t>เบอร์ติดต่อ</t>
  </si>
  <si>
    <r>
      <rPr>
        <b/>
        <sz val="16"/>
        <color theme="1"/>
        <rFont val="TH SarabunIT๙"/>
        <family val="2"/>
      </rPr>
      <t>5. รูปภาพประกอบการดำเนินงาน พร้อมคำบรรยายใต้รูปภาพ</t>
    </r>
    <r>
      <rPr>
        <sz val="16"/>
        <color theme="1"/>
        <rFont val="TH SarabunIT๙"/>
        <family val="2"/>
      </rPr>
      <t xml:space="preserve"> (จำนวนรูปภาพไม่น้อยกว่า 6 รูป และความละเอียดของรูปภาพต้องไม่น้อยกว่า 1 MB)</t>
    </r>
  </si>
  <si>
    <r>
      <rPr>
        <b/>
        <sz val="16"/>
        <color theme="1"/>
        <rFont val="TH SarabunIT๙"/>
        <family val="2"/>
      </rPr>
      <t>4. ข้อคิดเห็น/ข้อเสนอแนะเพิ่มเติม เพื่อพัฒนาการดำเนินกิจกรรมให้เกิดผลสัมฤทธิ์ได้อย่างมีประสิทธิภาพ</t>
    </r>
    <r>
      <rPr>
        <sz val="16"/>
        <color theme="1"/>
        <rFont val="TH SarabunIT๙"/>
        <family val="2"/>
      </rPr>
      <t xml:space="preserve"> (โปรดระบุ)</t>
    </r>
  </si>
  <si>
    <r>
      <rPr>
        <b/>
        <sz val="16"/>
        <color theme="1"/>
        <rFont val="TH SarabunIT๙"/>
        <family val="2"/>
      </rPr>
      <t>3. ปัญหาอุปสรรคจากการดำเนินงานและแนวทางแก้ไข</t>
    </r>
    <r>
      <rPr>
        <sz val="16"/>
        <color theme="1"/>
        <rFont val="TH SarabunIT๙"/>
        <family val="2"/>
      </rPr>
      <t xml:space="preserve"> (โปรดกรอกข้อมูลคำอธิบายและแนวทางแก้ไขในประเด็นปัญหา พร้อมทั้งจัดลำดับปัญหาที่ท่านต้องการแก้ไขอย่างเร่งด่วน)</t>
    </r>
  </si>
  <si>
    <t>ที่</t>
  </si>
  <si>
    <t>ปัญหาอุปสรรคจากการดำเนินงาน</t>
  </si>
  <si>
    <t>คำอธิบาย</t>
  </si>
  <si>
    <t>แนวทางแก้ไข</t>
  </si>
  <si>
    <t>ลำดับปัญหาที่ต้องแก้ไขอย่างเร่งด่วน</t>
  </si>
  <si>
    <t>2.3 ปัญหาด้านสิ่งอำนวยความสะดวก</t>
  </si>
  <si>
    <t>2.2 ปัญหาด้านบุคลากร</t>
  </si>
  <si>
    <t>2.1 ปัญหาด้านงบประมาณ</t>
  </si>
  <si>
    <t>ปัญหาอุปสรรคพื้นฐาน</t>
  </si>
  <si>
    <r>
      <rPr>
        <b/>
        <sz val="16"/>
        <color theme="1"/>
        <rFont val="TH SarabunIT๙"/>
        <family val="2"/>
      </rPr>
      <t>2. ปัญหาอุปสรรคพื้นฐาน</t>
    </r>
    <r>
      <rPr>
        <sz val="16"/>
        <color theme="1"/>
        <rFont val="TH SarabunIT๙"/>
        <family val="2"/>
      </rPr>
      <t xml:space="preserve"> (โปรดกรอกข้อมูลคำอธิบายถึงประเด็นปัญหา พร้อมทั้งจัดลำดับปัญหาที่ท่านต้องการแก้ไขอย่างเร่งด่วน)</t>
    </r>
  </si>
  <si>
    <t>แบบติดตามผลการดำเนินงาน ประจำปีงบประมาณ พ.ศ. 2565</t>
  </si>
  <si>
    <t>1. แผน/ผลการดำเนินงาน</t>
  </si>
  <si>
    <t>1.1 หน่วยงานได้รับแผนการปฏิบัติงานและแผนการใช้จ่ายเงิน (ปม. 1 - 2) ประจำปีงบประมาณ พ.ศ. 2565 เมื่อวันที่</t>
  </si>
  <si>
    <t>1.2 แผน/ผลการปฏิบัติงานและแผนการใช้จ่ายเงิน ข้อมูล ณ วันที่</t>
  </si>
  <si>
    <t>กิจกรรม/งานที่ปฏิบัติ (หน่วยนับ)</t>
  </si>
  <si>
    <t xml:space="preserve">    1.3 ขั้นตอนการดำเนินงานโดยละเอียด</t>
  </si>
  <si>
    <t>รวม</t>
  </si>
  <si>
    <t>ขั้นตอนการดำเนินงาน (หน่วยนับ)</t>
  </si>
  <si>
    <t>ค่าเป้าหมายตามแผน</t>
  </si>
  <si>
    <t>ยังไม่ดำเนินการ</t>
  </si>
  <si>
    <t>อยู่ระหว่างดำเนินการ</t>
  </si>
  <si>
    <t>ดำเนินการแล้วเสร็จ</t>
  </si>
  <si>
    <t>ค่าเฉลี่ยถ่วงน้ำหนัก</t>
  </si>
  <si>
    <t>หมายเหตุ</t>
  </si>
  <si>
    <t>ร้อยละของ
ความก้าวหน้า
ในภาพรวม</t>
  </si>
  <si>
    <t>แผน</t>
  </si>
  <si>
    <t>ผล</t>
  </si>
  <si>
    <t>ร้อยละ</t>
  </si>
  <si>
    <t>แผน/ผลการดำเนินงาน</t>
  </si>
  <si>
    <t>แผน/ผลการใช้จ่ายเงิน (บาท)</t>
  </si>
  <si>
    <t>ร้อยละของความก้าวหน้าผลการดำเนินงานจริงในภาพรวมของกิจกรรม</t>
  </si>
  <si>
    <t>ปัญหาด้านงบประมาณ</t>
  </si>
  <si>
    <t>ปัญหาด้านบุคลากร</t>
  </si>
  <si>
    <t>ปัญหาด้านสิ่งอำนวยความสะดวก</t>
  </si>
  <si>
    <t>หน่วยงานได้รับงบประมาณล่าช้า</t>
  </si>
  <si>
    <t>จำนวนอัตรากำลังของบุคลากรไม่สอดคล้องกับปริมาณงาน</t>
  </si>
  <si>
    <t>ไม่มียานพาหนะสำหรับการปฏิบัติงาน</t>
  </si>
  <si>
    <t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t>
  </si>
  <si>
    <t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t>
  </si>
  <si>
    <t>การขาดแคลนอัตรากำลังที่มาทดแทน ในกรณีการเกษียณอายุราชการ การลาออกจากราชการ หรือเสียชีวิต</t>
  </si>
  <si>
    <t>ยานพาหนะเสื่อมสภาพ หรือชำรุด และ/หรือไม่เพียงพอต่อการปฏิบัติงาน</t>
  </si>
  <si>
    <t>ฐานข้อมูลของหน่วยงานไม่ครบถ้วน ถูกต้อง และเป็นปัจจุบัน ซึ่งส่งผลต่อการปฏิบัติงานตามภารกิจ</t>
  </si>
  <si>
    <t>หน่วยงานไม่ได้รับการจัดสรรงบประมาณ</t>
  </si>
  <si>
    <t>การขาดแคลนอัตรากำลังในตำแหน่งที่จำเป็นและเชี่ยวชาญเฉพาะด้าน เช่น นิติกร</t>
  </si>
  <si>
    <t>ยานพาหนะที่ได้รับการจัดสรร ไม่เหมาะสมกับภารกิจที่ปฏิบัติ</t>
  </si>
  <si>
    <t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t>
  </si>
  <si>
    <t>งบประมาณไม่เพียงพอในการปฏิบัติงาน</t>
  </si>
  <si>
    <t>เจ้าหน้าที่ขาดความรู้ ความเข้าใจ และทักษะที่จำเป็นในการปฏิบัติงาน</t>
  </si>
  <si>
    <t>ไม่มีครุภัณฑ์ (ไม่ใช่ยานพาหนะ) สำหรับการปฏิบัติงาน</t>
  </si>
  <si>
    <t>มาตรการ/แนวทางสำหรับการปฏิบัติงานไม่ชัดเจน ส่งผลให้การปฏิบัติงานไม่เป็นไปตามเป้าหมายที่กำหนด</t>
  </si>
  <si>
    <t>อื่น ๆ (ระบุพร้อมคำอธิบาย)</t>
  </si>
  <si>
    <t>ตำแหน่งงานของบุคลากรไม่สอดคล้องกับงานที่ปฏิบัติ เช่น ตำแหน่งนักวิชาการป่าไม้ปฏิบัติงานพัสดุ</t>
  </si>
  <si>
    <t>ครุภัณฑ์ (ไม่ใช่ยานพาหนะ) ที่ได้รับการจัดสรร ไม่เหมาะสมกับภารกิจที่ปฏิบัติ</t>
  </si>
  <si>
    <t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t>
  </si>
  <si>
    <t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t>
  </si>
  <si>
    <t>ครุภัณฑ์ (ไม่ใช่ยานพาหนะ) เสื่อมสภาพ หรือชำรุด และ/หรือไม่เพียงพอต่อการปฏิบัติงาน</t>
  </si>
  <si>
    <t>เจ้าหน้าที่มีความเสี่ยงจากเหตุการณ์ความไม่สงบในพื้นที่จังหวัดชายแดนภาคใต้</t>
  </si>
  <si>
    <t>การเลื่อนระดับของบุคลากรในสายงานสนับสนุน</t>
  </si>
  <si>
    <t>บ้านพัก และ/หรืออาคารสำนักงานเสื่อมสภาพ หรือชำรุด และ/หรือไม่เพียงพอ</t>
  </si>
  <si>
    <t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t>
  </si>
  <si>
    <t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t>
  </si>
  <si>
    <t>การขาดแคลนแหล่งน้ำในช่วงฤดูแล้ง</t>
  </si>
  <si>
    <t>คำอธิบายภาพ</t>
  </si>
  <si>
    <t>กิจกรรมโครงการจัดทำแผนการบริหารจัดการทรัพยากรที่ดินและป่าไม้ระดับพื้นที่</t>
  </si>
  <si>
    <t>งานจัดทำแผนการบริหารจัดการทรัพยากรที่ดินและป่าไม้ระดับพื้นที่ (หมู่บ้าน)</t>
  </si>
  <si>
    <t>งานจัดทำแผนการบริหารจัดการทรัพยากรที่ดินและป่าไม้ระดับพื้นที่</t>
  </si>
  <si>
    <t>จัดทำร่างแผนการจัดการทรัพยากรที่ดินและป่าไม้ระดับพื้นที่ (หมู่บ้าน)</t>
  </si>
  <si>
    <t>ตรวจสอบวิเคราะห์ประเมินสภาพทรัพยากรที่ดินและป่าไม้ในระดับหมู่บ้าน จัดทำข้อมูลขอบเขตหมู่บ้านจำแนกขอบเขตตามกลุ่มมาตรการ 4 กลุ่ม ทำการตรวจสอบในพื้นที่จริงและถ่ายทอดขอบเขตลงในแผนที่วางแผนดำเนินการสำรวจการใช้ประโยชน์ที่ดินของราษฎร (หมู่บ้าน)</t>
  </si>
  <si>
    <t>จัดทำร่างแผนการจัดการทรัพยากรที่ดินและป่าไม้ระดับพื้นที่ เสนอกรมป่าไม้อนุมัติ (หมู่บ้าน)</t>
  </si>
  <si>
    <t>ปฏิบัติตามแผนการจัดการทรัพยากรที่ดินและป่าไม้ระดับพื้นที่ตามที่กรมป่าไม้อนุมัติ (นำมาตรการตามมติ ครม. 26 พ.ย. 61 ลงปฏิบัติ)  (หมู่บ้าน)</t>
  </si>
  <si>
    <t>จัดประชุมราษฎรและคณะกรรมการหมู่บ้าน/สร้างการมีส่วนร่วมในการนำมาตรการลงสู่การปฏิบัติ  (หมู่บ้าน)</t>
  </si>
  <si>
    <t>สำรวจการใช้ประโยชน์ที่ดินของราษฎร/จัดระเบียบการใช้ที่ดิน ตามโครงการจัดระเบียบการใช้ที่ดินป่าไม้  (หมู่บ้าน)</t>
  </si>
  <si>
    <t>สำนักจัดการทรัพยากรป่าไม้ที่ 4 สาขานครสวรรค์</t>
  </si>
  <si>
    <t>ผู้อำนวยการสำนักจัดการทรัพยากรป่าไม้ที่ 4 สาขานครสวรรค์</t>
  </si>
  <si>
    <t>รอบระหว่างปี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</si>
</sst>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[$-187041E]d\ mmmm\ yyyy;@"/>
    <numFmt numFmtId="166" formatCode="0##\ \-\ ####\ \-\ ####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20"/>
      <color rgb="FFFF0000"/>
      <name val="TH SarabunIT๙"/>
      <family val="2"/>
    </font>
    <font>
      <b/>
      <sz val="18"/>
      <color rgb="FFFF0000"/>
      <name val="TH SarabunIT๙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9EDFF"/>
        <bgColor indexed="64"/>
      </patternFill>
    </fill>
  </fills>
  <borders count="15">
    <border>
      <left/>
      <right/>
      <top/>
      <bottom/>
      <diagonal/>
    </border>
    <border>
      <left style="thin">
        <color rgb="FFCDDAE8"/>
      </left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/>
      <bottom style="thin">
        <color rgb="FFCDDAE8"/>
      </bottom>
    </border>
    <border>
      <left style="thin">
        <color rgb="FFCDDAE8"/>
      </left>
      <right/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 style="thin">
        <color rgb="FFCDDAE8"/>
      </bottom>
    </border>
    <border>
      <left/>
      <right style="thin">
        <color rgb="FFCDDAE8"/>
      </right>
      <top style="thin">
        <color rgb="FFCDDAE8"/>
      </top>
      <bottom style="thin">
        <color rgb="FFCDDAE8"/>
      </bottom>
    </border>
    <border>
      <left style="thin">
        <color rgb="FFCDDAE8"/>
      </left>
      <right/>
      <top style="thin">
        <color rgb="FFCDDAE8"/>
      </top>
      <bottom/>
    </border>
    <border>
      <left/>
      <right/>
      <top style="thin">
        <color rgb="FFCDDAE8"/>
      </top>
      <bottom/>
    </border>
    <border>
      <left/>
      <right style="thin">
        <color rgb="FFCDDAE8"/>
      </right>
      <top style="thin">
        <color rgb="FFCDDAE8"/>
      </top>
      <bottom/>
    </border>
    <border>
      <left style="thin">
        <color rgb="FFCDDAE8"/>
      </left>
      <right/>
      <top/>
      <bottom/>
    </border>
    <border>
      <left/>
      <right style="thin">
        <color rgb="FFCDDAE8"/>
      </right>
      <top/>
      <bottom/>
    </border>
    <border>
      <left style="thin">
        <color rgb="FFCDDAE8"/>
      </left>
      <right/>
      <top/>
      <bottom style="thin">
        <color rgb="FFCDDAE8"/>
      </bottom>
    </border>
    <border>
      <left/>
      <right style="thin">
        <color rgb="FFCDDAE8"/>
      </right>
      <top/>
      <bottom style="thin">
        <color rgb="FFCDDAE8"/>
      </bottom>
    </border>
    <border>
      <left/>
      <right/>
      <top style="dotted"/>
      <bottom style="dotted"/>
    </border>
    <border>
      <left/>
      <right/>
      <top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165" fontId="2" fillId="4" borderId="0" xfId="0" applyNumberFormat="1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4" borderId="0" xfId="0" applyFont="1" applyFill="1" applyAlignment="1">
      <alignment vertical="top"/>
    </xf>
    <xf numFmtId="0" fontId="3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right" vertical="top"/>
    </xf>
    <xf numFmtId="0" fontId="2" fillId="4" borderId="0" xfId="0" applyFont="1" applyFill="1" applyAlignment="1">
      <alignment horizontal="center" vertical="top"/>
    </xf>
    <xf numFmtId="0" fontId="2" fillId="4" borderId="0" xfId="0" applyFont="1" applyFill="1" applyAlignment="1">
      <alignment horizontal="left" vertical="top" indent="3"/>
    </xf>
    <xf numFmtId="0" fontId="2" fillId="4" borderId="0" xfId="0" applyFont="1" applyFill="1" applyAlignment="1">
      <alignment horizontal="left" vertical="top" indent="1"/>
    </xf>
    <xf numFmtId="0" fontId="4" fillId="4" borderId="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vertical="center"/>
      <protection/>
    </xf>
    <xf numFmtId="0" fontId="3" fillId="5" borderId="1" xfId="0" applyFont="1" applyFill="1" applyBorder="1" applyAlignment="1">
      <alignment horizontal="center" vertical="top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3" fillId="6" borderId="3" xfId="0" applyFont="1" applyFill="1" applyBorder="1" applyAlignment="1">
      <alignment horizontal="left" vertical="top"/>
    </xf>
    <xf numFmtId="0" fontId="3" fillId="6" borderId="4" xfId="0" applyFont="1" applyFill="1" applyBorder="1" applyAlignment="1">
      <alignment horizontal="left" vertical="top"/>
    </xf>
    <xf numFmtId="0" fontId="3" fillId="6" borderId="5" xfId="0" applyFont="1" applyFill="1" applyBorder="1" applyAlignment="1">
      <alignment horizontal="left" vertical="top"/>
    </xf>
    <xf numFmtId="1" fontId="2" fillId="4" borderId="1" xfId="18" applyNumberFormat="1" applyFont="1" applyFill="1" applyBorder="1" applyAlignment="1" applyProtection="1">
      <alignment horizontal="center" vertical="top"/>
      <protection locked="0"/>
    </xf>
    <xf numFmtId="43" fontId="3" fillId="5" borderId="1" xfId="18" applyFont="1" applyFill="1" applyBorder="1" applyAlignment="1" applyProtection="1">
      <alignment horizontal="center" vertical="top"/>
      <protection/>
    </xf>
    <xf numFmtId="164" fontId="3" fillId="5" borderId="1" xfId="18" applyNumberFormat="1" applyFont="1" applyFill="1" applyBorder="1" applyAlignment="1" applyProtection="1">
      <alignment horizontal="center" vertical="top"/>
      <protection/>
    </xf>
    <xf numFmtId="164" fontId="2" fillId="4" borderId="1" xfId="18" applyNumberFormat="1" applyFont="1" applyFill="1" applyBorder="1" applyAlignment="1">
      <alignment horizontal="center" vertical="top"/>
    </xf>
    <xf numFmtId="0" fontId="2" fillId="4" borderId="6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2" fillId="4" borderId="8" xfId="0" applyFont="1" applyFill="1" applyBorder="1" applyAlignment="1" applyProtection="1">
      <alignment horizontal="left" vertical="top" wrapText="1"/>
      <protection locked="0"/>
    </xf>
    <xf numFmtId="0" fontId="2" fillId="4" borderId="9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>
      <alignment horizontal="left" vertical="top" wrapText="1"/>
    </xf>
    <xf numFmtId="0" fontId="2" fillId="4" borderId="6" xfId="0" applyFont="1" applyFill="1" applyBorder="1" applyAlignment="1" applyProtection="1">
      <alignment horizontal="left" vertical="top" wrapText="1" indent="1"/>
      <protection locked="0"/>
    </xf>
    <xf numFmtId="0" fontId="2" fillId="4" borderId="7" xfId="0" applyFont="1" applyFill="1" applyBorder="1" applyAlignment="1" applyProtection="1">
      <alignment horizontal="left" vertical="top" wrapText="1" indent="1"/>
      <protection locked="0"/>
    </xf>
    <xf numFmtId="0" fontId="2" fillId="4" borderId="8" xfId="0" applyFont="1" applyFill="1" applyBorder="1" applyAlignment="1" applyProtection="1">
      <alignment horizontal="left" vertical="top" wrapText="1" indent="1"/>
      <protection locked="0"/>
    </xf>
    <xf numFmtId="0" fontId="2" fillId="4" borderId="9" xfId="0" applyFont="1" applyFill="1" applyBorder="1" applyAlignment="1" applyProtection="1">
      <alignment horizontal="left" vertical="top" wrapText="1" indent="1"/>
      <protection locked="0"/>
    </xf>
    <xf numFmtId="0" fontId="2" fillId="4" borderId="0" xfId="0" applyFont="1" applyFill="1" applyBorder="1" applyAlignment="1" applyProtection="1">
      <alignment horizontal="left" vertical="top" wrapText="1" indent="1"/>
      <protection locked="0"/>
    </xf>
    <xf numFmtId="0" fontId="2" fillId="4" borderId="10" xfId="0" applyFont="1" applyFill="1" applyBorder="1" applyAlignment="1" applyProtection="1">
      <alignment horizontal="left" vertical="top" wrapText="1" indent="1"/>
      <protection locked="0"/>
    </xf>
    <xf numFmtId="0" fontId="2" fillId="4" borderId="11" xfId="0" applyFont="1" applyFill="1" applyBorder="1" applyAlignment="1" applyProtection="1">
      <alignment horizontal="left" vertical="top" wrapText="1" indent="1"/>
      <protection locked="0"/>
    </xf>
    <xf numFmtId="0" fontId="2" fillId="4" borderId="2" xfId="0" applyFont="1" applyFill="1" applyBorder="1" applyAlignment="1" applyProtection="1">
      <alignment horizontal="left" vertical="top" wrapText="1" indent="1"/>
      <protection locked="0"/>
    </xf>
    <xf numFmtId="0" fontId="2" fillId="4" borderId="12" xfId="0" applyFont="1" applyFill="1" applyBorder="1" applyAlignment="1" applyProtection="1">
      <alignment horizontal="left" vertical="top" wrapText="1" inden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165" fontId="2" fillId="4" borderId="13" xfId="0" applyNumberFormat="1" applyFont="1" applyFill="1" applyBorder="1" applyAlignment="1" applyProtection="1">
      <alignment horizontal="center" vertical="top"/>
      <protection locked="0"/>
    </xf>
    <xf numFmtId="166" fontId="2" fillId="4" borderId="13" xfId="0" applyNumberFormat="1" applyFont="1" applyFill="1" applyBorder="1" applyAlignment="1" applyProtection="1">
      <alignment horizontal="center" vertical="top"/>
      <protection locked="0"/>
    </xf>
    <xf numFmtId="0" fontId="2" fillId="4" borderId="14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horizontal="center" vertical="top"/>
      <protection locked="0"/>
    </xf>
    <xf numFmtId="165" fontId="2" fillId="4" borderId="14" xfId="0" applyNumberFormat="1" applyFont="1" applyFill="1" applyBorder="1" applyAlignment="1" applyProtection="1">
      <alignment horizontal="center" vertical="top"/>
      <protection locked="0"/>
    </xf>
    <xf numFmtId="0" fontId="2" fillId="4" borderId="13" xfId="0" applyFont="1" applyFill="1" applyBorder="1" applyAlignment="1" applyProtection="1">
      <alignment horizontal="center" vertical="top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right" vertical="top"/>
    </xf>
    <xf numFmtId="164" fontId="3" fillId="3" borderId="1" xfId="18" applyNumberFormat="1" applyFont="1" applyFill="1" applyBorder="1" applyAlignment="1">
      <alignment horizontal="center" vertical="top"/>
    </xf>
    <xf numFmtId="43" fontId="3" fillId="3" borderId="1" xfId="18" applyFont="1" applyFill="1" applyBorder="1" applyAlignment="1">
      <alignment horizontal="center" vertical="top"/>
    </xf>
    <xf numFmtId="43" fontId="2" fillId="4" borderId="1" xfId="18" applyFont="1" applyFill="1" applyBorder="1" applyAlignment="1">
      <alignment horizontal="center" vertical="top"/>
    </xf>
    <xf numFmtId="1" fontId="3" fillId="5" borderId="1" xfId="18" applyNumberFormat="1" applyFont="1" applyFill="1" applyBorder="1" applyAlignment="1" applyProtection="1">
      <alignment horizontal="center" vertical="top"/>
      <protection/>
    </xf>
    <xf numFmtId="0" fontId="3" fillId="5" borderId="1" xfId="0" applyFont="1" applyFill="1" applyBorder="1" applyAlignment="1">
      <alignment horizontal="left" vertical="top" wrapText="1"/>
    </xf>
    <xf numFmtId="43" fontId="2" fillId="4" borderId="1" xfId="18" applyFont="1" applyFill="1" applyBorder="1" applyAlignment="1">
      <alignment horizontal="right" vertical="top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165" fontId="2" fillId="4" borderId="3" xfId="0" applyNumberFormat="1" applyFont="1" applyFill="1" applyBorder="1" applyAlignment="1" applyProtection="1">
      <alignment horizontal="center" vertical="top"/>
      <protection locked="0"/>
    </xf>
    <xf numFmtId="165" fontId="2" fillId="4" borderId="4" xfId="0" applyNumberFormat="1" applyFont="1" applyFill="1" applyBorder="1" applyAlignment="1" applyProtection="1">
      <alignment horizontal="center" vertical="top"/>
      <protection locked="0"/>
    </xf>
    <xf numFmtId="165" fontId="2" fillId="4" borderId="5" xfId="0" applyNumberFormat="1" applyFont="1" applyFill="1" applyBorder="1" applyAlignment="1" applyProtection="1">
      <alignment horizontal="center" vertical="top"/>
      <protection locked="0"/>
    </xf>
    <xf numFmtId="43" fontId="2" fillId="4" borderId="6" xfId="18" applyFont="1" applyFill="1" applyBorder="1" applyAlignment="1">
      <alignment horizontal="right" vertical="top"/>
    </xf>
    <xf numFmtId="43" fontId="2" fillId="4" borderId="7" xfId="18" applyFont="1" applyFill="1" applyBorder="1" applyAlignment="1">
      <alignment horizontal="right" vertical="top"/>
    </xf>
    <xf numFmtId="43" fontId="2" fillId="4" borderId="8" xfId="18" applyFont="1" applyFill="1" applyBorder="1" applyAlignment="1">
      <alignment horizontal="right" vertical="top"/>
    </xf>
    <xf numFmtId="43" fontId="2" fillId="4" borderId="1" xfId="18" applyFont="1" applyFill="1" applyBorder="1" applyAlignment="1" applyProtection="1">
      <alignment horizontal="right" vertical="top" wrapText="1"/>
      <protection locked="0"/>
    </xf>
    <xf numFmtId="0" fontId="3" fillId="3" borderId="3" xfId="0" applyFont="1" applyFill="1" applyBorder="1" applyAlignment="1">
      <alignment horizontal="right" vertical="top"/>
    </xf>
    <xf numFmtId="0" fontId="3" fillId="3" borderId="4" xfId="0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right" vertical="top"/>
    </xf>
    <xf numFmtId="43" fontId="3" fillId="3" borderId="1" xfId="18" applyFont="1" applyFill="1" applyBorder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A41DD-97D8-4FCC-9D74-DA3B24000F0A}">
  <sheetPr>
    <pageSetUpPr fitToPage="1"/>
  </sheetPr>
  <dimension ref="A1:Z126"/>
  <sheetViews>
    <sheetView tabSelected="1" zoomScale="70" zoomScaleNormal="70" zoomScaleSheetLayoutView="64" workbookViewId="0" topLeftCell="A1">
      <selection activeCell="J2" sqref="J2:Q2"/>
    </sheetView>
  </sheetViews>
  <sheetFormatPr defaultColWidth="8.7109375" defaultRowHeight="21" customHeight="1"/>
  <cols>
    <col min="1" max="1" width="8.7109375" style="13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25" width="8.7109375" style="5" customWidth="1"/>
    <col min="26" max="26" width="8.7109375" style="6" customWidth="1"/>
    <col min="27" max="16384" width="8.7109375" style="5" customWidth="1"/>
  </cols>
  <sheetData>
    <row r="1" spans="1:26" ht="21" customHeight="1">
      <c r="A1" s="64" t="s">
        <v>20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21" customHeight="1">
      <c r="A2" s="19"/>
      <c r="B2" s="19"/>
      <c r="C2" s="19"/>
      <c r="D2" s="19"/>
      <c r="E2" s="19"/>
      <c r="F2" s="19"/>
      <c r="G2" s="19"/>
      <c r="H2" s="19"/>
      <c r="I2" s="19"/>
      <c r="J2" s="65" t="s">
        <v>84</v>
      </c>
      <c r="K2" s="65"/>
      <c r="L2" s="65"/>
      <c r="M2" s="65"/>
      <c r="N2" s="65"/>
      <c r="O2" s="65"/>
      <c r="P2" s="65"/>
      <c r="Q2" s="65"/>
      <c r="R2" s="19"/>
      <c r="S2" s="19"/>
      <c r="T2" s="19"/>
      <c r="U2" s="19"/>
      <c r="V2" s="19"/>
      <c r="W2" s="19"/>
      <c r="X2" s="19"/>
      <c r="Y2" s="19"/>
      <c r="Z2" s="19"/>
    </row>
    <row r="3" spans="1:26" ht="21" customHeight="1">
      <c r="A3" s="64" t="s">
        <v>82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21" customHeight="1">
      <c r="A4" s="64" t="s">
        <v>73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ht="10.05" customHeight="1"/>
    <row r="6" ht="21" customHeight="1">
      <c r="A6" s="7" t="s">
        <v>21</v>
      </c>
    </row>
    <row r="7" spans="1:16" ht="21" customHeight="1">
      <c r="A7" s="14" t="s">
        <v>22</v>
      </c>
      <c r="L7" s="8"/>
      <c r="M7" s="66"/>
      <c r="N7" s="67"/>
      <c r="O7" s="67"/>
      <c r="P7" s="68"/>
    </row>
    <row r="8" spans="1:10" ht="21" customHeight="1">
      <c r="A8" s="14" t="s">
        <v>23</v>
      </c>
      <c r="G8" s="8"/>
      <c r="H8" s="66"/>
      <c r="I8" s="67"/>
      <c r="J8" s="68"/>
    </row>
    <row r="9" ht="10.05" customHeight="1">
      <c r="G9" s="5">
        <v>4</v>
      </c>
    </row>
    <row r="10" spans="1:26" s="7" customFormat="1" ht="21" customHeight="1">
      <c r="A10" s="54" t="s">
        <v>10</v>
      </c>
      <c r="B10" s="54" t="s">
        <v>24</v>
      </c>
      <c r="C10" s="54"/>
      <c r="D10" s="54"/>
      <c r="E10" s="54"/>
      <c r="F10" s="54"/>
      <c r="G10" s="54"/>
      <c r="H10" s="54"/>
      <c r="I10" s="54"/>
      <c r="J10" s="54"/>
      <c r="K10" s="54" t="s">
        <v>38</v>
      </c>
      <c r="L10" s="54"/>
      <c r="M10" s="54"/>
      <c r="N10" s="54"/>
      <c r="O10" s="54"/>
      <c r="P10" s="54"/>
      <c r="Q10" s="54"/>
      <c r="R10" s="54"/>
      <c r="S10" s="54" t="s">
        <v>39</v>
      </c>
      <c r="T10" s="54"/>
      <c r="U10" s="54"/>
      <c r="V10" s="54"/>
      <c r="W10" s="54"/>
      <c r="X10" s="54"/>
      <c r="Y10" s="54"/>
      <c r="Z10" s="54"/>
    </row>
    <row r="11" spans="1:26" s="7" customFormat="1" ht="21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 t="s">
        <v>35</v>
      </c>
      <c r="L11" s="54"/>
      <c r="M11" s="54"/>
      <c r="N11" s="54" t="s">
        <v>36</v>
      </c>
      <c r="O11" s="54"/>
      <c r="P11" s="54"/>
      <c r="Q11" s="54" t="s">
        <v>37</v>
      </c>
      <c r="R11" s="54"/>
      <c r="S11" s="54" t="s">
        <v>35</v>
      </c>
      <c r="T11" s="54"/>
      <c r="U11" s="54"/>
      <c r="V11" s="54" t="s">
        <v>36</v>
      </c>
      <c r="W11" s="54"/>
      <c r="X11" s="54"/>
      <c r="Y11" s="54" t="s">
        <v>37</v>
      </c>
      <c r="Z11" s="54"/>
    </row>
    <row r="12" spans="1:26" ht="21" customHeight="1">
      <c r="A12" s="9">
        <v>1</v>
      </c>
      <c r="B12" s="36" t="s">
        <v>74</v>
      </c>
      <c r="C12" s="36"/>
      <c r="D12" s="36"/>
      <c r="E12" s="36"/>
      <c r="F12" s="36"/>
      <c r="G12" s="36"/>
      <c r="H12" s="36"/>
      <c r="I12" s="36"/>
      <c r="J12" s="36"/>
      <c r="K12" s="29">
        <v>20</v>
      </c>
      <c r="L12" s="29"/>
      <c r="M12" s="29"/>
      <c r="N12" s="29">
        <f>Q24</f>
        <v>0</v>
      </c>
      <c r="O12" s="29"/>
      <c r="P12" s="29"/>
      <c r="Q12" s="63">
        <f>V25</f>
        <v>0</v>
      </c>
      <c r="R12" s="63"/>
      <c r="S12" s="69">
        <v>751600</v>
      </c>
      <c r="T12" s="70"/>
      <c r="U12" s="71"/>
      <c r="V12" s="72"/>
      <c r="W12" s="72"/>
      <c r="X12" s="72"/>
      <c r="Y12" s="63">
        <f>(V12/$S$13)*100</f>
        <v>0</v>
      </c>
      <c r="Z12" s="63"/>
    </row>
    <row r="13" spans="1:26" s="7" customFormat="1" ht="21" customHeight="1">
      <c r="A13" s="73" t="s">
        <v>26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5"/>
      <c r="S13" s="76">
        <f>SUM(S12:U12)</f>
        <v>751600</v>
      </c>
      <c r="T13" s="76"/>
      <c r="U13" s="76"/>
      <c r="V13" s="76">
        <f>SUM(V12:X12)</f>
        <v>0</v>
      </c>
      <c r="W13" s="76"/>
      <c r="X13" s="76"/>
      <c r="Y13" s="76">
        <f>SUM(Y12:Z12)</f>
        <v>0</v>
      </c>
      <c r="Z13" s="76"/>
    </row>
    <row r="14" spans="1:26" ht="9.6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13" ht="21" customHeight="1">
      <c r="A15" s="15" t="s">
        <v>25</v>
      </c>
      <c r="H15" s="18"/>
      <c r="I15" s="17"/>
      <c r="J15" s="17"/>
      <c r="K15" s="17"/>
      <c r="L15" s="17"/>
      <c r="M15" s="17"/>
    </row>
    <row r="16" spans="1:13" ht="10.05" customHeight="1">
      <c r="A16" s="5"/>
      <c r="H16" s="16"/>
      <c r="I16" s="16"/>
      <c r="J16" s="16"/>
      <c r="K16" s="16"/>
      <c r="L16" s="16"/>
      <c r="M16" s="16"/>
    </row>
    <row r="17" spans="1:26" ht="66" customHeight="1">
      <c r="A17" s="4" t="s">
        <v>10</v>
      </c>
      <c r="B17" s="54" t="s">
        <v>27</v>
      </c>
      <c r="C17" s="54"/>
      <c r="D17" s="54"/>
      <c r="E17" s="54"/>
      <c r="F17" s="54"/>
      <c r="G17" s="54"/>
      <c r="H17" s="54" t="s">
        <v>28</v>
      </c>
      <c r="I17" s="54"/>
      <c r="J17" s="54"/>
      <c r="K17" s="54" t="s">
        <v>29</v>
      </c>
      <c r="L17" s="54"/>
      <c r="M17" s="54"/>
      <c r="N17" s="54" t="s">
        <v>30</v>
      </c>
      <c r="O17" s="54"/>
      <c r="P17" s="54"/>
      <c r="Q17" s="54" t="s">
        <v>31</v>
      </c>
      <c r="R17" s="54"/>
      <c r="S17" s="54"/>
      <c r="T17" s="54" t="s">
        <v>32</v>
      </c>
      <c r="U17" s="54"/>
      <c r="V17" s="55" t="s">
        <v>34</v>
      </c>
      <c r="W17" s="55"/>
      <c r="X17" s="54" t="s">
        <v>33</v>
      </c>
      <c r="Y17" s="54"/>
      <c r="Z17" s="54"/>
    </row>
    <row r="18" spans="1:26" ht="21" customHeight="1">
      <c r="A18" s="23" t="s">
        <v>75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/>
    </row>
    <row r="19" spans="1:26" ht="42" customHeight="1">
      <c r="A19" s="20">
        <v>1</v>
      </c>
      <c r="B19" s="62" t="s">
        <v>76</v>
      </c>
      <c r="C19" s="62"/>
      <c r="D19" s="62"/>
      <c r="E19" s="62"/>
      <c r="F19" s="62"/>
      <c r="G19" s="62"/>
      <c r="H19" s="28">
        <v>20</v>
      </c>
      <c r="I19" s="28"/>
      <c r="J19" s="28"/>
      <c r="K19" s="61"/>
      <c r="L19" s="61"/>
      <c r="M19" s="61"/>
      <c r="N19" s="61"/>
      <c r="O19" s="61"/>
      <c r="P19" s="61"/>
      <c r="Q19" s="61"/>
      <c r="R19" s="61"/>
      <c r="S19" s="61"/>
      <c r="T19" s="28">
        <f>SUM(T20:U21)</f>
        <v>50</v>
      </c>
      <c r="U19" s="28"/>
      <c r="V19" s="27">
        <f>SUM(V20:W21)</f>
        <v>0</v>
      </c>
      <c r="W19" s="27"/>
      <c r="X19" s="30"/>
      <c r="Y19" s="31"/>
      <c r="Z19" s="32"/>
    </row>
    <row r="20" spans="1:26" ht="105" customHeight="1">
      <c r="A20" s="9">
        <v>1.1</v>
      </c>
      <c r="B20" s="36" t="s">
        <v>77</v>
      </c>
      <c r="C20" s="36"/>
      <c r="D20" s="36"/>
      <c r="E20" s="36"/>
      <c r="F20" s="36"/>
      <c r="G20" s="36"/>
      <c r="H20" s="29">
        <v>20</v>
      </c>
      <c r="I20" s="29"/>
      <c r="J20" s="29"/>
      <c r="K20" s="26"/>
      <c r="L20" s="26"/>
      <c r="M20" s="26"/>
      <c r="N20" s="26"/>
      <c r="O20" s="26"/>
      <c r="P20" s="26"/>
      <c r="Q20" s="26"/>
      <c r="R20" s="26"/>
      <c r="S20" s="26"/>
      <c r="T20" s="29">
        <v>20</v>
      </c>
      <c r="U20" s="29"/>
      <c r="V20" s="60">
        <f>(T20*((K20*0)+(N20*50)+(Q20*100)))/(H20*100)</f>
        <v>0</v>
      </c>
      <c r="W20" s="60"/>
      <c r="X20" s="33"/>
      <c r="Y20" s="34"/>
      <c r="Z20" s="35"/>
    </row>
    <row r="21" spans="1:26" ht="42" customHeight="1">
      <c r="A21" s="9">
        <v>1.2</v>
      </c>
      <c r="B21" s="36" t="s">
        <v>78</v>
      </c>
      <c r="C21" s="36"/>
      <c r="D21" s="36"/>
      <c r="E21" s="36"/>
      <c r="F21" s="36"/>
      <c r="G21" s="36"/>
      <c r="H21" s="29">
        <v>20</v>
      </c>
      <c r="I21" s="29"/>
      <c r="J21" s="29"/>
      <c r="K21" s="26"/>
      <c r="L21" s="26"/>
      <c r="M21" s="26"/>
      <c r="N21" s="26"/>
      <c r="O21" s="26"/>
      <c r="P21" s="26"/>
      <c r="Q21" s="26"/>
      <c r="R21" s="26"/>
      <c r="S21" s="26"/>
      <c r="T21" s="29">
        <v>30</v>
      </c>
      <c r="U21" s="29"/>
      <c r="V21" s="60">
        <f aca="true" t="shared" si="0" ref="V21">(T21*((K21*0)+(N21*50)+(Q21*100)))/(H21*100)</f>
        <v>0</v>
      </c>
      <c r="W21" s="60"/>
      <c r="X21" s="33"/>
      <c r="Y21" s="34"/>
      <c r="Z21" s="35"/>
    </row>
    <row r="22" spans="1:26" ht="63" customHeight="1">
      <c r="A22" s="20">
        <v>2</v>
      </c>
      <c r="B22" s="62" t="s">
        <v>79</v>
      </c>
      <c r="C22" s="62"/>
      <c r="D22" s="62"/>
      <c r="E22" s="62"/>
      <c r="F22" s="62"/>
      <c r="G22" s="62"/>
      <c r="H22" s="28">
        <v>20</v>
      </c>
      <c r="I22" s="28"/>
      <c r="J22" s="28"/>
      <c r="K22" s="61"/>
      <c r="L22" s="61"/>
      <c r="M22" s="61"/>
      <c r="N22" s="61"/>
      <c r="O22" s="61"/>
      <c r="P22" s="61"/>
      <c r="Q22" s="61"/>
      <c r="R22" s="61"/>
      <c r="S22" s="61"/>
      <c r="T22" s="28">
        <f>SUM(T23:U24)</f>
        <v>50</v>
      </c>
      <c r="U22" s="28"/>
      <c r="V22" s="27">
        <f>SUM(V23:W24)</f>
        <v>0</v>
      </c>
      <c r="W22" s="27"/>
      <c r="X22" s="33"/>
      <c r="Y22" s="34"/>
      <c r="Z22" s="35"/>
    </row>
    <row r="23" spans="1:26" ht="42" customHeight="1">
      <c r="A23" s="9">
        <v>2.1</v>
      </c>
      <c r="B23" s="36" t="s">
        <v>80</v>
      </c>
      <c r="C23" s="36"/>
      <c r="D23" s="36"/>
      <c r="E23" s="36"/>
      <c r="F23" s="36"/>
      <c r="G23" s="36"/>
      <c r="H23" s="29">
        <v>20</v>
      </c>
      <c r="I23" s="29"/>
      <c r="J23" s="29"/>
      <c r="K23" s="26"/>
      <c r="L23" s="26"/>
      <c r="M23" s="26"/>
      <c r="N23" s="26"/>
      <c r="O23" s="26"/>
      <c r="P23" s="26"/>
      <c r="Q23" s="26"/>
      <c r="R23" s="26"/>
      <c r="S23" s="26"/>
      <c r="T23" s="29">
        <v>20</v>
      </c>
      <c r="U23" s="29"/>
      <c r="V23" s="60">
        <f aca="true" t="shared" si="1" ref="V23">(T23*((K23*0)+(N23*50)+(Q23*100)))/(H23*100)</f>
        <v>0</v>
      </c>
      <c r="W23" s="60"/>
      <c r="X23" s="33"/>
      <c r="Y23" s="34"/>
      <c r="Z23" s="35"/>
    </row>
    <row r="24" spans="1:26" ht="42" customHeight="1">
      <c r="A24" s="9">
        <v>2.2</v>
      </c>
      <c r="B24" s="36" t="s">
        <v>81</v>
      </c>
      <c r="C24" s="36"/>
      <c r="D24" s="36"/>
      <c r="E24" s="36"/>
      <c r="F24" s="36"/>
      <c r="G24" s="36"/>
      <c r="H24" s="29">
        <v>20</v>
      </c>
      <c r="I24" s="29"/>
      <c r="J24" s="29"/>
      <c r="K24" s="26"/>
      <c r="L24" s="26"/>
      <c r="M24" s="26"/>
      <c r="N24" s="26"/>
      <c r="O24" s="26"/>
      <c r="P24" s="26"/>
      <c r="Q24" s="26"/>
      <c r="R24" s="26"/>
      <c r="S24" s="26"/>
      <c r="T24" s="29">
        <v>30</v>
      </c>
      <c r="U24" s="29"/>
      <c r="V24" s="60">
        <f aca="true" t="shared" si="2" ref="V24">(T24*((K24*0)+(N24*50)+(Q24*100)))/(H24*100)</f>
        <v>0</v>
      </c>
      <c r="W24" s="60"/>
      <c r="X24" s="33"/>
      <c r="Y24" s="34"/>
      <c r="Z24" s="35"/>
    </row>
    <row r="25" spans="1:26" ht="21" customHeight="1">
      <c r="A25" s="57" t="s">
        <v>40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8">
        <f>T19+T22</f>
        <v>100</v>
      </c>
      <c r="U25" s="58"/>
      <c r="V25" s="59">
        <f>V19+V22</f>
        <v>0</v>
      </c>
      <c r="W25" s="59"/>
      <c r="X25" s="59"/>
      <c r="Y25" s="59"/>
      <c r="Z25" s="59"/>
    </row>
    <row r="26" spans="1:26" ht="10.0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ht="21" customHeight="1">
      <c r="A27" s="10" t="s">
        <v>19</v>
      </c>
    </row>
    <row r="28" ht="10.05" customHeight="1"/>
    <row r="29" spans="1:26" s="7" customFormat="1" ht="63" customHeight="1">
      <c r="A29" s="4" t="s">
        <v>10</v>
      </c>
      <c r="B29" s="54" t="s">
        <v>18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 t="s">
        <v>12</v>
      </c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5" t="s">
        <v>14</v>
      </c>
      <c r="Z29" s="55"/>
    </row>
    <row r="30" spans="1:26" ht="21" customHeight="1">
      <c r="A30" s="56" t="s">
        <v>17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ht="42" customHeight="1">
      <c r="A31" s="9" t="str">
        <f>IF(B31&lt;&gt;"","2.1.1","")</f>
        <v/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2"/>
      <c r="Z31" s="22"/>
    </row>
    <row r="32" spans="1:26" ht="42" customHeight="1">
      <c r="A32" s="9" t="str">
        <f>IF(B32&lt;&gt;"","2.1.2","")</f>
        <v/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2"/>
      <c r="Z32" s="22"/>
    </row>
    <row r="33" spans="1:26" ht="42" customHeight="1">
      <c r="A33" s="9" t="str">
        <f>IF(B33&lt;&gt;"","2.1.3","")</f>
        <v/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2"/>
      <c r="Z33" s="22"/>
    </row>
    <row r="34" spans="1:26" ht="42" customHeight="1">
      <c r="A34" s="9" t="str">
        <f>IF(B34&lt;&gt;"","2.1.4","")</f>
        <v/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2"/>
      <c r="Z34" s="22"/>
    </row>
    <row r="35" spans="1:26" ht="42" customHeight="1">
      <c r="A35" s="9" t="str">
        <f>IF(B35&lt;&gt;"","2.1.5","")</f>
        <v/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2"/>
      <c r="Z35" s="22"/>
    </row>
    <row r="36" spans="1:26" ht="21" customHeight="1">
      <c r="A36" s="56" t="s">
        <v>16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ht="42" customHeight="1">
      <c r="A37" s="9" t="str">
        <f>IF(B37&lt;&gt;"","2.2.1","")</f>
        <v/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2"/>
      <c r="Z37" s="22"/>
    </row>
    <row r="38" spans="1:26" ht="42" customHeight="1">
      <c r="A38" s="9" t="str">
        <f>IF(B38&lt;&gt;"","2.2.2","")</f>
        <v/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2"/>
      <c r="Z38" s="22"/>
    </row>
    <row r="39" spans="1:26" ht="42" customHeight="1">
      <c r="A39" s="9" t="str">
        <f>IF(B39&lt;&gt;"","2.2.3","")</f>
        <v/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2"/>
      <c r="Z39" s="22"/>
    </row>
    <row r="40" spans="1:26" ht="42" customHeight="1">
      <c r="A40" s="9" t="str">
        <f>IF(B40&lt;&gt;"","2.2.4","")</f>
        <v/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2"/>
      <c r="Z40" s="22"/>
    </row>
    <row r="41" spans="1:26" ht="42" customHeight="1">
      <c r="A41" s="9" t="str">
        <f>IF(B41&lt;&gt;"","2.2.5","")</f>
        <v/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2"/>
      <c r="Z41" s="22"/>
    </row>
    <row r="42" spans="1:26" ht="42" customHeight="1">
      <c r="A42" s="9" t="str">
        <f>IF(B42&lt;&gt;"","2.2.6","")</f>
        <v/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2"/>
      <c r="Z42" s="22"/>
    </row>
    <row r="43" spans="1:26" ht="42" customHeight="1">
      <c r="A43" s="9" t="str">
        <f>IF(B43&lt;&gt;"","2.2.7","")</f>
        <v/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2"/>
      <c r="Z43" s="22"/>
    </row>
    <row r="44" spans="1:26" ht="42" customHeight="1">
      <c r="A44" s="9" t="str">
        <f>IF(B44&lt;&gt;"","2.2.8","")</f>
        <v/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2"/>
      <c r="Z44" s="22"/>
    </row>
    <row r="45" spans="1:26" ht="42" customHeight="1">
      <c r="A45" s="9" t="str">
        <f>IF(B45&lt;&gt;"","2.2.9","")</f>
        <v/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2"/>
      <c r="Z45" s="22"/>
    </row>
    <row r="46" spans="1:26" ht="21" customHeight="1">
      <c r="A46" s="56" t="s">
        <v>15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ht="42" customHeight="1">
      <c r="A47" s="9" t="str">
        <f>IF(B47&lt;&gt;"","2.3.1","")</f>
        <v/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2"/>
      <c r="Z47" s="22"/>
    </row>
    <row r="48" spans="1:26" ht="42" customHeight="1">
      <c r="A48" s="9" t="str">
        <f>IF(B48&lt;&gt;"","2.3.2","")</f>
        <v/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2"/>
      <c r="Z48" s="22"/>
    </row>
    <row r="49" spans="1:26" ht="42" customHeight="1">
      <c r="A49" s="9" t="str">
        <f>IF(B49&lt;&gt;"","2.3.3","")</f>
        <v/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2"/>
      <c r="Z49" s="22"/>
    </row>
    <row r="50" spans="1:26" ht="42" customHeight="1">
      <c r="A50" s="9" t="str">
        <f>IF(B50&lt;&gt;"","2.3.4","")</f>
        <v/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2"/>
      <c r="Z50" s="22"/>
    </row>
    <row r="51" spans="1:26" ht="42" customHeight="1">
      <c r="A51" s="9" t="str">
        <f>IF(B51&lt;&gt;"","2.3.5","")</f>
        <v/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2"/>
      <c r="Z51" s="22"/>
    </row>
    <row r="52" spans="1:26" ht="42" customHeight="1">
      <c r="A52" s="9" t="str">
        <f>IF(B52&lt;&gt;"","2.3.6","")</f>
        <v/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2"/>
      <c r="Z52" s="22"/>
    </row>
    <row r="53" spans="1:26" ht="42" customHeight="1">
      <c r="A53" s="9" t="str">
        <f>IF(B53&lt;&gt;"","2.3.7","")</f>
        <v/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2"/>
      <c r="Z53" s="22"/>
    </row>
    <row r="54" spans="1:26" ht="42" customHeight="1">
      <c r="A54" s="9" t="str">
        <f>IF(B54&lt;&gt;"","2.3.8","")</f>
        <v/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2"/>
      <c r="Z54" s="22"/>
    </row>
    <row r="55" ht="10.05" customHeight="1"/>
    <row r="56" ht="21" customHeight="1">
      <c r="A56" s="5" t="s">
        <v>9</v>
      </c>
    </row>
    <row r="57" ht="10.05" customHeight="1"/>
    <row r="58" spans="1:26" s="11" customFormat="1" ht="63" customHeight="1">
      <c r="A58" s="4" t="s">
        <v>10</v>
      </c>
      <c r="B58" s="54" t="s">
        <v>11</v>
      </c>
      <c r="C58" s="54"/>
      <c r="D58" s="54"/>
      <c r="E58" s="54"/>
      <c r="F58" s="54"/>
      <c r="G58" s="54"/>
      <c r="H58" s="54" t="s">
        <v>12</v>
      </c>
      <c r="I58" s="54"/>
      <c r="J58" s="54"/>
      <c r="K58" s="54"/>
      <c r="L58" s="54"/>
      <c r="M58" s="54"/>
      <c r="N58" s="54"/>
      <c r="O58" s="54"/>
      <c r="P58" s="54"/>
      <c r="Q58" s="54" t="s">
        <v>13</v>
      </c>
      <c r="R58" s="54"/>
      <c r="S58" s="54"/>
      <c r="T58" s="54"/>
      <c r="U58" s="54"/>
      <c r="V58" s="54"/>
      <c r="W58" s="54"/>
      <c r="X58" s="54"/>
      <c r="Y58" s="55" t="s">
        <v>14</v>
      </c>
      <c r="Z58" s="55"/>
    </row>
    <row r="59" spans="1:26" ht="63" customHeight="1">
      <c r="A59" s="9" t="str">
        <f>IF(B59&lt;&gt;"","3.1","")</f>
        <v/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2"/>
      <c r="Z59" s="22"/>
    </row>
    <row r="60" spans="1:26" ht="63" customHeight="1">
      <c r="A60" s="9" t="str">
        <f>IF(B60&lt;&gt;"","3.2","")</f>
        <v/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2"/>
      <c r="Z60" s="22"/>
    </row>
    <row r="61" spans="1:26" ht="63" customHeight="1">
      <c r="A61" s="9" t="str">
        <f>IF(B61&lt;&gt;"","3.3","")</f>
        <v/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2"/>
      <c r="Z61" s="22"/>
    </row>
    <row r="62" spans="1:26" ht="63" customHeight="1">
      <c r="A62" s="9" t="str">
        <f>IF(B62&lt;&gt;"","3.4","")</f>
        <v/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2"/>
      <c r="Z62" s="22"/>
    </row>
    <row r="63" spans="1:26" s="11" customFormat="1" ht="63" customHeight="1">
      <c r="A63" s="4" t="s">
        <v>10</v>
      </c>
      <c r="B63" s="54" t="s">
        <v>11</v>
      </c>
      <c r="C63" s="54"/>
      <c r="D63" s="54"/>
      <c r="E63" s="54"/>
      <c r="F63" s="54"/>
      <c r="G63" s="54"/>
      <c r="H63" s="54" t="s">
        <v>12</v>
      </c>
      <c r="I63" s="54"/>
      <c r="J63" s="54"/>
      <c r="K63" s="54"/>
      <c r="L63" s="54"/>
      <c r="M63" s="54"/>
      <c r="N63" s="54"/>
      <c r="O63" s="54"/>
      <c r="P63" s="54"/>
      <c r="Q63" s="54" t="s">
        <v>13</v>
      </c>
      <c r="R63" s="54"/>
      <c r="S63" s="54"/>
      <c r="T63" s="54"/>
      <c r="U63" s="54"/>
      <c r="V63" s="54"/>
      <c r="W63" s="54"/>
      <c r="X63" s="54"/>
      <c r="Y63" s="55" t="s">
        <v>14</v>
      </c>
      <c r="Z63" s="55"/>
    </row>
    <row r="64" spans="1:26" ht="42" customHeight="1">
      <c r="A64" s="9" t="str">
        <f>IF(B64&lt;&gt;"","3.5","")</f>
        <v/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2"/>
      <c r="Z64" s="22"/>
    </row>
    <row r="65" spans="1:26" ht="42" customHeight="1">
      <c r="A65" s="9" t="str">
        <f>IF(B65&lt;&gt;"","3.6","")</f>
        <v/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2"/>
      <c r="Z65" s="22"/>
    </row>
    <row r="66" spans="1:26" ht="42" customHeight="1">
      <c r="A66" s="9" t="str">
        <f>IF(B66&lt;&gt;"","3.7","")</f>
        <v/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2"/>
      <c r="Z66" s="22"/>
    </row>
    <row r="67" spans="1:26" ht="42" customHeight="1">
      <c r="A67" s="9" t="str">
        <f>IF(B67&lt;&gt;"","3.8","")</f>
        <v/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2"/>
      <c r="Z67" s="22"/>
    </row>
    <row r="68" ht="10.05" customHeight="1">
      <c r="A68" s="5"/>
    </row>
    <row r="69" ht="21" customHeight="1">
      <c r="A69" s="5" t="s">
        <v>8</v>
      </c>
    </row>
    <row r="70" ht="10.05" customHeight="1">
      <c r="A70" s="5"/>
    </row>
    <row r="71" spans="2:25" ht="21" customHeight="1"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9"/>
    </row>
    <row r="72" spans="2:25" ht="21" customHeight="1"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</row>
    <row r="73" spans="2:25" ht="21" customHeight="1"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</row>
    <row r="74" spans="2:25" ht="21" customHeight="1"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</row>
    <row r="75" spans="2:25" ht="21" customHeight="1"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</row>
    <row r="76" spans="2:25" ht="21" customHeight="1"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</row>
    <row r="77" spans="2:25" ht="21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</row>
    <row r="78" spans="2:25" ht="10.05" customHeight="1"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</row>
    <row r="79" ht="10.05" customHeight="1">
      <c r="A79" s="5"/>
    </row>
    <row r="80" ht="21" customHeight="1">
      <c r="A80" s="5" t="s">
        <v>7</v>
      </c>
    </row>
    <row r="81" ht="10.05" customHeight="1"/>
    <row r="82" spans="2:25" ht="21" customHeight="1">
      <c r="B82" s="47"/>
      <c r="C82" s="47"/>
      <c r="D82" s="47"/>
      <c r="E82" s="47"/>
      <c r="F82" s="47"/>
      <c r="G82" s="47"/>
      <c r="H82" s="47"/>
      <c r="J82" s="47"/>
      <c r="K82" s="47"/>
      <c r="L82" s="47"/>
      <c r="M82" s="47"/>
      <c r="N82" s="47"/>
      <c r="O82" s="47"/>
      <c r="P82" s="47"/>
      <c r="Q82" s="47"/>
      <c r="S82" s="47"/>
      <c r="T82" s="47"/>
      <c r="U82" s="47"/>
      <c r="V82" s="47"/>
      <c r="W82" s="47"/>
      <c r="X82" s="47"/>
      <c r="Y82" s="47"/>
    </row>
    <row r="83" spans="2:25" ht="21" customHeight="1">
      <c r="B83" s="47"/>
      <c r="C83" s="47"/>
      <c r="D83" s="47"/>
      <c r="E83" s="47"/>
      <c r="F83" s="47"/>
      <c r="G83" s="47"/>
      <c r="H83" s="47"/>
      <c r="J83" s="47"/>
      <c r="K83" s="47"/>
      <c r="L83" s="47"/>
      <c r="M83" s="47"/>
      <c r="N83" s="47"/>
      <c r="O83" s="47"/>
      <c r="P83" s="47"/>
      <c r="Q83" s="47"/>
      <c r="S83" s="47"/>
      <c r="T83" s="47"/>
      <c r="U83" s="47"/>
      <c r="V83" s="47"/>
      <c r="W83" s="47"/>
      <c r="X83" s="47"/>
      <c r="Y83" s="47"/>
    </row>
    <row r="84" spans="2:25" ht="21" customHeight="1">
      <c r="B84" s="47"/>
      <c r="C84" s="47"/>
      <c r="D84" s="47"/>
      <c r="E84" s="47"/>
      <c r="F84" s="47"/>
      <c r="G84" s="47"/>
      <c r="H84" s="47"/>
      <c r="J84" s="47"/>
      <c r="K84" s="47"/>
      <c r="L84" s="47"/>
      <c r="M84" s="47"/>
      <c r="N84" s="47"/>
      <c r="O84" s="47"/>
      <c r="P84" s="47"/>
      <c r="Q84" s="47"/>
      <c r="S84" s="47"/>
      <c r="T84" s="47"/>
      <c r="U84" s="47"/>
      <c r="V84" s="47"/>
      <c r="W84" s="47"/>
      <c r="X84" s="47"/>
      <c r="Y84" s="47"/>
    </row>
    <row r="85" spans="2:25" ht="21" customHeight="1">
      <c r="B85" s="47"/>
      <c r="C85" s="47"/>
      <c r="D85" s="47"/>
      <c r="E85" s="47"/>
      <c r="F85" s="47"/>
      <c r="G85" s="47"/>
      <c r="H85" s="47"/>
      <c r="J85" s="47"/>
      <c r="K85" s="47"/>
      <c r="L85" s="47"/>
      <c r="M85" s="47"/>
      <c r="N85" s="47"/>
      <c r="O85" s="47"/>
      <c r="P85" s="47"/>
      <c r="Q85" s="47"/>
      <c r="S85" s="47"/>
      <c r="T85" s="47"/>
      <c r="U85" s="47"/>
      <c r="V85" s="47"/>
      <c r="W85" s="47"/>
      <c r="X85" s="47"/>
      <c r="Y85" s="47"/>
    </row>
    <row r="86" spans="2:25" ht="21" customHeight="1">
      <c r="B86" s="47"/>
      <c r="C86" s="47"/>
      <c r="D86" s="47"/>
      <c r="E86" s="47"/>
      <c r="F86" s="47"/>
      <c r="G86" s="47"/>
      <c r="H86" s="47"/>
      <c r="J86" s="47"/>
      <c r="K86" s="47"/>
      <c r="L86" s="47"/>
      <c r="M86" s="47"/>
      <c r="N86" s="47"/>
      <c r="O86" s="47"/>
      <c r="P86" s="47"/>
      <c r="Q86" s="47"/>
      <c r="S86" s="47"/>
      <c r="T86" s="47"/>
      <c r="U86" s="47"/>
      <c r="V86" s="47"/>
      <c r="W86" s="47"/>
      <c r="X86" s="47"/>
      <c r="Y86" s="47"/>
    </row>
    <row r="87" spans="2:25" ht="21" customHeight="1">
      <c r="B87" s="47"/>
      <c r="C87" s="47"/>
      <c r="D87" s="47"/>
      <c r="E87" s="47"/>
      <c r="F87" s="47"/>
      <c r="G87" s="47"/>
      <c r="H87" s="47"/>
      <c r="J87" s="47"/>
      <c r="K87" s="47"/>
      <c r="L87" s="47"/>
      <c r="M87" s="47"/>
      <c r="N87" s="47"/>
      <c r="O87" s="47"/>
      <c r="P87" s="47"/>
      <c r="Q87" s="47"/>
      <c r="S87" s="47"/>
      <c r="T87" s="47"/>
      <c r="U87" s="47"/>
      <c r="V87" s="47"/>
      <c r="W87" s="47"/>
      <c r="X87" s="47"/>
      <c r="Y87" s="47"/>
    </row>
    <row r="88" spans="2:25" ht="21" customHeight="1">
      <c r="B88" s="47"/>
      <c r="C88" s="47"/>
      <c r="D88" s="47"/>
      <c r="E88" s="47"/>
      <c r="F88" s="47"/>
      <c r="G88" s="47"/>
      <c r="H88" s="47"/>
      <c r="J88" s="47"/>
      <c r="K88" s="47"/>
      <c r="L88" s="47"/>
      <c r="M88" s="47"/>
      <c r="N88" s="47"/>
      <c r="O88" s="47"/>
      <c r="P88" s="47"/>
      <c r="Q88" s="47"/>
      <c r="S88" s="47"/>
      <c r="T88" s="47"/>
      <c r="U88" s="47"/>
      <c r="V88" s="47"/>
      <c r="W88" s="47"/>
      <c r="X88" s="47"/>
      <c r="Y88" s="47"/>
    </row>
    <row r="89" spans="2:25" ht="21" customHeight="1">
      <c r="B89" s="47"/>
      <c r="C89" s="47"/>
      <c r="D89" s="47"/>
      <c r="E89" s="47"/>
      <c r="F89" s="47"/>
      <c r="G89" s="47"/>
      <c r="H89" s="47"/>
      <c r="J89" s="47"/>
      <c r="K89" s="47"/>
      <c r="L89" s="47"/>
      <c r="M89" s="47"/>
      <c r="N89" s="47"/>
      <c r="O89" s="47"/>
      <c r="P89" s="47"/>
      <c r="Q89" s="47"/>
      <c r="S89" s="47"/>
      <c r="T89" s="47"/>
      <c r="U89" s="47"/>
      <c r="V89" s="47"/>
      <c r="W89" s="47"/>
      <c r="X89" s="47"/>
      <c r="Y89" s="47"/>
    </row>
    <row r="90" spans="2:25" ht="21" customHeight="1">
      <c r="B90" s="47"/>
      <c r="C90" s="47"/>
      <c r="D90" s="47"/>
      <c r="E90" s="47"/>
      <c r="F90" s="47"/>
      <c r="G90" s="47"/>
      <c r="H90" s="47"/>
      <c r="J90" s="47"/>
      <c r="K90" s="47"/>
      <c r="L90" s="47"/>
      <c r="M90" s="47"/>
      <c r="N90" s="47"/>
      <c r="O90" s="47"/>
      <c r="P90" s="47"/>
      <c r="Q90" s="47"/>
      <c r="S90" s="47"/>
      <c r="T90" s="47"/>
      <c r="U90" s="47"/>
      <c r="V90" s="47"/>
      <c r="W90" s="47"/>
      <c r="X90" s="47"/>
      <c r="Y90" s="47"/>
    </row>
    <row r="91" spans="2:25" ht="21" customHeight="1">
      <c r="B91" s="47"/>
      <c r="C91" s="47"/>
      <c r="D91" s="47"/>
      <c r="E91" s="47"/>
      <c r="F91" s="47"/>
      <c r="G91" s="47"/>
      <c r="H91" s="47"/>
      <c r="J91" s="47"/>
      <c r="K91" s="47"/>
      <c r="L91" s="47"/>
      <c r="M91" s="47"/>
      <c r="N91" s="47"/>
      <c r="O91" s="47"/>
      <c r="P91" s="47"/>
      <c r="Q91" s="47"/>
      <c r="S91" s="47"/>
      <c r="T91" s="47"/>
      <c r="U91" s="47"/>
      <c r="V91" s="47"/>
      <c r="W91" s="47"/>
      <c r="X91" s="47"/>
      <c r="Y91" s="47"/>
    </row>
    <row r="92" spans="2:25" ht="21" customHeight="1">
      <c r="B92" s="46" t="s">
        <v>72</v>
      </c>
      <c r="C92" s="46"/>
      <c r="D92" s="46"/>
      <c r="E92" s="46"/>
      <c r="F92" s="46"/>
      <c r="G92" s="46"/>
      <c r="H92" s="46"/>
      <c r="J92" s="46" t="s">
        <v>72</v>
      </c>
      <c r="K92" s="46"/>
      <c r="L92" s="46"/>
      <c r="M92" s="46"/>
      <c r="N92" s="46"/>
      <c r="O92" s="46"/>
      <c r="P92" s="46"/>
      <c r="Q92" s="46"/>
      <c r="S92" s="46" t="s">
        <v>72</v>
      </c>
      <c r="T92" s="46"/>
      <c r="U92" s="46"/>
      <c r="V92" s="46"/>
      <c r="W92" s="46"/>
      <c r="X92" s="46"/>
      <c r="Y92" s="46"/>
    </row>
    <row r="93" spans="2:25" ht="21" customHeight="1">
      <c r="B93" s="46"/>
      <c r="C93" s="46"/>
      <c r="D93" s="46"/>
      <c r="E93" s="46"/>
      <c r="F93" s="46"/>
      <c r="G93" s="46"/>
      <c r="H93" s="46"/>
      <c r="J93" s="46"/>
      <c r="K93" s="46"/>
      <c r="L93" s="46"/>
      <c r="M93" s="46"/>
      <c r="N93" s="46"/>
      <c r="O93" s="46"/>
      <c r="P93" s="46"/>
      <c r="Q93" s="46"/>
      <c r="S93" s="46"/>
      <c r="T93" s="46"/>
      <c r="U93" s="46"/>
      <c r="V93" s="46"/>
      <c r="W93" s="46"/>
      <c r="X93" s="46"/>
      <c r="Y93" s="46"/>
    </row>
    <row r="95" spans="2:25" ht="21" customHeight="1">
      <c r="B95" s="47"/>
      <c r="C95" s="47"/>
      <c r="D95" s="47"/>
      <c r="E95" s="47"/>
      <c r="F95" s="47"/>
      <c r="G95" s="47"/>
      <c r="H95" s="47"/>
      <c r="J95" s="47"/>
      <c r="K95" s="47"/>
      <c r="L95" s="47"/>
      <c r="M95" s="47"/>
      <c r="N95" s="47"/>
      <c r="O95" s="47"/>
      <c r="P95" s="47"/>
      <c r="Q95" s="47"/>
      <c r="S95" s="47"/>
      <c r="T95" s="47"/>
      <c r="U95" s="47"/>
      <c r="V95" s="47"/>
      <c r="W95" s="47"/>
      <c r="X95" s="47"/>
      <c r="Y95" s="47"/>
    </row>
    <row r="96" spans="2:25" ht="21" customHeight="1">
      <c r="B96" s="47"/>
      <c r="C96" s="47"/>
      <c r="D96" s="47"/>
      <c r="E96" s="47"/>
      <c r="F96" s="47"/>
      <c r="G96" s="47"/>
      <c r="H96" s="47"/>
      <c r="J96" s="47"/>
      <c r="K96" s="47"/>
      <c r="L96" s="47"/>
      <c r="M96" s="47"/>
      <c r="N96" s="47"/>
      <c r="O96" s="47"/>
      <c r="P96" s="47"/>
      <c r="Q96" s="47"/>
      <c r="S96" s="47"/>
      <c r="T96" s="47"/>
      <c r="U96" s="47"/>
      <c r="V96" s="47"/>
      <c r="W96" s="47"/>
      <c r="X96" s="47"/>
      <c r="Y96" s="47"/>
    </row>
    <row r="97" spans="2:25" ht="21" customHeight="1">
      <c r="B97" s="47"/>
      <c r="C97" s="47"/>
      <c r="D97" s="47"/>
      <c r="E97" s="47"/>
      <c r="F97" s="47"/>
      <c r="G97" s="47"/>
      <c r="H97" s="47"/>
      <c r="J97" s="47"/>
      <c r="K97" s="47"/>
      <c r="L97" s="47"/>
      <c r="M97" s="47"/>
      <c r="N97" s="47"/>
      <c r="O97" s="47"/>
      <c r="P97" s="47"/>
      <c r="Q97" s="47"/>
      <c r="S97" s="47"/>
      <c r="T97" s="47"/>
      <c r="U97" s="47"/>
      <c r="V97" s="47"/>
      <c r="W97" s="47"/>
      <c r="X97" s="47"/>
      <c r="Y97" s="47"/>
    </row>
    <row r="98" spans="2:25" ht="21" customHeight="1">
      <c r="B98" s="47"/>
      <c r="C98" s="47"/>
      <c r="D98" s="47"/>
      <c r="E98" s="47"/>
      <c r="F98" s="47"/>
      <c r="G98" s="47"/>
      <c r="H98" s="47"/>
      <c r="J98" s="47"/>
      <c r="K98" s="47"/>
      <c r="L98" s="47"/>
      <c r="M98" s="47"/>
      <c r="N98" s="47"/>
      <c r="O98" s="47"/>
      <c r="P98" s="47"/>
      <c r="Q98" s="47"/>
      <c r="S98" s="47"/>
      <c r="T98" s="47"/>
      <c r="U98" s="47"/>
      <c r="V98" s="47"/>
      <c r="W98" s="47"/>
      <c r="X98" s="47"/>
      <c r="Y98" s="47"/>
    </row>
    <row r="99" spans="2:25" ht="21" customHeight="1">
      <c r="B99" s="47"/>
      <c r="C99" s="47"/>
      <c r="D99" s="47"/>
      <c r="E99" s="47"/>
      <c r="F99" s="47"/>
      <c r="G99" s="47"/>
      <c r="H99" s="47"/>
      <c r="J99" s="47"/>
      <c r="K99" s="47"/>
      <c r="L99" s="47"/>
      <c r="M99" s="47"/>
      <c r="N99" s="47"/>
      <c r="O99" s="47"/>
      <c r="P99" s="47"/>
      <c r="Q99" s="47"/>
      <c r="S99" s="47"/>
      <c r="T99" s="47"/>
      <c r="U99" s="47"/>
      <c r="V99" s="47"/>
      <c r="W99" s="47"/>
      <c r="X99" s="47"/>
      <c r="Y99" s="47"/>
    </row>
    <row r="100" spans="2:25" ht="21" customHeight="1">
      <c r="B100" s="47"/>
      <c r="C100" s="47"/>
      <c r="D100" s="47"/>
      <c r="E100" s="47"/>
      <c r="F100" s="47"/>
      <c r="G100" s="47"/>
      <c r="H100" s="47"/>
      <c r="J100" s="47"/>
      <c r="K100" s="47"/>
      <c r="L100" s="47"/>
      <c r="M100" s="47"/>
      <c r="N100" s="47"/>
      <c r="O100" s="47"/>
      <c r="P100" s="47"/>
      <c r="Q100" s="47"/>
      <c r="S100" s="47"/>
      <c r="T100" s="47"/>
      <c r="U100" s="47"/>
      <c r="V100" s="47"/>
      <c r="W100" s="47"/>
      <c r="X100" s="47"/>
      <c r="Y100" s="47"/>
    </row>
    <row r="101" spans="2:25" ht="21" customHeight="1">
      <c r="B101" s="47"/>
      <c r="C101" s="47"/>
      <c r="D101" s="47"/>
      <c r="E101" s="47"/>
      <c r="F101" s="47"/>
      <c r="G101" s="47"/>
      <c r="H101" s="47"/>
      <c r="J101" s="47"/>
      <c r="K101" s="47"/>
      <c r="L101" s="47"/>
      <c r="M101" s="47"/>
      <c r="N101" s="47"/>
      <c r="O101" s="47"/>
      <c r="P101" s="47"/>
      <c r="Q101" s="47"/>
      <c r="S101" s="47"/>
      <c r="T101" s="47"/>
      <c r="U101" s="47"/>
      <c r="V101" s="47"/>
      <c r="W101" s="47"/>
      <c r="X101" s="47"/>
      <c r="Y101" s="47"/>
    </row>
    <row r="102" spans="2:25" ht="21" customHeight="1">
      <c r="B102" s="47"/>
      <c r="C102" s="47"/>
      <c r="D102" s="47"/>
      <c r="E102" s="47"/>
      <c r="F102" s="47"/>
      <c r="G102" s="47"/>
      <c r="H102" s="47"/>
      <c r="J102" s="47"/>
      <c r="K102" s="47"/>
      <c r="L102" s="47"/>
      <c r="M102" s="47"/>
      <c r="N102" s="47"/>
      <c r="O102" s="47"/>
      <c r="P102" s="47"/>
      <c r="Q102" s="47"/>
      <c r="S102" s="47"/>
      <c r="T102" s="47"/>
      <c r="U102" s="47"/>
      <c r="V102" s="47"/>
      <c r="W102" s="47"/>
      <c r="X102" s="47"/>
      <c r="Y102" s="47"/>
    </row>
    <row r="103" spans="2:25" ht="21" customHeight="1">
      <c r="B103" s="47"/>
      <c r="C103" s="47"/>
      <c r="D103" s="47"/>
      <c r="E103" s="47"/>
      <c r="F103" s="47"/>
      <c r="G103" s="47"/>
      <c r="H103" s="47"/>
      <c r="J103" s="47"/>
      <c r="K103" s="47"/>
      <c r="L103" s="47"/>
      <c r="M103" s="47"/>
      <c r="N103" s="47"/>
      <c r="O103" s="47"/>
      <c r="P103" s="47"/>
      <c r="Q103" s="47"/>
      <c r="S103" s="47"/>
      <c r="T103" s="47"/>
      <c r="U103" s="47"/>
      <c r="V103" s="47"/>
      <c r="W103" s="47"/>
      <c r="X103" s="47"/>
      <c r="Y103" s="47"/>
    </row>
    <row r="104" spans="2:25" ht="21" customHeight="1">
      <c r="B104" s="47"/>
      <c r="C104" s="47"/>
      <c r="D104" s="47"/>
      <c r="E104" s="47"/>
      <c r="F104" s="47"/>
      <c r="G104" s="47"/>
      <c r="H104" s="47"/>
      <c r="J104" s="47"/>
      <c r="K104" s="47"/>
      <c r="L104" s="47"/>
      <c r="M104" s="47"/>
      <c r="N104" s="47"/>
      <c r="O104" s="47"/>
      <c r="P104" s="47"/>
      <c r="Q104" s="47"/>
      <c r="S104" s="47"/>
      <c r="T104" s="47"/>
      <c r="U104" s="47"/>
      <c r="V104" s="47"/>
      <c r="W104" s="47"/>
      <c r="X104" s="47"/>
      <c r="Y104" s="47"/>
    </row>
    <row r="105" spans="2:25" ht="21" customHeight="1">
      <c r="B105" s="22" t="s">
        <v>72</v>
      </c>
      <c r="C105" s="22"/>
      <c r="D105" s="22"/>
      <c r="E105" s="22"/>
      <c r="F105" s="22"/>
      <c r="G105" s="22"/>
      <c r="H105" s="22"/>
      <c r="J105" s="22" t="s">
        <v>72</v>
      </c>
      <c r="K105" s="22"/>
      <c r="L105" s="22"/>
      <c r="M105" s="22"/>
      <c r="N105" s="22"/>
      <c r="O105" s="22"/>
      <c r="P105" s="22"/>
      <c r="Q105" s="22"/>
      <c r="S105" s="22" t="s">
        <v>72</v>
      </c>
      <c r="T105" s="22"/>
      <c r="U105" s="22"/>
      <c r="V105" s="22"/>
      <c r="W105" s="22"/>
      <c r="X105" s="22"/>
      <c r="Y105" s="22"/>
    </row>
    <row r="106" spans="2:25" ht="21" customHeight="1">
      <c r="B106" s="22"/>
      <c r="C106" s="22"/>
      <c r="D106" s="22"/>
      <c r="E106" s="22"/>
      <c r="F106" s="22"/>
      <c r="G106" s="22"/>
      <c r="H106" s="22"/>
      <c r="J106" s="22"/>
      <c r="K106" s="22"/>
      <c r="L106" s="22"/>
      <c r="M106" s="22"/>
      <c r="N106" s="22"/>
      <c r="O106" s="22"/>
      <c r="P106" s="22"/>
      <c r="Q106" s="22"/>
      <c r="S106" s="22"/>
      <c r="T106" s="22"/>
      <c r="U106" s="22"/>
      <c r="V106" s="22"/>
      <c r="W106" s="22"/>
      <c r="X106" s="22"/>
      <c r="Y106" s="22"/>
    </row>
    <row r="108" spans="2:25" ht="21" customHeight="1">
      <c r="B108" s="47"/>
      <c r="C108" s="47"/>
      <c r="D108" s="47"/>
      <c r="E108" s="47"/>
      <c r="F108" s="47"/>
      <c r="G108" s="47"/>
      <c r="H108" s="47"/>
      <c r="J108" s="47"/>
      <c r="K108" s="47"/>
      <c r="L108" s="47"/>
      <c r="M108" s="47"/>
      <c r="N108" s="47"/>
      <c r="O108" s="47"/>
      <c r="P108" s="47"/>
      <c r="Q108" s="47"/>
      <c r="S108" s="47"/>
      <c r="T108" s="47"/>
      <c r="U108" s="47"/>
      <c r="V108" s="47"/>
      <c r="W108" s="47"/>
      <c r="X108" s="47"/>
      <c r="Y108" s="47"/>
    </row>
    <row r="109" spans="2:25" ht="21" customHeight="1">
      <c r="B109" s="47"/>
      <c r="C109" s="47"/>
      <c r="D109" s="47"/>
      <c r="E109" s="47"/>
      <c r="F109" s="47"/>
      <c r="G109" s="47"/>
      <c r="H109" s="47"/>
      <c r="J109" s="47"/>
      <c r="K109" s="47"/>
      <c r="L109" s="47"/>
      <c r="M109" s="47"/>
      <c r="N109" s="47"/>
      <c r="O109" s="47"/>
      <c r="P109" s="47"/>
      <c r="Q109" s="47"/>
      <c r="S109" s="47"/>
      <c r="T109" s="47"/>
      <c r="U109" s="47"/>
      <c r="V109" s="47"/>
      <c r="W109" s="47"/>
      <c r="X109" s="47"/>
      <c r="Y109" s="47"/>
    </row>
    <row r="110" spans="2:25" ht="21" customHeight="1">
      <c r="B110" s="47"/>
      <c r="C110" s="47"/>
      <c r="D110" s="47"/>
      <c r="E110" s="47"/>
      <c r="F110" s="47"/>
      <c r="G110" s="47"/>
      <c r="H110" s="47"/>
      <c r="J110" s="47"/>
      <c r="K110" s="47"/>
      <c r="L110" s="47"/>
      <c r="M110" s="47"/>
      <c r="N110" s="47"/>
      <c r="O110" s="47"/>
      <c r="P110" s="47"/>
      <c r="Q110" s="47"/>
      <c r="S110" s="47"/>
      <c r="T110" s="47"/>
      <c r="U110" s="47"/>
      <c r="V110" s="47"/>
      <c r="W110" s="47"/>
      <c r="X110" s="47"/>
      <c r="Y110" s="47"/>
    </row>
    <row r="111" spans="2:25" ht="21" customHeight="1">
      <c r="B111" s="47"/>
      <c r="C111" s="47"/>
      <c r="D111" s="47"/>
      <c r="E111" s="47"/>
      <c r="F111" s="47"/>
      <c r="G111" s="47"/>
      <c r="H111" s="47"/>
      <c r="J111" s="47"/>
      <c r="K111" s="47"/>
      <c r="L111" s="47"/>
      <c r="M111" s="47"/>
      <c r="N111" s="47"/>
      <c r="O111" s="47"/>
      <c r="P111" s="47"/>
      <c r="Q111" s="47"/>
      <c r="S111" s="47"/>
      <c r="T111" s="47"/>
      <c r="U111" s="47"/>
      <c r="V111" s="47"/>
      <c r="W111" s="47"/>
      <c r="X111" s="47"/>
      <c r="Y111" s="47"/>
    </row>
    <row r="112" spans="2:25" ht="21" customHeight="1">
      <c r="B112" s="47"/>
      <c r="C112" s="47"/>
      <c r="D112" s="47"/>
      <c r="E112" s="47"/>
      <c r="F112" s="47"/>
      <c r="G112" s="47"/>
      <c r="H112" s="47"/>
      <c r="J112" s="47"/>
      <c r="K112" s="47"/>
      <c r="L112" s="47"/>
      <c r="M112" s="47"/>
      <c r="N112" s="47"/>
      <c r="O112" s="47"/>
      <c r="P112" s="47"/>
      <c r="Q112" s="47"/>
      <c r="S112" s="47"/>
      <c r="T112" s="47"/>
      <c r="U112" s="47"/>
      <c r="V112" s="47"/>
      <c r="W112" s="47"/>
      <c r="X112" s="47"/>
      <c r="Y112" s="47"/>
    </row>
    <row r="113" spans="2:25" ht="21" customHeight="1">
      <c r="B113" s="47"/>
      <c r="C113" s="47"/>
      <c r="D113" s="47"/>
      <c r="E113" s="47"/>
      <c r="F113" s="47"/>
      <c r="G113" s="47"/>
      <c r="H113" s="47"/>
      <c r="J113" s="47"/>
      <c r="K113" s="47"/>
      <c r="L113" s="47"/>
      <c r="M113" s="47"/>
      <c r="N113" s="47"/>
      <c r="O113" s="47"/>
      <c r="P113" s="47"/>
      <c r="Q113" s="47"/>
      <c r="S113" s="47"/>
      <c r="T113" s="47"/>
      <c r="U113" s="47"/>
      <c r="V113" s="47"/>
      <c r="W113" s="47"/>
      <c r="X113" s="47"/>
      <c r="Y113" s="47"/>
    </row>
    <row r="114" spans="2:25" ht="21" customHeight="1">
      <c r="B114" s="47"/>
      <c r="C114" s="47"/>
      <c r="D114" s="47"/>
      <c r="E114" s="47"/>
      <c r="F114" s="47"/>
      <c r="G114" s="47"/>
      <c r="H114" s="47"/>
      <c r="J114" s="47"/>
      <c r="K114" s="47"/>
      <c r="L114" s="47"/>
      <c r="M114" s="47"/>
      <c r="N114" s="47"/>
      <c r="O114" s="47"/>
      <c r="P114" s="47"/>
      <c r="Q114" s="47"/>
      <c r="S114" s="47"/>
      <c r="T114" s="47"/>
      <c r="U114" s="47"/>
      <c r="V114" s="47"/>
      <c r="W114" s="47"/>
      <c r="X114" s="47"/>
      <c r="Y114" s="47"/>
    </row>
    <row r="115" spans="2:25" ht="21" customHeight="1">
      <c r="B115" s="47"/>
      <c r="C115" s="47"/>
      <c r="D115" s="47"/>
      <c r="E115" s="47"/>
      <c r="F115" s="47"/>
      <c r="G115" s="47"/>
      <c r="H115" s="47"/>
      <c r="J115" s="47"/>
      <c r="K115" s="47"/>
      <c r="L115" s="47"/>
      <c r="M115" s="47"/>
      <c r="N115" s="47"/>
      <c r="O115" s="47"/>
      <c r="P115" s="47"/>
      <c r="Q115" s="47"/>
      <c r="S115" s="47"/>
      <c r="T115" s="47"/>
      <c r="U115" s="47"/>
      <c r="V115" s="47"/>
      <c r="W115" s="47"/>
      <c r="X115" s="47"/>
      <c r="Y115" s="47"/>
    </row>
    <row r="116" spans="2:25" ht="21" customHeight="1">
      <c r="B116" s="47"/>
      <c r="C116" s="47"/>
      <c r="D116" s="47"/>
      <c r="E116" s="47"/>
      <c r="F116" s="47"/>
      <c r="G116" s="47"/>
      <c r="H116" s="47"/>
      <c r="J116" s="47"/>
      <c r="K116" s="47"/>
      <c r="L116" s="47"/>
      <c r="M116" s="47"/>
      <c r="N116" s="47"/>
      <c r="O116" s="47"/>
      <c r="P116" s="47"/>
      <c r="Q116" s="47"/>
      <c r="S116" s="47"/>
      <c r="T116" s="47"/>
      <c r="U116" s="47"/>
      <c r="V116" s="47"/>
      <c r="W116" s="47"/>
      <c r="X116" s="47"/>
      <c r="Y116" s="47"/>
    </row>
    <row r="117" spans="2:25" ht="21" customHeight="1">
      <c r="B117" s="47"/>
      <c r="C117" s="47"/>
      <c r="D117" s="47"/>
      <c r="E117" s="47"/>
      <c r="F117" s="47"/>
      <c r="G117" s="47"/>
      <c r="H117" s="47"/>
      <c r="J117" s="47"/>
      <c r="K117" s="47"/>
      <c r="L117" s="47"/>
      <c r="M117" s="47"/>
      <c r="N117" s="47"/>
      <c r="O117" s="47"/>
      <c r="P117" s="47"/>
      <c r="Q117" s="47"/>
      <c r="S117" s="47"/>
      <c r="T117" s="47"/>
      <c r="U117" s="47"/>
      <c r="V117" s="47"/>
      <c r="W117" s="47"/>
      <c r="X117" s="47"/>
      <c r="Y117" s="47"/>
    </row>
    <row r="118" spans="2:25" ht="21" customHeight="1">
      <c r="B118" s="22" t="s">
        <v>72</v>
      </c>
      <c r="C118" s="22"/>
      <c r="D118" s="22"/>
      <c r="E118" s="22"/>
      <c r="F118" s="22"/>
      <c r="G118" s="22"/>
      <c r="H118" s="22"/>
      <c r="J118" s="22" t="s">
        <v>72</v>
      </c>
      <c r="K118" s="22"/>
      <c r="L118" s="22"/>
      <c r="M118" s="22"/>
      <c r="N118" s="22"/>
      <c r="O118" s="22"/>
      <c r="P118" s="22"/>
      <c r="Q118" s="22"/>
      <c r="S118" s="22" t="s">
        <v>72</v>
      </c>
      <c r="T118" s="22"/>
      <c r="U118" s="22"/>
      <c r="V118" s="22"/>
      <c r="W118" s="22"/>
      <c r="X118" s="22"/>
      <c r="Y118" s="22"/>
    </row>
    <row r="119" spans="2:25" ht="21" customHeight="1">
      <c r="B119" s="22"/>
      <c r="C119" s="22"/>
      <c r="D119" s="22"/>
      <c r="E119" s="22"/>
      <c r="F119" s="22"/>
      <c r="G119" s="22"/>
      <c r="H119" s="22"/>
      <c r="J119" s="22"/>
      <c r="K119" s="22"/>
      <c r="L119" s="22"/>
      <c r="M119" s="22"/>
      <c r="N119" s="22"/>
      <c r="O119" s="22"/>
      <c r="P119" s="22"/>
      <c r="Q119" s="22"/>
      <c r="S119" s="22"/>
      <c r="T119" s="22"/>
      <c r="U119" s="22"/>
      <c r="V119" s="22"/>
      <c r="W119" s="22"/>
      <c r="X119" s="22"/>
      <c r="Y119" s="22"/>
    </row>
    <row r="121" ht="24" customHeight="1"/>
    <row r="122" spans="5:23" ht="24" customHeight="1">
      <c r="E122" s="12" t="s">
        <v>0</v>
      </c>
      <c r="F122" s="50"/>
      <c r="G122" s="50"/>
      <c r="H122" s="50"/>
      <c r="I122" s="50"/>
      <c r="J122" s="50"/>
      <c r="Q122" s="12" t="s">
        <v>3</v>
      </c>
      <c r="R122" s="50"/>
      <c r="S122" s="50"/>
      <c r="T122" s="50"/>
      <c r="U122" s="50"/>
      <c r="V122" s="50"/>
      <c r="W122" s="50"/>
    </row>
    <row r="123" spans="5:24" ht="24" customHeight="1">
      <c r="E123" s="12" t="s">
        <v>1</v>
      </c>
      <c r="F123" s="53"/>
      <c r="G123" s="53"/>
      <c r="H123" s="53"/>
      <c r="I123" s="53"/>
      <c r="J123" s="53"/>
      <c r="K123" s="5" t="s">
        <v>2</v>
      </c>
      <c r="Q123" s="12" t="s">
        <v>1</v>
      </c>
      <c r="R123" s="50"/>
      <c r="S123" s="50"/>
      <c r="T123" s="50"/>
      <c r="U123" s="50"/>
      <c r="V123" s="50"/>
      <c r="W123" s="50"/>
      <c r="X123" s="5" t="s">
        <v>2</v>
      </c>
    </row>
    <row r="124" spans="5:24" ht="24" customHeight="1">
      <c r="E124" s="12" t="s">
        <v>4</v>
      </c>
      <c r="F124" s="53"/>
      <c r="G124" s="53"/>
      <c r="H124" s="53"/>
      <c r="I124" s="53"/>
      <c r="J124" s="53"/>
      <c r="Q124" s="51" t="s">
        <v>83</v>
      </c>
      <c r="R124" s="51"/>
      <c r="S124" s="51"/>
      <c r="T124" s="51"/>
      <c r="U124" s="51"/>
      <c r="V124" s="51"/>
      <c r="W124" s="51"/>
      <c r="X124" s="51"/>
    </row>
    <row r="125" spans="5:23" ht="24" customHeight="1">
      <c r="E125" s="12" t="s">
        <v>5</v>
      </c>
      <c r="F125" s="48"/>
      <c r="G125" s="48"/>
      <c r="H125" s="48"/>
      <c r="I125" s="48"/>
      <c r="J125" s="48"/>
      <c r="Q125" s="12" t="s">
        <v>5</v>
      </c>
      <c r="R125" s="52"/>
      <c r="S125" s="52"/>
      <c r="T125" s="52"/>
      <c r="U125" s="52"/>
      <c r="V125" s="52"/>
      <c r="W125" s="52"/>
    </row>
    <row r="126" spans="5:10" ht="21" customHeight="1">
      <c r="E126" s="12" t="s">
        <v>6</v>
      </c>
      <c r="F126" s="49"/>
      <c r="G126" s="49"/>
      <c r="H126" s="49"/>
      <c r="I126" s="49"/>
      <c r="J126" s="49"/>
    </row>
  </sheetData>
  <sheetProtection algorithmName="SHA-512" hashValue="8CGoUM/Z38vaDy7GMg4Sf9TuiHVIp+/xMK/OCfqoh6FlOs8ylKQ80MxIl44miwSkENrJ7px515huCR1PrAOXjg==" saltValue="/3ZPUfqf7TP84lXRPc2b4A==" spinCount="100000" sheet="1" formatCells="0" formatRows="0" selectLockedCells="1"/>
  <mergeCells count="225">
    <mergeCell ref="A13:R13"/>
    <mergeCell ref="Y13:Z13"/>
    <mergeCell ref="V13:X13"/>
    <mergeCell ref="Y12:Z12"/>
    <mergeCell ref="S13:U13"/>
    <mergeCell ref="Q17:S17"/>
    <mergeCell ref="T17:U17"/>
    <mergeCell ref="B23:G23"/>
    <mergeCell ref="H23:J23"/>
    <mergeCell ref="K23:M23"/>
    <mergeCell ref="N23:P23"/>
    <mergeCell ref="Q23:S23"/>
    <mergeCell ref="T23:U23"/>
    <mergeCell ref="V23:W23"/>
    <mergeCell ref="A14:Z14"/>
    <mergeCell ref="V17:W17"/>
    <mergeCell ref="X17:Z17"/>
    <mergeCell ref="B17:G17"/>
    <mergeCell ref="K20:M20"/>
    <mergeCell ref="T22:U22"/>
    <mergeCell ref="V22:W22"/>
    <mergeCell ref="A10:A11"/>
    <mergeCell ref="B10:J11"/>
    <mergeCell ref="V11:X11"/>
    <mergeCell ref="Y11:Z11"/>
    <mergeCell ref="B12:J12"/>
    <mergeCell ref="K12:M12"/>
    <mergeCell ref="N12:P12"/>
    <mergeCell ref="Q12:R12"/>
    <mergeCell ref="A1:Z1"/>
    <mergeCell ref="A3:Z3"/>
    <mergeCell ref="A4:Z4"/>
    <mergeCell ref="S10:Z10"/>
    <mergeCell ref="K11:M11"/>
    <mergeCell ref="N11:P11"/>
    <mergeCell ref="K10:R10"/>
    <mergeCell ref="Q11:R11"/>
    <mergeCell ref="S11:U11"/>
    <mergeCell ref="J2:Q2"/>
    <mergeCell ref="M7:P7"/>
    <mergeCell ref="H8:J8"/>
    <mergeCell ref="S12:U12"/>
    <mergeCell ref="V12:X12"/>
    <mergeCell ref="K24:M24"/>
    <mergeCell ref="H17:J17"/>
    <mergeCell ref="K17:M17"/>
    <mergeCell ref="N17:P17"/>
    <mergeCell ref="V20:W20"/>
    <mergeCell ref="V24:W24"/>
    <mergeCell ref="N19:P19"/>
    <mergeCell ref="B19:G19"/>
    <mergeCell ref="H19:J19"/>
    <mergeCell ref="K19:M19"/>
    <mergeCell ref="Q19:S19"/>
    <mergeCell ref="B20:G20"/>
    <mergeCell ref="B21:G21"/>
    <mergeCell ref="H21:J21"/>
    <mergeCell ref="K21:M21"/>
    <mergeCell ref="N21:P21"/>
    <mergeCell ref="Q21:S21"/>
    <mergeCell ref="T21:U21"/>
    <mergeCell ref="V21:W21"/>
    <mergeCell ref="B22:G22"/>
    <mergeCell ref="H22:J22"/>
    <mergeCell ref="K22:M22"/>
    <mergeCell ref="N22:P22"/>
    <mergeCell ref="Q22:S22"/>
    <mergeCell ref="A25:S25"/>
    <mergeCell ref="A26:Z26"/>
    <mergeCell ref="B29:L29"/>
    <mergeCell ref="M29:X29"/>
    <mergeCell ref="Y29:Z29"/>
    <mergeCell ref="T25:U25"/>
    <mergeCell ref="V25:W25"/>
    <mergeCell ref="X25:Z25"/>
    <mergeCell ref="B31:L31"/>
    <mergeCell ref="M31:X31"/>
    <mergeCell ref="A30:Z30"/>
    <mergeCell ref="Y31:Z31"/>
    <mergeCell ref="M38:X38"/>
    <mergeCell ref="M39:X39"/>
    <mergeCell ref="M40:X40"/>
    <mergeCell ref="M41:X41"/>
    <mergeCell ref="B37:L37"/>
    <mergeCell ref="B38:L38"/>
    <mergeCell ref="B39:L39"/>
    <mergeCell ref="B40:L40"/>
    <mergeCell ref="Y38:Z38"/>
    <mergeCell ref="Y39:Z39"/>
    <mergeCell ref="Y40:Z40"/>
    <mergeCell ref="B35:L35"/>
    <mergeCell ref="Y37:Z37"/>
    <mergeCell ref="M32:X32"/>
    <mergeCell ref="M33:X33"/>
    <mergeCell ref="M34:X34"/>
    <mergeCell ref="M35:X35"/>
    <mergeCell ref="Y34:Z34"/>
    <mergeCell ref="Y35:Z35"/>
    <mergeCell ref="M37:X37"/>
    <mergeCell ref="Y44:Z44"/>
    <mergeCell ref="B32:L32"/>
    <mergeCell ref="B33:L33"/>
    <mergeCell ref="Y45:Z45"/>
    <mergeCell ref="B47:L47"/>
    <mergeCell ref="M47:X47"/>
    <mergeCell ref="Y47:Z47"/>
    <mergeCell ref="A46:Z46"/>
    <mergeCell ref="M42:X42"/>
    <mergeCell ref="M43:X43"/>
    <mergeCell ref="M44:X44"/>
    <mergeCell ref="M45:X45"/>
    <mergeCell ref="B44:L44"/>
    <mergeCell ref="B45:L45"/>
    <mergeCell ref="B43:L43"/>
    <mergeCell ref="Y43:Z43"/>
    <mergeCell ref="Y32:Z32"/>
    <mergeCell ref="Y33:Z33"/>
    <mergeCell ref="Y41:Z41"/>
    <mergeCell ref="Y42:Z42"/>
    <mergeCell ref="B41:L41"/>
    <mergeCell ref="B42:L42"/>
    <mergeCell ref="A36:Z36"/>
    <mergeCell ref="B34:L34"/>
    <mergeCell ref="B50:L50"/>
    <mergeCell ref="M50:X50"/>
    <mergeCell ref="Y50:Z50"/>
    <mergeCell ref="B51:L51"/>
    <mergeCell ref="M51:X51"/>
    <mergeCell ref="Y51:Z51"/>
    <mergeCell ref="B48:L48"/>
    <mergeCell ref="M48:X48"/>
    <mergeCell ref="Y48:Z48"/>
    <mergeCell ref="B49:L49"/>
    <mergeCell ref="M49:X49"/>
    <mergeCell ref="Y49:Z49"/>
    <mergeCell ref="B54:L54"/>
    <mergeCell ref="M54:X54"/>
    <mergeCell ref="Y54:Z54"/>
    <mergeCell ref="B59:G59"/>
    <mergeCell ref="H59:P59"/>
    <mergeCell ref="Q59:X59"/>
    <mergeCell ref="Y59:Z59"/>
    <mergeCell ref="B52:L52"/>
    <mergeCell ref="M52:X52"/>
    <mergeCell ref="Y52:Z52"/>
    <mergeCell ref="B53:L53"/>
    <mergeCell ref="M53:X53"/>
    <mergeCell ref="Y53:Z53"/>
    <mergeCell ref="B58:G58"/>
    <mergeCell ref="H58:P58"/>
    <mergeCell ref="Q58:X58"/>
    <mergeCell ref="Y58:Z58"/>
    <mergeCell ref="Y61:Z61"/>
    <mergeCell ref="B63:G63"/>
    <mergeCell ref="H63:P63"/>
    <mergeCell ref="Q63:X63"/>
    <mergeCell ref="Y63:Z63"/>
    <mergeCell ref="B62:G62"/>
    <mergeCell ref="H62:P62"/>
    <mergeCell ref="Q62:X62"/>
    <mergeCell ref="Y62:Z62"/>
    <mergeCell ref="F125:J125"/>
    <mergeCell ref="F126:J126"/>
    <mergeCell ref="R122:W122"/>
    <mergeCell ref="R123:W123"/>
    <mergeCell ref="Q124:X124"/>
    <mergeCell ref="R125:W125"/>
    <mergeCell ref="B82:H91"/>
    <mergeCell ref="J82:Q91"/>
    <mergeCell ref="S82:Y91"/>
    <mergeCell ref="F122:J122"/>
    <mergeCell ref="F123:J123"/>
    <mergeCell ref="F124:J124"/>
    <mergeCell ref="B108:H117"/>
    <mergeCell ref="J108:Q117"/>
    <mergeCell ref="S108:Y117"/>
    <mergeCell ref="B118:H119"/>
    <mergeCell ref="J118:Q119"/>
    <mergeCell ref="S118:Y119"/>
    <mergeCell ref="B71:Y78"/>
    <mergeCell ref="B92:H93"/>
    <mergeCell ref="J92:Q93"/>
    <mergeCell ref="S92:Y93"/>
    <mergeCell ref="B105:H106"/>
    <mergeCell ref="J105:Q106"/>
    <mergeCell ref="S105:Y106"/>
    <mergeCell ref="B95:H104"/>
    <mergeCell ref="J95:Q104"/>
    <mergeCell ref="S95:Y104"/>
    <mergeCell ref="B67:G67"/>
    <mergeCell ref="H67:P67"/>
    <mergeCell ref="Q67:X67"/>
    <mergeCell ref="Y67:Z67"/>
    <mergeCell ref="B65:G65"/>
    <mergeCell ref="H65:P65"/>
    <mergeCell ref="Q65:X65"/>
    <mergeCell ref="Y65:Z65"/>
    <mergeCell ref="B66:G66"/>
    <mergeCell ref="H66:P66"/>
    <mergeCell ref="Q66:X66"/>
    <mergeCell ref="Y66:Z66"/>
    <mergeCell ref="B64:G64"/>
    <mergeCell ref="H64:P64"/>
    <mergeCell ref="Q64:X64"/>
    <mergeCell ref="Y64:Z64"/>
    <mergeCell ref="B60:G60"/>
    <mergeCell ref="A18:Z18"/>
    <mergeCell ref="N24:P24"/>
    <mergeCell ref="V19:W19"/>
    <mergeCell ref="T19:U19"/>
    <mergeCell ref="T20:U20"/>
    <mergeCell ref="T24:U24"/>
    <mergeCell ref="X19:Z24"/>
    <mergeCell ref="Q20:S20"/>
    <mergeCell ref="H20:J20"/>
    <mergeCell ref="H24:J24"/>
    <mergeCell ref="B24:G24"/>
    <mergeCell ref="Q24:S24"/>
    <mergeCell ref="N20:P20"/>
    <mergeCell ref="H60:P60"/>
    <mergeCell ref="Q60:X60"/>
    <mergeCell ref="Y60:Z60"/>
    <mergeCell ref="B61:G61"/>
    <mergeCell ref="H61:P61"/>
    <mergeCell ref="Q61:X61"/>
  </mergeCells>
  <dataValidations count="7">
    <dataValidation type="list" allowBlank="1" showInputMessage="1" showErrorMessage="1" error="กรุณาเลือกข้อมูลตามที่กำหนดให้" sqref="B31:L35">
      <formula1>ปัญหาด้านงบประมาณ</formula1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1:Z35 Y37:Z45 Y47:Z54 Y59:Z62 Y64:Z67">
      <formula1>1</formula1>
      <formula2>3</formula2>
    </dataValidation>
    <dataValidation type="list" allowBlank="1" showInputMessage="1" showErrorMessage="1" error="กรุณาเลือกข้อมูลตามที่กำหนดให้" sqref="B37:L45">
      <formula1>ปัญหาด้านบุคลากร</formula1>
    </dataValidation>
    <dataValidation type="list" allowBlank="1" showInputMessage="1" showErrorMessage="1" error="กรุณาเลือกข้อมูลตามที่กำหนดให้" sqref="B47:L54">
      <formula1>ปัญหาด้านสิ่งอำนวยความสะดวก</formula1>
    </dataValidation>
    <dataValidation type="list" allowBlank="1" showInputMessage="1" showErrorMessage="1" error="กรุณาเลือกข้อมูลตามที่กำหนดให้" sqref="B59:G62 B64:G67">
      <formula1>ปัญหาจากการดำเนินงาน</formula1>
    </dataValidation>
    <dataValidation type="decimal" allowBlank="1" showInputMessage="1" showErrorMessage="1" error="กรุณากรอกข้อมูลเป็นตัวเลข" sqref="V12">
      <formula1>0</formula1>
      <formula2>S12</formula2>
    </dataValidation>
    <dataValidation type="whole" operator="greaterThanOrEqual" allowBlank="1" showInputMessage="1" showErrorMessage="1" error="กรุณากรอกข้อมูลเป็นตัวเลข" sqref="K19:S24">
      <formula1>0</formula1>
    </dataValidation>
  </dataValidations>
  <printOptions horizontalCentered="1"/>
  <pageMargins left="0.5118110236220472" right="0.5118110236220472" top="0.7480314960629921" bottom="0.5511811023622047" header="0.31496062992125984" footer="0.31496062992125984"/>
  <pageSetup fitToHeight="0" fitToWidth="1" horizontalDpi="200" verticalDpi="200" orientation="landscape" paperSize="9" scale="64" r:id="rId1"/>
  <headerFooter>
    <oddFooter xml:space="preserve">&amp;R&amp;"TH SarabunIT๙,Regular"&amp;16ส่วนติดตามและประเมินผล สำนักแผนงานและสารสนเทศ กรมป่าไม้ I &amp;P </oddFooter>
  </headerFooter>
  <rowBreaks count="4" manualBreakCount="4">
    <brk id="26" max="16383" man="1"/>
    <brk id="45" max="16383" man="1"/>
    <brk id="62" max="16383" man="1"/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5D88C-E82A-4134-9DB4-B8E3FC665407}">
  <dimension ref="A1:G10"/>
  <sheetViews>
    <sheetView zoomScale="85" zoomScaleNormal="85" workbookViewId="0" topLeftCell="D1">
      <selection activeCell="H14" sqref="H14"/>
    </sheetView>
  </sheetViews>
  <sheetFormatPr defaultColWidth="8.8515625" defaultRowHeight="15"/>
  <cols>
    <col min="1" max="1" width="92.57421875" style="1" bestFit="1" customWidth="1"/>
    <col min="2" max="2" width="6.7109375" style="2" customWidth="1"/>
    <col min="3" max="3" width="115.8515625" style="1" bestFit="1" customWidth="1"/>
    <col min="4" max="4" width="6.7109375" style="2" customWidth="1"/>
    <col min="5" max="5" width="72.421875" style="1" bestFit="1" customWidth="1"/>
    <col min="6" max="6" width="6.7109375" style="2" customWidth="1"/>
    <col min="7" max="7" width="135.140625" style="1" bestFit="1" customWidth="1"/>
    <col min="8" max="16384" width="8.8515625" style="1" customWidth="1"/>
  </cols>
  <sheetData>
    <row r="1" spans="1:7" ht="15">
      <c r="A1" s="3" t="s">
        <v>41</v>
      </c>
      <c r="C1" s="3" t="s">
        <v>42</v>
      </c>
      <c r="E1" s="3" t="s">
        <v>43</v>
      </c>
      <c r="G1" s="3" t="s">
        <v>11</v>
      </c>
    </row>
    <row r="2" spans="1:7" ht="15">
      <c r="A2" s="1" t="s">
        <v>44</v>
      </c>
      <c r="C2" s="1" t="s">
        <v>45</v>
      </c>
      <c r="E2" s="1" t="s">
        <v>46</v>
      </c>
      <c r="G2" s="1" t="s">
        <v>47</v>
      </c>
    </row>
    <row r="3" spans="1:7" ht="15">
      <c r="A3" s="1" t="s">
        <v>48</v>
      </c>
      <c r="C3" s="1" t="s">
        <v>49</v>
      </c>
      <c r="E3" s="1" t="s">
        <v>50</v>
      </c>
      <c r="G3" s="1" t="s">
        <v>51</v>
      </c>
    </row>
    <row r="4" spans="1:7" ht="15">
      <c r="A4" s="1" t="s">
        <v>52</v>
      </c>
      <c r="C4" s="1" t="s">
        <v>53</v>
      </c>
      <c r="E4" s="1" t="s">
        <v>54</v>
      </c>
      <c r="G4" s="1" t="s">
        <v>55</v>
      </c>
    </row>
    <row r="5" spans="1:7" ht="15">
      <c r="A5" s="1" t="s">
        <v>56</v>
      </c>
      <c r="C5" s="1" t="s">
        <v>57</v>
      </c>
      <c r="E5" s="1" t="s">
        <v>58</v>
      </c>
      <c r="G5" s="1" t="s">
        <v>59</v>
      </c>
    </row>
    <row r="6" spans="1:7" ht="15">
      <c r="A6" s="1" t="s">
        <v>60</v>
      </c>
      <c r="C6" s="1" t="s">
        <v>61</v>
      </c>
      <c r="E6" s="1" t="s">
        <v>62</v>
      </c>
      <c r="G6" s="1" t="s">
        <v>63</v>
      </c>
    </row>
    <row r="7" spans="3:7" ht="15">
      <c r="C7" s="1" t="s">
        <v>64</v>
      </c>
      <c r="E7" s="1" t="s">
        <v>65</v>
      </c>
      <c r="G7" s="1" t="s">
        <v>66</v>
      </c>
    </row>
    <row r="8" spans="3:7" ht="15">
      <c r="C8" s="1" t="s">
        <v>67</v>
      </c>
      <c r="E8" s="1" t="s">
        <v>68</v>
      </c>
      <c r="G8" s="1" t="s">
        <v>69</v>
      </c>
    </row>
    <row r="9" spans="3:7" ht="15">
      <c r="C9" s="1" t="s">
        <v>70</v>
      </c>
      <c r="E9" s="1" t="s">
        <v>60</v>
      </c>
      <c r="G9" s="1" t="s">
        <v>71</v>
      </c>
    </row>
    <row r="10" spans="3:7" ht="15">
      <c r="C10" s="1" t="s">
        <v>60</v>
      </c>
      <c r="G10" s="1" t="s"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SnackSpider</dc:creator>
  <cp:keywords/>
  <dc:description/>
  <cp:lastModifiedBy>SnackSpider</cp:lastModifiedBy>
  <cp:lastPrinted>2021-12-20T02:11:53Z</cp:lastPrinted>
  <dcterms:created xsi:type="dcterms:W3CDTF">2021-12-16T12:43:53Z</dcterms:created>
  <dcterms:modified xsi:type="dcterms:W3CDTF">2021-12-23T04:11:39Z</dcterms:modified>
  <cp:category/>
  <cp:version/>
  <cp:contentType/>
  <cp:contentStatus/>
</cp:coreProperties>
</file>