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รุป (2)" sheetId="1" r:id="rId4"/>
    <sheet state="visible" name="ผสม" sheetId="2" r:id="rId5"/>
    <sheet state="visible" name="ช้า" sheetId="3" r:id="rId6"/>
    <sheet state="visible" name="เร็ว" sheetId="4" r:id="rId7"/>
  </sheets>
  <definedNames/>
  <calcPr/>
  <extLst>
    <ext uri="GoogleSheetsCustomDataVersion2">
      <go:sheetsCustomData xmlns:go="http://customooxmlschemas.google.com/" r:id="rId8" roundtripDataChecksum="MnmiApt8qCj/VF+ji9g3YdsyAE65l8LSR4q4bJMVjbQ="/>
    </ext>
  </extLst>
</workbook>
</file>

<file path=xl/sharedStrings.xml><?xml version="1.0" encoding="utf-8"?>
<sst xmlns="http://schemas.openxmlformats.org/spreadsheetml/2006/main" count="104" uniqueCount="33">
  <si>
    <t>ผลการส่งเสริมปลูกไม้เศรษฐกิจในพื้นที่เอกชน ปี 2537-2567</t>
  </si>
  <si>
    <t>ปีงบประมาณ</t>
  </si>
  <si>
    <t>โครงการส่งเสริมปลูกต้นไม้เพื่อเศรษฐกิจ สังคม และสิ่งแวดล้อม (ศสส.)</t>
  </si>
  <si>
    <t>โครงการส่งเสริมปลูกต้นไม้เพื่อเศรษฐกิจ สังคม และสิ่งแวดล้อม ระยะที่ 2 (ศสส.2)</t>
  </si>
  <si>
    <t>โครงการสนับสนุนการปลูกไม้เศรษฐกิจ</t>
  </si>
  <si>
    <t>โครงการส่งเสริมปลูกไม้เศรษฐกิจในพื้นที่ปลูกไม้ยางพาราและพื้นที่เกษตรกร</t>
  </si>
  <si>
    <t>โครงการส่งเสริมปลูกต้น
ไม้โตเร็วเพื่อเป็นพลังงานทดแทน</t>
  </si>
  <si>
    <t>โครงการส่งเสริมการปลูกไม้โตเร็วเพื่ออุตสาหกรรม</t>
  </si>
  <si>
    <t>โครงการส่งเสริมการปลูกไม้เศรษฐกิจในพื้นที่ลุ่มน้ำชั้น 3, 4 และ 5 ก่อนมติคณะรัฐมนตรี เมื่อวันที่ 30 มิถุนายน 2541</t>
  </si>
  <si>
    <t>โครงการปลูกป่าเศรษฐกิจในพื้นที่ คทช. (ตามแผนการจัดการทรัพยากรที่ดินและป่าไม้ในระดับพื้นที่)</t>
  </si>
  <si>
    <t>กิจกรรมส่งเสริมและพัฒนาการปลูกไม้เศรษฐกิจ</t>
  </si>
  <si>
    <t>กิจกรรมส่งเสริมอาชีพด้านป่าไม้</t>
  </si>
  <si>
    <t xml:space="preserve"> โครงการส่งเสริมการปลูกต้นไม้เพื่อเพิ่มพื้นที่ป่าเศรษฐกิจ  (พพศ.)</t>
  </si>
  <si>
    <t>โครงการส่งเสริมการปลูก
ไม้เศรษฐกิจ</t>
  </si>
  <si>
    <t>รวมทั้งสิ้น</t>
  </si>
  <si>
    <t>พ.ศ.</t>
  </si>
  <si>
    <t>ราย</t>
  </si>
  <si>
    <t>ไร่</t>
  </si>
  <si>
    <t>2537-2545</t>
  </si>
  <si>
    <t>รวม</t>
  </si>
  <si>
    <t>ข้อมูล ณ วันที่ 28 ตุลาคม 2567</t>
  </si>
  <si>
    <t xml:space="preserve">หมายเหตุ : </t>
  </si>
  <si>
    <t>1. ปีงบประมาณ พ.ศ. 2567 กรมป่าไม้มีแผนการส่งเสริมปลูกไม้เศรษฐกิจในพื้นที่เอกชน รวมทั้งหมด 40,100 ไร่</t>
  </si>
  <si>
    <t>สรุป กรมป่าไม้ส่งเสริมการปลูกไม้เศรษฐกิจในพื้นที่เอกชน ปี 2537-2565 รวม 163,531 ราย เนื้อที่ 1,728,762.84 ไร่</t>
  </si>
  <si>
    <t>แบ่งเป็น ไม้โตช้า จำนวน 125,771 ราย เนื้อที่ 1,411,810.84  ไร่</t>
  </si>
  <si>
    <t>ไม้โตเร็ว จำนวน 9,216 ราย เนื้อที่ 60,639 ไร่</t>
  </si>
  <si>
    <t>และปลูกแบบคละไม้โตช้าและไม้โตเร็ว จำนวน 25,2173 ราย เนื้อที่ 228,248 ไร่</t>
  </si>
  <si>
    <t>2. ปีงบประมาณ พ.ศ. 2546 พ.ศ. 2547 และ พ.ศ. 2548 กรมป่าไม้ไม่ได้รับงบประมาณสนันสนุนเกษตรกรรายใหม่ ได้รับเฉพาะงบประมาณในการติดตามให้คำแนะนำและเบิกจ่ายเงินสนับสนุนแก่ผู้เข้าร่วมโครงการส่งเสริมการปลูกไม้เศรษฐกิจ ซึ่งสิ้นสุดลงในปีงบประมาณ พ.ศ. 2549</t>
  </si>
  <si>
    <t>3. ปีงบประมาณ พ.ศ. 2565 โครงการส่งเสริมการปลูกไม้เศรษฐกิจในพื้นที่ลุ่มน้ำชั้น 3, 4 และ 5 ก่อนมติคณะรัฐมนตรี เมื่อวันที่ 30 มิถุนายน 2541 มีการดำเนินการในพื้นที่ คทช. จำนวน 940 ราย พื้นที่ 5,479 ไร่  และในที่ดินกรรมสิทธิ์หรือสิทธิครอบครองตามประมวลกฎหมายที่ดิน จำนวน 245 ราย พื้นที่ 3,121 ไร่</t>
  </si>
  <si>
    <t>ผลการส่งเสริมปลูกไม้เศรษฐกิจในพื้นที่เอกชน ปี 2537-2566 (ไม้คละ)</t>
  </si>
  <si>
    <t>ผลการส่งเสริมปลูกไม้เศรษฐกิจในพื้นที่เอกชน ปี 2537-2566 (ไม้โตช้า)</t>
  </si>
  <si>
    <t>กิจกรรมส่งเสริมและพัฒนาการการปลูกไม้เศรษฐกิจ</t>
  </si>
  <si>
    <t>ผลการส่งเสริมปลูกไม้เศรษฐกิจในพื้นที่เอกชน ปี 2537-2566 (ไม้โตเร็ว)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</si>
</sst>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4">
    <font>
      <sz val="11.0"/>
      <color theme="1"/>
      <name val="Calibri"/>
      <scheme val="minor"/>
    </font>
    <font>
      <b/>
      <sz val="22.0"/>
      <color theme="1"/>
      <name val="TH Sarabun PSK"/>
    </font>
    <font>
      <b/>
      <sz val="16.0"/>
      <color theme="1"/>
      <name val="TH Sarabun PSK"/>
    </font>
    <font/>
    <font>
      <b/>
      <sz val="22.0"/>
      <color rgb="FF000000"/>
      <name val="TH Sarabun PSK"/>
    </font>
    <font>
      <b/>
      <sz val="22.0"/>
      <color rgb="FFFF0000"/>
      <name val="TH Sarabun PSK"/>
    </font>
    <font>
      <sz val="22.0"/>
      <color rgb="FFFF0000"/>
      <name val="TH Sarabun PSK"/>
    </font>
    <font>
      <sz val="16.0"/>
      <color rgb="FFFF0000"/>
      <name val="TH Sarabun PSK"/>
    </font>
    <font>
      <b/>
      <sz val="18.0"/>
      <color theme="1"/>
      <name val="TH Sarabun PSK"/>
    </font>
    <font>
      <sz val="16.0"/>
      <color theme="1"/>
      <name val="TH Sarabun PSK"/>
    </font>
    <font>
      <b/>
      <sz val="28.0"/>
      <color theme="1"/>
      <name val="TH Sarabun PSK"/>
    </font>
    <font>
      <sz val="11.0"/>
      <color theme="1"/>
      <name val="TH Sarabun PSK"/>
    </font>
    <font>
      <b/>
      <sz val="14.0"/>
      <color theme="1"/>
      <name val="TH Sarabun PSK"/>
    </font>
    <font>
      <sz val="22.0"/>
      <color theme="1"/>
      <name val="TH Sarabun PSK"/>
    </font>
  </fonts>
  <fills count="9">
    <fill>
      <patternFill patternType="none"/>
    </fill>
    <fill>
      <patternFill patternType="lightGray"/>
    </fill>
    <fill>
      <patternFill patternType="solid">
        <fgColor rgb="FFC8C8C8"/>
        <bgColor rgb="FFC8C8C8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BDD6EE"/>
        <bgColor rgb="FFBDD6EE"/>
      </patternFill>
    </fill>
    <fill>
      <patternFill patternType="solid">
        <fgColor rgb="FFB4C6E7"/>
        <bgColor rgb="FFB4C6E7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 readingOrder="0" shrinkToFit="0" wrapText="1"/>
    </xf>
    <xf borderId="1" fillId="2" fontId="1" numFmtId="0" xfId="0" applyAlignment="1" applyBorder="1" applyFill="1" applyFont="1">
      <alignment horizontal="center" shrinkToFit="1" vertical="center" wrapText="0"/>
    </xf>
    <xf borderId="2" fillId="2" fontId="1" numFmtId="0" xfId="0" applyAlignment="1" applyBorder="1" applyFont="1">
      <alignment horizontal="center" shrinkToFit="1" vertical="center" wrapText="0"/>
    </xf>
    <xf borderId="3" fillId="0" fontId="3" numFmtId="0" xfId="0" applyBorder="1" applyFont="1"/>
    <xf borderId="4" fillId="2" fontId="1" numFmtId="0" xfId="0" applyAlignment="1" applyBorder="1" applyFont="1">
      <alignment horizontal="center" readingOrder="0" shrinkToFit="0" vertical="center" wrapText="0"/>
    </xf>
    <xf borderId="5" fillId="2" fontId="1" numFmtId="0" xfId="0" applyAlignment="1" applyBorder="1" applyFont="1">
      <alignment horizontal="center" shrinkToFit="1" vertical="center" wrapText="0"/>
    </xf>
    <xf borderId="2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11" fillId="2" fontId="1" numFmtId="0" xfId="0" applyAlignment="1" applyBorder="1" applyFont="1">
      <alignment horizontal="center"/>
    </xf>
    <xf borderId="11" fillId="2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/>
    </xf>
    <xf borderId="11" fillId="0" fontId="1" numFmtId="4" xfId="0" applyAlignment="1" applyBorder="1" applyFont="1" applyNumberFormat="1">
      <alignment horizontal="center"/>
    </xf>
    <xf borderId="1" fillId="0" fontId="1" numFmtId="4" xfId="0" applyAlignment="1" applyBorder="1" applyFont="1" applyNumberFormat="1">
      <alignment horizontal="center"/>
    </xf>
    <xf borderId="11" fillId="3" fontId="1" numFmtId="0" xfId="0" applyAlignment="1" applyBorder="1" applyFill="1" applyFont="1">
      <alignment horizontal="center"/>
    </xf>
    <xf borderId="11" fillId="3" fontId="1" numFmtId="4" xfId="0" applyAlignment="1" applyBorder="1" applyFont="1" applyNumberFormat="1">
      <alignment horizontal="center"/>
    </xf>
    <xf borderId="12" fillId="3" fontId="1" numFmtId="4" xfId="0" applyAlignment="1" applyBorder="1" applyFont="1" applyNumberFormat="1">
      <alignment horizontal="center"/>
    </xf>
    <xf borderId="11" fillId="3" fontId="1" numFmtId="4" xfId="0" applyBorder="1" applyFont="1" applyNumberFormat="1"/>
    <xf borderId="13" fillId="3" fontId="1" numFmtId="4" xfId="0" applyAlignment="1" applyBorder="1" applyFont="1" applyNumberFormat="1">
      <alignment horizontal="center"/>
    </xf>
    <xf borderId="14" fillId="0" fontId="1" numFmtId="4" xfId="0" applyAlignment="1" applyBorder="1" applyFont="1" applyNumberFormat="1">
      <alignment horizontal="center"/>
    </xf>
    <xf borderId="11" fillId="0" fontId="1" numFmtId="4" xfId="0" applyBorder="1" applyFont="1" applyNumberFormat="1"/>
    <xf borderId="15" fillId="0" fontId="1" numFmtId="4" xfId="0" applyAlignment="1" applyBorder="1" applyFont="1" applyNumberFormat="1">
      <alignment horizontal="center"/>
    </xf>
    <xf borderId="6" fillId="0" fontId="1" numFmtId="4" xfId="0" applyAlignment="1" applyBorder="1" applyFont="1" applyNumberFormat="1">
      <alignment horizontal="center"/>
    </xf>
    <xf borderId="11" fillId="4" fontId="1" numFmtId="0" xfId="0" applyAlignment="1" applyBorder="1" applyFill="1" applyFont="1">
      <alignment horizontal="center"/>
    </xf>
    <xf borderId="11" fillId="4" fontId="1" numFmtId="4" xfId="0" applyAlignment="1" applyBorder="1" applyFont="1" applyNumberFormat="1">
      <alignment horizontal="center"/>
    </xf>
    <xf borderId="16" fillId="4" fontId="1" numFmtId="0" xfId="0" applyBorder="1" applyFont="1"/>
    <xf borderId="16" fillId="4" fontId="2" numFmtId="0" xfId="0" applyBorder="1" applyFont="1"/>
    <xf borderId="11" fillId="5" fontId="1" numFmtId="0" xfId="0" applyAlignment="1" applyBorder="1" applyFill="1" applyFont="1">
      <alignment horizontal="center"/>
    </xf>
    <xf borderId="11" fillId="5" fontId="1" numFmtId="4" xfId="0" applyAlignment="1" applyBorder="1" applyFont="1" applyNumberFormat="1">
      <alignment horizontal="center"/>
    </xf>
    <xf borderId="16" fillId="5" fontId="1" numFmtId="0" xfId="0" applyBorder="1" applyFont="1"/>
    <xf borderId="16" fillId="5" fontId="2" numFmtId="0" xfId="0" applyBorder="1" applyFont="1"/>
    <xf borderId="11" fillId="3" fontId="1" numFmtId="164" xfId="0" applyAlignment="1" applyBorder="1" applyFont="1" applyNumberFormat="1">
      <alignment horizontal="center"/>
    </xf>
    <xf borderId="11" fillId="4" fontId="1" numFmtId="164" xfId="0" applyAlignment="1" applyBorder="1" applyFont="1" applyNumberFormat="1">
      <alignment horizontal="center"/>
    </xf>
    <xf borderId="11" fillId="4" fontId="4" numFmtId="4" xfId="0" applyAlignment="1" applyBorder="1" applyFont="1" applyNumberFormat="1">
      <alignment horizontal="center"/>
    </xf>
    <xf borderId="16" fillId="4" fontId="1" numFmtId="164" xfId="0" applyBorder="1" applyFont="1" applyNumberFormat="1"/>
    <xf borderId="16" fillId="4" fontId="2" numFmtId="164" xfId="0" applyBorder="1" applyFont="1" applyNumberFormat="1"/>
    <xf borderId="11" fillId="3" fontId="4" numFmtId="4" xfId="0" applyAlignment="1" applyBorder="1" applyFont="1" applyNumberFormat="1">
      <alignment horizontal="center"/>
    </xf>
    <xf borderId="0" fillId="0" fontId="1" numFmtId="164" xfId="0" applyFont="1" applyNumberFormat="1"/>
    <xf borderId="0" fillId="0" fontId="2" numFmtId="164" xfId="0" applyFont="1" applyNumberFormat="1"/>
    <xf borderId="11" fillId="6" fontId="1" numFmtId="0" xfId="0" applyAlignment="1" applyBorder="1" applyFill="1" applyFont="1">
      <alignment horizontal="center" readingOrder="0"/>
    </xf>
    <xf borderId="11" fillId="6" fontId="1" numFmtId="4" xfId="0" applyAlignment="1" applyBorder="1" applyFont="1" applyNumberFormat="1">
      <alignment horizontal="center"/>
    </xf>
    <xf borderId="11" fillId="6" fontId="1" numFmtId="4" xfId="0" applyAlignment="1" applyBorder="1" applyFont="1" applyNumberFormat="1">
      <alignment horizontal="center" readingOrder="0"/>
    </xf>
    <xf borderId="0" fillId="6" fontId="1" numFmtId="0" xfId="0" applyFont="1"/>
    <xf borderId="0" fillId="6" fontId="2" numFmtId="0" xfId="0" applyFont="1"/>
    <xf borderId="11" fillId="7" fontId="1" numFmtId="0" xfId="0" applyAlignment="1" applyBorder="1" applyFill="1" applyFont="1">
      <alignment horizontal="center"/>
    </xf>
    <xf borderId="11" fillId="7" fontId="1" numFmtId="4" xfId="0" applyAlignment="1" applyBorder="1" applyFont="1" applyNumberFormat="1">
      <alignment horizontal="center"/>
    </xf>
    <xf borderId="11" fillId="7" fontId="1" numFmtId="4" xfId="0" applyAlignment="1" applyBorder="1" applyFont="1" applyNumberFormat="1">
      <alignment horizontal="center" readingOrder="0"/>
    </xf>
    <xf borderId="0" fillId="0" fontId="1" numFmtId="4" xfId="0" applyFont="1" applyNumberFormat="1"/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right" vertical="center"/>
    </xf>
    <xf borderId="0" fillId="0" fontId="5" numFmtId="0" xfId="0" applyFont="1"/>
    <xf borderId="0" fillId="0" fontId="5" numFmtId="4" xfId="0" applyFont="1" applyNumberForma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8" numFmtId="4" xfId="0" applyFont="1" applyNumberFormat="1"/>
    <xf borderId="0" fillId="0" fontId="2" numFmtId="4" xfId="0" applyFont="1" applyNumberFormat="1"/>
    <xf borderId="0" fillId="0" fontId="9" numFmtId="0" xfId="0" applyFont="1"/>
    <xf borderId="0" fillId="0" fontId="9" numFmtId="164" xfId="0" applyFont="1" applyNumberFormat="1"/>
    <xf borderId="0" fillId="0" fontId="2" numFmtId="0" xfId="0" applyAlignment="1" applyFont="1">
      <alignment horizontal="center"/>
    </xf>
    <xf borderId="1" fillId="2" fontId="2" numFmtId="0" xfId="0" applyAlignment="1" applyBorder="1" applyFont="1">
      <alignment horizontal="center" shrinkToFit="1" vertical="center" wrapText="0"/>
    </xf>
    <xf borderId="2" fillId="2" fontId="10" numFmtId="0" xfId="0" applyAlignment="1" applyBorder="1" applyFont="1">
      <alignment horizontal="center" shrinkToFit="1" vertical="center" wrapText="0"/>
    </xf>
    <xf borderId="2" fillId="2" fontId="2" numFmtId="0" xfId="0" applyAlignment="1" applyBorder="1" applyFont="1">
      <alignment horizontal="center" shrinkToFit="1" vertical="center" wrapText="0"/>
    </xf>
    <xf borderId="2" fillId="2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/>
    </xf>
    <xf borderId="11" fillId="0" fontId="9" numFmtId="0" xfId="0" applyAlignment="1" applyBorder="1" applyFont="1">
      <alignment horizontal="center"/>
    </xf>
    <xf borderId="11" fillId="0" fontId="9" numFmtId="4" xfId="0" applyAlignment="1" applyBorder="1" applyFont="1" applyNumberFormat="1">
      <alignment horizontal="center"/>
    </xf>
    <xf borderId="11" fillId="3" fontId="9" numFmtId="0" xfId="0" applyAlignment="1" applyBorder="1" applyFont="1">
      <alignment horizontal="center"/>
    </xf>
    <xf borderId="11" fillId="3" fontId="9" numFmtId="4" xfId="0" applyAlignment="1" applyBorder="1" applyFont="1" applyNumberFormat="1">
      <alignment horizontal="center"/>
    </xf>
    <xf borderId="11" fillId="4" fontId="9" numFmtId="0" xfId="0" applyAlignment="1" applyBorder="1" applyFont="1">
      <alignment horizontal="center"/>
    </xf>
    <xf borderId="11" fillId="4" fontId="9" numFmtId="4" xfId="0" applyAlignment="1" applyBorder="1" applyFont="1" applyNumberFormat="1">
      <alignment horizontal="center"/>
    </xf>
    <xf borderId="11" fillId="5" fontId="9" numFmtId="0" xfId="0" applyAlignment="1" applyBorder="1" applyFont="1">
      <alignment horizontal="center"/>
    </xf>
    <xf borderId="11" fillId="5" fontId="9" numFmtId="4" xfId="0" applyAlignment="1" applyBorder="1" applyFont="1" applyNumberFormat="1">
      <alignment horizontal="center"/>
    </xf>
    <xf borderId="11" fillId="3" fontId="9" numFmtId="164" xfId="0" applyAlignment="1" applyBorder="1" applyFont="1" applyNumberFormat="1">
      <alignment horizontal="center"/>
    </xf>
    <xf borderId="11" fillId="4" fontId="9" numFmtId="164" xfId="0" applyAlignment="1" applyBorder="1" applyFont="1" applyNumberFormat="1">
      <alignment horizontal="center"/>
    </xf>
    <xf borderId="0" fillId="0" fontId="9" numFmtId="4" xfId="0" applyFont="1" applyNumberFormat="1"/>
    <xf borderId="11" fillId="0" fontId="9" numFmtId="164" xfId="0" applyAlignment="1" applyBorder="1" applyFont="1" applyNumberFormat="1">
      <alignment horizontal="center"/>
    </xf>
    <xf borderId="11" fillId="7" fontId="2" numFmtId="0" xfId="0" applyAlignment="1" applyBorder="1" applyFont="1">
      <alignment horizontal="center"/>
    </xf>
    <xf borderId="11" fillId="7" fontId="2" numFmtId="4" xfId="0" applyAlignment="1" applyBorder="1" applyFont="1" applyNumberFormat="1">
      <alignment horizontal="center"/>
    </xf>
    <xf borderId="0" fillId="0" fontId="11" numFmtId="0" xfId="0" applyFont="1"/>
    <xf borderId="0" fillId="0" fontId="12" numFmtId="0" xfId="0" applyAlignment="1" applyFont="1">
      <alignment horizontal="center"/>
    </xf>
    <xf borderId="5" fillId="2" fontId="2" numFmtId="0" xfId="0" applyAlignment="1" applyBorder="1" applyFont="1">
      <alignment horizontal="center" shrinkToFit="1" vertical="center" wrapText="0"/>
    </xf>
    <xf borderId="1" fillId="0" fontId="9" numFmtId="4" xfId="0" applyAlignment="1" applyBorder="1" applyFont="1" applyNumberFormat="1">
      <alignment horizontal="center"/>
    </xf>
    <xf borderId="12" fillId="3" fontId="9" numFmtId="4" xfId="0" applyAlignment="1" applyBorder="1" applyFont="1" applyNumberFormat="1">
      <alignment horizontal="center"/>
    </xf>
    <xf borderId="11" fillId="3" fontId="9" numFmtId="4" xfId="0" applyBorder="1" applyFont="1" applyNumberFormat="1"/>
    <xf borderId="13" fillId="3" fontId="9" numFmtId="4" xfId="0" applyAlignment="1" applyBorder="1" applyFont="1" applyNumberFormat="1">
      <alignment horizontal="center"/>
    </xf>
    <xf borderId="14" fillId="0" fontId="9" numFmtId="4" xfId="0" applyAlignment="1" applyBorder="1" applyFont="1" applyNumberFormat="1">
      <alignment horizontal="center"/>
    </xf>
    <xf borderId="11" fillId="0" fontId="9" numFmtId="4" xfId="0" applyBorder="1" applyFont="1" applyNumberFormat="1"/>
    <xf borderId="15" fillId="0" fontId="9" numFmtId="4" xfId="0" applyAlignment="1" applyBorder="1" applyFont="1" applyNumberFormat="1">
      <alignment horizontal="center"/>
    </xf>
    <xf borderId="6" fillId="0" fontId="9" numFmtId="4" xfId="0" applyAlignment="1" applyBorder="1" applyFont="1" applyNumberFormat="1">
      <alignment horizontal="center"/>
    </xf>
    <xf borderId="11" fillId="8" fontId="2" numFmtId="4" xfId="0" applyAlignment="1" applyBorder="1" applyFill="1" applyFont="1" applyNumberForma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16.0"/>
    <col customWidth="1" min="3" max="3" width="16.86"/>
    <col customWidth="1" min="4" max="4" width="14.29"/>
    <col customWidth="1" min="5" max="5" width="16.29"/>
    <col customWidth="1" min="6" max="6" width="14.57"/>
    <col customWidth="1" min="7" max="7" width="16.71"/>
    <col customWidth="1" min="8" max="8" width="18.43"/>
    <col customWidth="1" min="9" max="9" width="20.14"/>
    <col customWidth="1" min="10" max="10" width="14.86"/>
    <col customWidth="1" min="11" max="11" width="16.86"/>
    <col customWidth="1" min="12" max="12" width="15.71"/>
    <col customWidth="1" min="13" max="13" width="16.57"/>
    <col customWidth="1" min="14" max="14" width="15.71"/>
    <col customWidth="1" min="15" max="15" width="17.43"/>
    <col customWidth="1" min="16" max="18" width="18.29"/>
    <col customWidth="1" min="19" max="19" width="17.0"/>
    <col customWidth="1" min="20" max="20" width="25.29"/>
    <col customWidth="1" min="21" max="21" width="19.71"/>
    <col customWidth="1" min="22" max="22" width="15.57"/>
    <col customWidth="1" min="23" max="23" width="17.71"/>
    <col customWidth="1" min="24" max="24" width="16.57"/>
    <col customWidth="1" min="25" max="25" width="19.43"/>
    <col customWidth="1" min="26" max="26" width="17.14"/>
    <col customWidth="1" min="27" max="27" width="19.43"/>
    <col customWidth="1" min="28" max="28" width="9.14"/>
    <col customWidth="1" min="29" max="29" width="9.57"/>
    <col customWidth="1" min="30" max="30" width="9.0"/>
  </cols>
  <sheetData>
    <row r="1" ht="21.7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4"/>
      <c r="AD1" s="4"/>
      <c r="AE1" s="4"/>
      <c r="AF1" s="4"/>
    </row>
    <row r="2" ht="39.0" customHeight="1">
      <c r="A2" s="5" t="s">
        <v>0</v>
      </c>
      <c r="AB2" s="3"/>
      <c r="AC2" s="4"/>
      <c r="AD2" s="4"/>
      <c r="AE2" s="4"/>
      <c r="AF2" s="4"/>
    </row>
    <row r="3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"/>
      <c r="AC3" s="4"/>
      <c r="AD3" s="4"/>
      <c r="AE3" s="4"/>
      <c r="AF3" s="4"/>
    </row>
    <row r="4" ht="21.75" customHeight="1">
      <c r="A4" s="6" t="s">
        <v>1</v>
      </c>
      <c r="B4" s="7" t="s">
        <v>2</v>
      </c>
      <c r="C4" s="8"/>
      <c r="D4" s="7" t="s">
        <v>3</v>
      </c>
      <c r="E4" s="8"/>
      <c r="F4" s="7" t="s">
        <v>4</v>
      </c>
      <c r="G4" s="8"/>
      <c r="H4" s="7" t="s">
        <v>5</v>
      </c>
      <c r="I4" s="8"/>
      <c r="J4" s="7" t="s">
        <v>6</v>
      </c>
      <c r="K4" s="8"/>
      <c r="L4" s="7" t="s">
        <v>7</v>
      </c>
      <c r="M4" s="8"/>
      <c r="N4" s="7" t="s">
        <v>8</v>
      </c>
      <c r="O4" s="8"/>
      <c r="P4" s="9" t="s">
        <v>9</v>
      </c>
      <c r="Q4" s="8"/>
      <c r="R4" s="10" t="s">
        <v>10</v>
      </c>
      <c r="S4" s="8"/>
      <c r="T4" s="7" t="s">
        <v>11</v>
      </c>
      <c r="U4" s="8"/>
      <c r="V4" s="7" t="s">
        <v>12</v>
      </c>
      <c r="W4" s="8"/>
      <c r="X4" s="7" t="s">
        <v>13</v>
      </c>
      <c r="Y4" s="8"/>
      <c r="Z4" s="11" t="s">
        <v>14</v>
      </c>
      <c r="AA4" s="8"/>
      <c r="AB4" s="12"/>
      <c r="AC4" s="13"/>
      <c r="AD4" s="13"/>
      <c r="AE4" s="4"/>
      <c r="AF4" s="4"/>
    </row>
    <row r="5" ht="123.75" customHeight="1">
      <c r="A5" s="14"/>
      <c r="B5" s="15"/>
      <c r="C5" s="16"/>
      <c r="D5" s="15"/>
      <c r="E5" s="16"/>
      <c r="F5" s="15"/>
      <c r="G5" s="16"/>
      <c r="H5" s="15"/>
      <c r="I5" s="16"/>
      <c r="J5" s="15"/>
      <c r="K5" s="16"/>
      <c r="L5" s="15"/>
      <c r="M5" s="16"/>
      <c r="N5" s="15"/>
      <c r="O5" s="16"/>
      <c r="P5" s="17"/>
      <c r="Q5" s="16"/>
      <c r="R5" s="18"/>
      <c r="S5" s="16"/>
      <c r="T5" s="15"/>
      <c r="U5" s="16"/>
      <c r="V5" s="15"/>
      <c r="W5" s="16"/>
      <c r="X5" s="15"/>
      <c r="Y5" s="16"/>
      <c r="Z5" s="15"/>
      <c r="AA5" s="16"/>
      <c r="AB5" s="19"/>
      <c r="AC5" s="20"/>
      <c r="AD5" s="20"/>
      <c r="AE5" s="21"/>
      <c r="AF5" s="21"/>
    </row>
    <row r="6" ht="30.0" customHeight="1">
      <c r="A6" s="22" t="s">
        <v>15</v>
      </c>
      <c r="B6" s="22" t="s">
        <v>16</v>
      </c>
      <c r="C6" s="22" t="s">
        <v>17</v>
      </c>
      <c r="D6" s="22" t="s">
        <v>16</v>
      </c>
      <c r="E6" s="22" t="s">
        <v>17</v>
      </c>
      <c r="F6" s="22" t="s">
        <v>16</v>
      </c>
      <c r="G6" s="22" t="s">
        <v>17</v>
      </c>
      <c r="H6" s="22" t="s">
        <v>16</v>
      </c>
      <c r="I6" s="22" t="s">
        <v>17</v>
      </c>
      <c r="J6" s="22" t="s">
        <v>16</v>
      </c>
      <c r="K6" s="22" t="s">
        <v>17</v>
      </c>
      <c r="L6" s="22" t="s">
        <v>16</v>
      </c>
      <c r="M6" s="22" t="s">
        <v>17</v>
      </c>
      <c r="N6" s="22" t="s">
        <v>16</v>
      </c>
      <c r="O6" s="22" t="s">
        <v>17</v>
      </c>
      <c r="P6" s="23" t="s">
        <v>16</v>
      </c>
      <c r="Q6" s="23" t="s">
        <v>17</v>
      </c>
      <c r="R6" s="22" t="s">
        <v>16</v>
      </c>
      <c r="S6" s="22" t="s">
        <v>17</v>
      </c>
      <c r="T6" s="22" t="s">
        <v>16</v>
      </c>
      <c r="U6" s="22" t="s">
        <v>17</v>
      </c>
      <c r="V6" s="22" t="s">
        <v>16</v>
      </c>
      <c r="W6" s="22" t="s">
        <v>17</v>
      </c>
      <c r="X6" s="22" t="s">
        <v>16</v>
      </c>
      <c r="Y6" s="22" t="s">
        <v>17</v>
      </c>
      <c r="Z6" s="22" t="s">
        <v>16</v>
      </c>
      <c r="AA6" s="22" t="s">
        <v>17</v>
      </c>
      <c r="AB6" s="3"/>
      <c r="AC6" s="4"/>
      <c r="AD6" s="4"/>
      <c r="AE6" s="4"/>
      <c r="AF6" s="4"/>
    </row>
    <row r="7" ht="24.75" customHeight="1">
      <c r="A7" s="24" t="s">
        <v>18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6"/>
      <c r="X7" s="25">
        <v>80126.0</v>
      </c>
      <c r="Y7" s="25">
        <v>1056058.0</v>
      </c>
      <c r="Z7" s="25">
        <f t="shared" ref="Z7:AA7" si="1">B7+D7+F7+H7+J7+L7+N7+R7+T7+V7+X7</f>
        <v>80126</v>
      </c>
      <c r="AA7" s="25">
        <f t="shared" si="1"/>
        <v>1056058</v>
      </c>
      <c r="AB7" s="3"/>
      <c r="AC7" s="4"/>
      <c r="AD7" s="4"/>
      <c r="AE7" s="4"/>
      <c r="AF7" s="4"/>
    </row>
    <row r="8" ht="24.75" customHeight="1">
      <c r="A8" s="27">
        <v>2549.0</v>
      </c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>
        <v>2859.0</v>
      </c>
      <c r="U8" s="28">
        <v>22714.93</v>
      </c>
      <c r="V8" s="29"/>
      <c r="W8" s="30"/>
      <c r="X8" s="31"/>
      <c r="Y8" s="28"/>
      <c r="Z8" s="28">
        <f t="shared" ref="Z8:AA8" si="2">B8+D8+F8+H8+J8+L8+N8+R8+T8+V8+X8</f>
        <v>2859</v>
      </c>
      <c r="AA8" s="28">
        <f t="shared" si="2"/>
        <v>22714.93</v>
      </c>
      <c r="AB8" s="3"/>
      <c r="AC8" s="4"/>
      <c r="AD8" s="4"/>
      <c r="AE8" s="4"/>
      <c r="AF8" s="4"/>
    </row>
    <row r="9" ht="24.75" customHeight="1">
      <c r="A9" s="24">
        <v>2550.0</v>
      </c>
      <c r="B9" s="24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>
        <v>5425.0</v>
      </c>
      <c r="U9" s="25">
        <v>47645.0</v>
      </c>
      <c r="V9" s="32"/>
      <c r="W9" s="33"/>
      <c r="X9" s="34"/>
      <c r="Y9" s="25"/>
      <c r="Z9" s="25">
        <f t="shared" ref="Z9:AA9" si="3">B9+D9+F9+H9+J9+L9+N9+R9+T9+V9+X9</f>
        <v>5425</v>
      </c>
      <c r="AA9" s="25">
        <f t="shared" si="3"/>
        <v>47645</v>
      </c>
      <c r="AB9" s="3"/>
      <c r="AC9" s="4"/>
      <c r="AD9" s="4"/>
      <c r="AE9" s="4"/>
      <c r="AF9" s="4"/>
    </row>
    <row r="10" ht="24.75" customHeight="1">
      <c r="A10" s="27">
        <v>2551.0</v>
      </c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>
        <v>1900.0</v>
      </c>
      <c r="U10" s="28">
        <v>15692.0</v>
      </c>
      <c r="V10" s="29"/>
      <c r="W10" s="30"/>
      <c r="X10" s="31"/>
      <c r="Y10" s="28"/>
      <c r="Z10" s="28">
        <f t="shared" ref="Z10:AA10" si="4">B10+D10+F10+H10+J10+L10+N10+R10+T10+V10+X10</f>
        <v>1900</v>
      </c>
      <c r="AA10" s="28">
        <f t="shared" si="4"/>
        <v>15692</v>
      </c>
      <c r="AB10" s="3"/>
      <c r="AC10" s="4"/>
      <c r="AD10" s="4"/>
      <c r="AE10" s="4"/>
      <c r="AF10" s="4"/>
    </row>
    <row r="11" ht="24.75" customHeight="1">
      <c r="A11" s="24">
        <v>2552.0</v>
      </c>
      <c r="B11" s="24"/>
      <c r="C11" s="24"/>
      <c r="D11" s="25"/>
      <c r="E11" s="25"/>
      <c r="F11" s="25"/>
      <c r="G11" s="25"/>
      <c r="H11" s="25"/>
      <c r="I11" s="25"/>
      <c r="J11" s="25">
        <v>5950.0</v>
      </c>
      <c r="K11" s="25">
        <v>35486.0</v>
      </c>
      <c r="L11" s="25"/>
      <c r="M11" s="25"/>
      <c r="N11" s="25"/>
      <c r="O11" s="25"/>
      <c r="P11" s="25"/>
      <c r="Q11" s="25"/>
      <c r="R11" s="25"/>
      <c r="S11" s="25"/>
      <c r="T11" s="25">
        <v>5572.0</v>
      </c>
      <c r="U11" s="25">
        <v>54951.0</v>
      </c>
      <c r="V11" s="25"/>
      <c r="W11" s="35"/>
      <c r="X11" s="25"/>
      <c r="Y11" s="25"/>
      <c r="Z11" s="25">
        <f t="shared" ref="Z11:AA11" si="5">B11+D11+F11+H11+J11+L11+N11+R11+T11+V11+X11</f>
        <v>11522</v>
      </c>
      <c r="AA11" s="25">
        <f t="shared" si="5"/>
        <v>90437</v>
      </c>
      <c r="AB11" s="3"/>
      <c r="AC11" s="4"/>
      <c r="AD11" s="4"/>
      <c r="AE11" s="4"/>
      <c r="AF11" s="4"/>
    </row>
    <row r="12" ht="24.75" customHeight="1">
      <c r="A12" s="27">
        <v>2553.0</v>
      </c>
      <c r="B12" s="28">
        <v>9560.0</v>
      </c>
      <c r="C12" s="28">
        <v>71548.0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>
        <v>1912.0</v>
      </c>
      <c r="U12" s="28">
        <v>11868.49</v>
      </c>
      <c r="V12" s="28"/>
      <c r="W12" s="28"/>
      <c r="X12" s="28"/>
      <c r="Y12" s="28"/>
      <c r="Z12" s="28">
        <f t="shared" ref="Z12:AA12" si="6">B12+D12+F12+H12+J12+L12+N12+R12+T12+V12+X12</f>
        <v>11472</v>
      </c>
      <c r="AA12" s="28">
        <f t="shared" si="6"/>
        <v>83416.49</v>
      </c>
      <c r="AB12" s="3"/>
      <c r="AC12" s="4"/>
      <c r="AD12" s="4"/>
      <c r="AE12" s="4"/>
      <c r="AF12" s="4"/>
    </row>
    <row r="13" ht="24.75" customHeight="1">
      <c r="A13" s="24">
        <v>2554.0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>
        <v>2298.0</v>
      </c>
      <c r="U13" s="25">
        <v>16324.6</v>
      </c>
      <c r="V13" s="25"/>
      <c r="W13" s="25"/>
      <c r="X13" s="25"/>
      <c r="Y13" s="25"/>
      <c r="Z13" s="25">
        <f t="shared" ref="Z13:AA13" si="7">B13+D13+F13+H13+J13+L13+N13+R13+T13+V13+X13</f>
        <v>2298</v>
      </c>
      <c r="AA13" s="25">
        <f t="shared" si="7"/>
        <v>16324.6</v>
      </c>
      <c r="AB13" s="3"/>
      <c r="AC13" s="4"/>
      <c r="AD13" s="4"/>
      <c r="AE13" s="4"/>
      <c r="AF13" s="4"/>
    </row>
    <row r="14" ht="24.75" customHeight="1">
      <c r="A14" s="27">
        <v>2555.0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>
        <v>1685.0</v>
      </c>
      <c r="U14" s="28">
        <v>13379.69</v>
      </c>
      <c r="V14" s="28"/>
      <c r="W14" s="28"/>
      <c r="X14" s="28"/>
      <c r="Y14" s="28"/>
      <c r="Z14" s="28">
        <f t="shared" ref="Z14:AA14" si="8">B14+D14+F14+H14+J14+L14+N14+R14+T14+V14+X14</f>
        <v>1685</v>
      </c>
      <c r="AA14" s="28">
        <f t="shared" si="8"/>
        <v>13379.69</v>
      </c>
      <c r="AB14" s="3"/>
      <c r="AC14" s="4"/>
      <c r="AD14" s="4"/>
      <c r="AE14" s="4"/>
      <c r="AF14" s="4"/>
    </row>
    <row r="15" ht="24.75" customHeight="1">
      <c r="A15" s="36">
        <v>2556.0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>
        <v>2599.0</v>
      </c>
      <c r="U15" s="37">
        <v>20746.0</v>
      </c>
      <c r="V15" s="37"/>
      <c r="W15" s="37"/>
      <c r="X15" s="37"/>
      <c r="Y15" s="37"/>
      <c r="Z15" s="25">
        <f t="shared" ref="Z15:AA15" si="9">B15+D15+F15+H15+J15+L15+N15+R15+T15+V15+X15</f>
        <v>2599</v>
      </c>
      <c r="AA15" s="25">
        <f t="shared" si="9"/>
        <v>20746</v>
      </c>
      <c r="AB15" s="38"/>
      <c r="AC15" s="39"/>
      <c r="AD15" s="39"/>
      <c r="AE15" s="39"/>
      <c r="AF15" s="39"/>
    </row>
    <row r="16" ht="24.75" customHeight="1">
      <c r="A16" s="27">
        <v>2557.0</v>
      </c>
      <c r="B16" s="28">
        <v>1486.0</v>
      </c>
      <c r="C16" s="28">
        <v>11910.0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2452.0</v>
      </c>
      <c r="U16" s="28">
        <v>18235.36</v>
      </c>
      <c r="V16" s="28"/>
      <c r="W16" s="28"/>
      <c r="X16" s="28"/>
      <c r="Y16" s="28"/>
      <c r="Z16" s="28">
        <f t="shared" ref="Z16:AA16" si="10">B16+D16+F16+H16+J16+L16+N16+R16+T16+V16+X16</f>
        <v>3938</v>
      </c>
      <c r="AA16" s="28">
        <f t="shared" si="10"/>
        <v>30145.36</v>
      </c>
      <c r="AB16" s="3"/>
      <c r="AC16" s="4"/>
      <c r="AD16" s="4"/>
      <c r="AE16" s="4"/>
      <c r="AF16" s="4"/>
    </row>
    <row r="17" ht="24.75" customHeight="1">
      <c r="A17" s="40">
        <v>2558.0</v>
      </c>
      <c r="B17" s="41">
        <v>1039.0</v>
      </c>
      <c r="C17" s="41">
        <v>8923.0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>
        <v>2622.0</v>
      </c>
      <c r="U17" s="41">
        <v>16852.14</v>
      </c>
      <c r="V17" s="41"/>
      <c r="W17" s="41"/>
      <c r="X17" s="41"/>
      <c r="Y17" s="41"/>
      <c r="Z17" s="25">
        <f t="shared" ref="Z17:AA17" si="11">B17+D17+F17+H17+J17+L17+N17+R17+T17+V17+X17</f>
        <v>3661</v>
      </c>
      <c r="AA17" s="25">
        <f t="shared" si="11"/>
        <v>25775.14</v>
      </c>
      <c r="AB17" s="42"/>
      <c r="AC17" s="43"/>
      <c r="AD17" s="43"/>
      <c r="AE17" s="43"/>
      <c r="AF17" s="43"/>
    </row>
    <row r="18" ht="24.75" customHeight="1">
      <c r="A18" s="27">
        <v>2559.0</v>
      </c>
      <c r="B18" s="44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2577.0</v>
      </c>
      <c r="U18" s="28">
        <v>15399.63</v>
      </c>
      <c r="V18" s="28">
        <v>4382.0</v>
      </c>
      <c r="W18" s="28">
        <v>31764.75</v>
      </c>
      <c r="X18" s="28"/>
      <c r="Y18" s="28"/>
      <c r="Z18" s="28">
        <f t="shared" ref="Z18:AA18" si="12">B18+D18+F18+H18+J18+L18+N18+R18+T18+V18+X18</f>
        <v>6959</v>
      </c>
      <c r="AA18" s="28">
        <f t="shared" si="12"/>
        <v>47164.38</v>
      </c>
      <c r="AB18" s="3"/>
      <c r="AC18" s="4"/>
      <c r="AD18" s="4"/>
      <c r="AE18" s="4"/>
      <c r="AF18" s="4"/>
    </row>
    <row r="19" ht="24.75" customHeight="1">
      <c r="A19" s="36">
        <v>2560.0</v>
      </c>
      <c r="B19" s="45"/>
      <c r="C19" s="45"/>
      <c r="D19" s="37">
        <v>1131.0</v>
      </c>
      <c r="E19" s="37">
        <v>10000.0</v>
      </c>
      <c r="F19" s="37"/>
      <c r="G19" s="37"/>
      <c r="H19" s="46">
        <v>2276.0</v>
      </c>
      <c r="I19" s="46">
        <v>23069.0</v>
      </c>
      <c r="J19" s="37"/>
      <c r="K19" s="37"/>
      <c r="L19" s="37"/>
      <c r="M19" s="37"/>
      <c r="N19" s="37"/>
      <c r="O19" s="37"/>
      <c r="P19" s="37"/>
      <c r="Q19" s="37"/>
      <c r="R19" s="37">
        <v>2327.0</v>
      </c>
      <c r="S19" s="37">
        <v>16298.25</v>
      </c>
      <c r="T19" s="37"/>
      <c r="U19" s="37"/>
      <c r="V19" s="37">
        <v>1876.0</v>
      </c>
      <c r="W19" s="37">
        <v>10010.0</v>
      </c>
      <c r="X19" s="37"/>
      <c r="Y19" s="37"/>
      <c r="Z19" s="25">
        <f t="shared" ref="Z19:AA19" si="13">B19+D19+F19+H19+J19+L19+N19+R19+T19+V19+X19</f>
        <v>7610</v>
      </c>
      <c r="AA19" s="25">
        <f t="shared" si="13"/>
        <v>59377.25</v>
      </c>
      <c r="AB19" s="47"/>
      <c r="AC19" s="48"/>
      <c r="AD19" s="48"/>
      <c r="AE19" s="39"/>
      <c r="AF19" s="39"/>
    </row>
    <row r="20" ht="24.75" customHeight="1">
      <c r="A20" s="27">
        <v>2561.0</v>
      </c>
      <c r="B20" s="44"/>
      <c r="C20" s="44"/>
      <c r="D20" s="28">
        <v>1622.0</v>
      </c>
      <c r="E20" s="28">
        <v>13648.0</v>
      </c>
      <c r="F20" s="28"/>
      <c r="G20" s="28"/>
      <c r="H20" s="49">
        <v>2773.0</v>
      </c>
      <c r="I20" s="49">
        <v>28426.0</v>
      </c>
      <c r="J20" s="28"/>
      <c r="K20" s="28"/>
      <c r="L20" s="28">
        <v>215.0</v>
      </c>
      <c r="M20" s="28">
        <v>1600.0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>
        <f t="shared" ref="Z20:AA20" si="14">B20+D20+F20+H20+J20+L20+N20+R20+T20+V20+X20</f>
        <v>4610</v>
      </c>
      <c r="AA20" s="28">
        <f t="shared" si="14"/>
        <v>43674</v>
      </c>
      <c r="AB20" s="50"/>
      <c r="AC20" s="51"/>
      <c r="AD20" s="51"/>
      <c r="AE20" s="4"/>
      <c r="AF20" s="4"/>
    </row>
    <row r="21" ht="24.75" customHeight="1">
      <c r="A21" s="36">
        <v>2562.0</v>
      </c>
      <c r="B21" s="45"/>
      <c r="C21" s="45"/>
      <c r="D21" s="37">
        <v>1225.0</v>
      </c>
      <c r="E21" s="37">
        <v>9977.0</v>
      </c>
      <c r="F21" s="37"/>
      <c r="G21" s="37"/>
      <c r="H21" s="37">
        <v>1997.0</v>
      </c>
      <c r="I21" s="37">
        <v>20005.0</v>
      </c>
      <c r="J21" s="41">
        <v>281.0</v>
      </c>
      <c r="K21" s="37">
        <v>1650.0</v>
      </c>
      <c r="L21" s="37">
        <v>163.0</v>
      </c>
      <c r="M21" s="37">
        <v>1900.0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25">
        <f t="shared" ref="Z21:AA21" si="15">B21+D21+F21+H21+J21+L21+N21+R21+T21+V21+X21</f>
        <v>3666</v>
      </c>
      <c r="AA21" s="25">
        <f t="shared" si="15"/>
        <v>33532</v>
      </c>
      <c r="AB21" s="47"/>
      <c r="AC21" s="39"/>
      <c r="AD21" s="39"/>
      <c r="AE21" s="39"/>
      <c r="AF21" s="39"/>
    </row>
    <row r="22" ht="24.75" customHeight="1">
      <c r="A22" s="27">
        <v>2563.0</v>
      </c>
      <c r="B22" s="44"/>
      <c r="C22" s="44"/>
      <c r="D22" s="28">
        <v>1363.0</v>
      </c>
      <c r="E22" s="28">
        <v>11530.0</v>
      </c>
      <c r="F22" s="28"/>
      <c r="G22" s="28"/>
      <c r="H22" s="28">
        <v>1655.0</v>
      </c>
      <c r="I22" s="28">
        <v>16228.0</v>
      </c>
      <c r="J22" s="28">
        <v>445.0</v>
      </c>
      <c r="K22" s="28">
        <v>2250.0</v>
      </c>
      <c r="L22" s="28">
        <v>889.0</v>
      </c>
      <c r="M22" s="28">
        <v>7300.0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>
        <f t="shared" ref="Z22:AA22" si="16">B22+D22+F22+H22+J22+L22+N22+R22+T22+V22+X22</f>
        <v>4352</v>
      </c>
      <c r="AA22" s="28">
        <f t="shared" si="16"/>
        <v>37308</v>
      </c>
      <c r="AB22" s="3"/>
      <c r="AC22" s="51"/>
      <c r="AD22" s="4"/>
      <c r="AE22" s="4"/>
      <c r="AF22" s="4"/>
    </row>
    <row r="23" ht="24.75" customHeight="1">
      <c r="A23" s="36">
        <v>2564.0</v>
      </c>
      <c r="B23" s="45"/>
      <c r="C23" s="45"/>
      <c r="D23" s="37"/>
      <c r="E23" s="41"/>
      <c r="F23" s="41">
        <v>1108.0</v>
      </c>
      <c r="G23" s="41">
        <v>9465.0</v>
      </c>
      <c r="H23" s="41">
        <v>1852.0</v>
      </c>
      <c r="I23" s="41">
        <v>18600.0</v>
      </c>
      <c r="J23" s="41">
        <v>175.0</v>
      </c>
      <c r="K23" s="41">
        <v>1270.0</v>
      </c>
      <c r="L23" s="41">
        <v>618.0</v>
      </c>
      <c r="M23" s="41">
        <v>5250.0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25">
        <f t="shared" ref="Z23:AA23" si="17">B23+D23+F23+H23+J23+L23+N23+R23+T23+V23+X23</f>
        <v>3753</v>
      </c>
      <c r="AA23" s="25">
        <f t="shared" si="17"/>
        <v>34585</v>
      </c>
      <c r="AB23" s="38"/>
      <c r="AC23" s="48"/>
      <c r="AD23" s="39"/>
      <c r="AE23" s="39"/>
      <c r="AF23" s="39"/>
    </row>
    <row r="24" ht="24.75" customHeight="1">
      <c r="A24" s="27">
        <v>2565.0</v>
      </c>
      <c r="B24" s="44"/>
      <c r="C24" s="44"/>
      <c r="D24" s="28"/>
      <c r="E24" s="28"/>
      <c r="F24" s="28">
        <v>1119.0</v>
      </c>
      <c r="G24" s="28">
        <v>10000.0</v>
      </c>
      <c r="H24" s="28">
        <v>1556.0</v>
      </c>
      <c r="I24" s="28">
        <v>15821.0</v>
      </c>
      <c r="J24" s="28">
        <v>393.0</v>
      </c>
      <c r="K24" s="28">
        <v>2544.0</v>
      </c>
      <c r="L24" s="28">
        <v>177.0</v>
      </c>
      <c r="M24" s="28">
        <v>1460.0</v>
      </c>
      <c r="N24" s="28">
        <v>1185.0</v>
      </c>
      <c r="O24" s="28">
        <v>8600.0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>
        <f t="shared" ref="Z24:AA24" si="18">B24+D24+F24+H24+J24+L24+N24+R24+T24+V24+X24</f>
        <v>4430</v>
      </c>
      <c r="AA24" s="28">
        <f t="shared" si="18"/>
        <v>38425</v>
      </c>
      <c r="AB24" s="3"/>
      <c r="AC24" s="51"/>
      <c r="AD24" s="4"/>
      <c r="AE24" s="4"/>
      <c r="AF24" s="4"/>
    </row>
    <row r="25" ht="24.75" customHeight="1">
      <c r="A25" s="40">
        <v>2566.0</v>
      </c>
      <c r="B25" s="41"/>
      <c r="C25" s="41"/>
      <c r="D25" s="41"/>
      <c r="E25" s="41"/>
      <c r="F25" s="41">
        <v>1099.0</v>
      </c>
      <c r="G25" s="41">
        <v>10000.0</v>
      </c>
      <c r="H25" s="41">
        <v>1479.0</v>
      </c>
      <c r="I25" s="41">
        <v>16324.0</v>
      </c>
      <c r="J25" s="41">
        <v>358.0</v>
      </c>
      <c r="K25" s="41">
        <v>2126.0</v>
      </c>
      <c r="L25" s="41">
        <v>682.0</v>
      </c>
      <c r="M25" s="41">
        <v>6130.0</v>
      </c>
      <c r="N25" s="25">
        <v>458.0</v>
      </c>
      <c r="O25" s="25">
        <v>3631.0</v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>
        <f t="shared" ref="Z25:AA25" si="19">B25+D25+F25+H25+J25+L25+N25+R25+T25+V25+X25</f>
        <v>4076</v>
      </c>
      <c r="AA25" s="41">
        <f t="shared" si="19"/>
        <v>38211</v>
      </c>
      <c r="AB25" s="42"/>
      <c r="AC25" s="43"/>
      <c r="AD25" s="43"/>
      <c r="AE25" s="43"/>
      <c r="AF25" s="43"/>
    </row>
    <row r="26" ht="24.75" customHeight="1">
      <c r="A26" s="52">
        <v>2567.0</v>
      </c>
      <c r="B26" s="53"/>
      <c r="C26" s="53"/>
      <c r="D26" s="53"/>
      <c r="E26" s="53"/>
      <c r="F26" s="54">
        <v>1097.0</v>
      </c>
      <c r="G26" s="54">
        <v>10390.0</v>
      </c>
      <c r="H26" s="54">
        <v>1164.0</v>
      </c>
      <c r="I26" s="54">
        <v>13050.0</v>
      </c>
      <c r="J26" s="54">
        <v>527.0</v>
      </c>
      <c r="K26" s="54">
        <v>4200.0</v>
      </c>
      <c r="L26" s="54">
        <v>1373.0</v>
      </c>
      <c r="M26" s="54">
        <v>11410.0</v>
      </c>
      <c r="N26" s="54">
        <v>467.0</v>
      </c>
      <c r="O26" s="54">
        <v>3260.0</v>
      </c>
      <c r="P26" s="54">
        <v>129.0</v>
      </c>
      <c r="Q26" s="54">
        <v>1050.0</v>
      </c>
      <c r="R26" s="53"/>
      <c r="S26" s="53"/>
      <c r="T26" s="53"/>
      <c r="U26" s="53"/>
      <c r="V26" s="53"/>
      <c r="W26" s="53"/>
      <c r="X26" s="53"/>
      <c r="Y26" s="53"/>
      <c r="Z26" s="53">
        <f t="shared" ref="Z26:AA26" si="20">SUM(F26+H26+J26+L26+N26+P26)</f>
        <v>4757</v>
      </c>
      <c r="AA26" s="53">
        <f t="shared" si="20"/>
        <v>43360</v>
      </c>
      <c r="AB26" s="55"/>
      <c r="AC26" s="56"/>
      <c r="AD26" s="56"/>
      <c r="AE26" s="56"/>
      <c r="AF26" s="56"/>
    </row>
    <row r="27" ht="24.75" customHeight="1">
      <c r="A27" s="57" t="s">
        <v>19</v>
      </c>
      <c r="B27" s="58">
        <f t="shared" ref="B27:E27" si="21">SUM(B7:B25)</f>
        <v>12085</v>
      </c>
      <c r="C27" s="58">
        <f t="shared" si="21"/>
        <v>92381</v>
      </c>
      <c r="D27" s="58">
        <f t="shared" si="21"/>
        <v>5341</v>
      </c>
      <c r="E27" s="58">
        <f t="shared" si="21"/>
        <v>45155</v>
      </c>
      <c r="F27" s="58">
        <f t="shared" ref="F27:Q27" si="22">SUM(F7:F26)</f>
        <v>4423</v>
      </c>
      <c r="G27" s="58">
        <f t="shared" si="22"/>
        <v>39855</v>
      </c>
      <c r="H27" s="58">
        <f t="shared" si="22"/>
        <v>14752</v>
      </c>
      <c r="I27" s="58">
        <f t="shared" si="22"/>
        <v>151523</v>
      </c>
      <c r="J27" s="58">
        <f t="shared" si="22"/>
        <v>8129</v>
      </c>
      <c r="K27" s="58">
        <f t="shared" si="22"/>
        <v>49526</v>
      </c>
      <c r="L27" s="58">
        <f t="shared" si="22"/>
        <v>4117</v>
      </c>
      <c r="M27" s="58">
        <f t="shared" si="22"/>
        <v>35050</v>
      </c>
      <c r="N27" s="58">
        <f t="shared" si="22"/>
        <v>2110</v>
      </c>
      <c r="O27" s="58">
        <f t="shared" si="22"/>
        <v>15491</v>
      </c>
      <c r="P27" s="58">
        <f t="shared" si="22"/>
        <v>129</v>
      </c>
      <c r="Q27" s="58">
        <f t="shared" si="22"/>
        <v>1050</v>
      </c>
      <c r="R27" s="58">
        <f t="shared" ref="R27:Y27" si="23">SUM(R7:R25)</f>
        <v>2327</v>
      </c>
      <c r="S27" s="58">
        <f t="shared" si="23"/>
        <v>16298.25</v>
      </c>
      <c r="T27" s="58">
        <f t="shared" si="23"/>
        <v>31901</v>
      </c>
      <c r="U27" s="58">
        <f t="shared" si="23"/>
        <v>253808.84</v>
      </c>
      <c r="V27" s="58">
        <f t="shared" si="23"/>
        <v>6258</v>
      </c>
      <c r="W27" s="58">
        <f t="shared" si="23"/>
        <v>41774.75</v>
      </c>
      <c r="X27" s="58">
        <f t="shared" si="23"/>
        <v>80126</v>
      </c>
      <c r="Y27" s="58">
        <f t="shared" si="23"/>
        <v>1056058</v>
      </c>
      <c r="Z27" s="59">
        <f t="shared" ref="Z27:AA27" si="24">SUM(Z7:Z26)</f>
        <v>171698</v>
      </c>
      <c r="AA27" s="59">
        <f t="shared" si="24"/>
        <v>1797970.84</v>
      </c>
      <c r="AB27" s="3"/>
      <c r="AC27" s="4"/>
      <c r="AD27" s="4"/>
      <c r="AE27" s="4"/>
      <c r="AF27" s="4"/>
    </row>
    <row r="28" ht="12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</row>
    <row r="29" ht="27.75" customHeight="1">
      <c r="A29" s="3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3"/>
      <c r="P29" s="3"/>
      <c r="Q29" s="3"/>
      <c r="R29" s="3"/>
      <c r="S29" s="3"/>
      <c r="T29" s="60"/>
      <c r="U29" s="60"/>
      <c r="V29" s="60"/>
      <c r="W29" s="60"/>
      <c r="X29" s="3"/>
      <c r="Y29" s="61" t="s">
        <v>20</v>
      </c>
      <c r="AB29" s="3"/>
      <c r="AC29" s="4"/>
      <c r="AD29" s="4"/>
      <c r="AE29" s="4"/>
      <c r="AF29" s="4"/>
    </row>
    <row r="30" ht="21.75" customHeight="1">
      <c r="A30" s="3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3"/>
      <c r="P30" s="3"/>
      <c r="Q30" s="3"/>
      <c r="R30" s="3"/>
      <c r="S30" s="3"/>
      <c r="T30" s="60"/>
      <c r="U30" s="60"/>
      <c r="V30" s="60"/>
      <c r="W30" s="60"/>
      <c r="X30" s="3"/>
      <c r="Y30" s="62"/>
      <c r="Z30" s="62"/>
      <c r="AA30" s="62"/>
      <c r="AB30" s="3"/>
      <c r="AC30" s="4"/>
      <c r="AD30" s="4"/>
      <c r="AE30" s="4"/>
      <c r="AF30" s="4"/>
    </row>
    <row r="31" ht="24.75" customHeight="1">
      <c r="A31" s="63" t="s">
        <v>21</v>
      </c>
      <c r="B31" s="3" t="s">
        <v>22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60"/>
      <c r="AB31" s="3"/>
      <c r="AC31" s="4"/>
      <c r="AD31" s="4"/>
      <c r="AE31" s="4"/>
      <c r="AF31" s="4"/>
    </row>
    <row r="32" ht="24.75" hidden="1" customHeight="1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</row>
    <row r="33" ht="24.75" hidden="1" customHeight="1">
      <c r="A33" s="3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</row>
    <row r="34" ht="24.75" hidden="1" customHeight="1">
      <c r="A34" s="3" t="s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</row>
    <row r="35" ht="25.5" hidden="1" customHeight="1">
      <c r="A35" s="3" t="s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</row>
    <row r="36" ht="27.0" customHeight="1">
      <c r="A36" s="3"/>
      <c r="B36" s="3" t="s">
        <v>27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</row>
    <row r="37" ht="26.25" customHeight="1">
      <c r="A37" s="3"/>
      <c r="B37" s="3" t="s">
        <v>28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</row>
    <row r="38" ht="21.75" customHeight="1">
      <c r="A38" s="64"/>
      <c r="B38" s="64"/>
      <c r="C38" s="65"/>
      <c r="D38" s="65"/>
      <c r="E38" s="65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6"/>
      <c r="W38" s="66"/>
      <c r="X38" s="66"/>
      <c r="Y38" s="66"/>
      <c r="Z38" s="66"/>
      <c r="AA38" s="66"/>
      <c r="AB38" s="66"/>
      <c r="AC38" s="67"/>
      <c r="AD38" s="67"/>
      <c r="AE38" s="67"/>
      <c r="AF38" s="67"/>
    </row>
    <row r="39" ht="21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</row>
    <row r="40" ht="21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</row>
    <row r="41" ht="21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</row>
    <row r="42" ht="21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68"/>
      <c r="Z42" s="68"/>
      <c r="AA42" s="68"/>
      <c r="AB42" s="4"/>
      <c r="AC42" s="4"/>
      <c r="AD42" s="4"/>
      <c r="AE42" s="4"/>
      <c r="AF42" s="4"/>
    </row>
    <row r="43" ht="21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70"/>
      <c r="V43" s="4"/>
      <c r="W43" s="70"/>
      <c r="X43" s="4"/>
      <c r="Y43" s="4"/>
      <c r="Z43" s="4"/>
      <c r="AA43" s="4"/>
      <c r="AB43" s="4"/>
      <c r="AC43" s="4"/>
      <c r="AD43" s="4"/>
      <c r="AE43" s="4"/>
      <c r="AF43" s="4"/>
    </row>
    <row r="44" ht="21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ht="21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ht="21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70"/>
      <c r="V46" s="4"/>
      <c r="W46" s="70"/>
      <c r="X46" s="4"/>
      <c r="Y46" s="4"/>
      <c r="Z46" s="4"/>
      <c r="AA46" s="4"/>
      <c r="AB46" s="4"/>
      <c r="AC46" s="4"/>
      <c r="AD46" s="4"/>
      <c r="AE46" s="4"/>
      <c r="AF46" s="4"/>
    </row>
    <row r="47" ht="21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ht="21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ht="21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ht="21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ht="21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ht="21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ht="21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ht="21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ht="21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ht="21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ht="21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ht="21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ht="21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ht="21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ht="21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ht="21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ht="21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ht="21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ht="21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ht="21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ht="21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ht="21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ht="21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ht="21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ht="21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ht="21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ht="21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ht="15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</row>
    <row r="239" ht="15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</row>
    <row r="240" ht="15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</row>
    <row r="241" ht="15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</row>
    <row r="242" ht="15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</row>
    <row r="243" ht="15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</row>
    <row r="244" ht="15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</row>
    <row r="245" ht="15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</row>
    <row r="246" ht="15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</row>
    <row r="247" ht="15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</row>
    <row r="248" ht="15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</row>
    <row r="249" ht="15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</row>
    <row r="250" ht="15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</row>
    <row r="251" ht="15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</row>
    <row r="252" ht="15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</row>
    <row r="253" ht="15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</row>
    <row r="254" ht="15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</row>
    <row r="255" ht="15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</row>
    <row r="256" ht="15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</row>
    <row r="257" ht="15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</row>
    <row r="258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</row>
    <row r="259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</row>
    <row r="26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</row>
    <row r="261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</row>
    <row r="262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</row>
    <row r="263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</row>
    <row r="264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</row>
    <row r="265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</row>
    <row r="266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</row>
    <row r="267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</row>
    <row r="268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</row>
    <row r="269" ht="15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</row>
    <row r="270" ht="15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</row>
    <row r="271" ht="15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</row>
    <row r="272" ht="15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</row>
    <row r="273" ht="15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</row>
    <row r="274" ht="15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</row>
    <row r="275" ht="15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</row>
    <row r="276" ht="15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</row>
    <row r="277" ht="15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</row>
    <row r="278" ht="15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</row>
    <row r="279" ht="15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</row>
    <row r="280" ht="15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</row>
    <row r="281" ht="15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</row>
    <row r="282" ht="15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</row>
    <row r="283" ht="15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</row>
    <row r="284" ht="15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</row>
    <row r="285" ht="15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</row>
    <row r="286" ht="15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</row>
    <row r="287" ht="15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</row>
    <row r="288" ht="15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</row>
    <row r="289" ht="15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</row>
    <row r="290" ht="15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</row>
    <row r="291" ht="15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</row>
    <row r="292" ht="15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</row>
    <row r="293" ht="15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</row>
    <row r="294" ht="15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</row>
    <row r="295" ht="15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</row>
    <row r="296" ht="15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</row>
    <row r="297" ht="15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</row>
    <row r="298" ht="15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</row>
    <row r="299" ht="15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</row>
    <row r="300" ht="15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</row>
    <row r="301" ht="15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</row>
    <row r="302" ht="15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</row>
    <row r="303" ht="15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</row>
    <row r="304" ht="15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</row>
    <row r="305" ht="15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</row>
    <row r="306" ht="15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</row>
    <row r="307" ht="15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</row>
    <row r="308" ht="15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</row>
    <row r="309" ht="15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</row>
    <row r="310" ht="15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</row>
    <row r="311" ht="15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</row>
    <row r="312" ht="15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</row>
    <row r="313" ht="15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</row>
    <row r="314" ht="15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</row>
    <row r="315" ht="15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</row>
    <row r="316" ht="15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</row>
    <row r="317" ht="15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</row>
    <row r="318" ht="15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</row>
    <row r="319" ht="15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</row>
    <row r="320" ht="15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</row>
    <row r="321" ht="15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</row>
    <row r="322" ht="15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</row>
    <row r="323" ht="15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</row>
    <row r="324" ht="15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</row>
    <row r="325" ht="15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</row>
    <row r="326" ht="15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</row>
    <row r="327" ht="15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</row>
    <row r="328" ht="15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</row>
    <row r="329" ht="15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</row>
    <row r="330" ht="15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</row>
    <row r="331" ht="15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</row>
    <row r="332" ht="15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</row>
    <row r="333" ht="15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</row>
    <row r="334" ht="15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</row>
    <row r="335" ht="15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</row>
    <row r="336" ht="15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</row>
    <row r="337" ht="15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</row>
    <row r="338" ht="15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</row>
    <row r="339" ht="15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</row>
    <row r="340" ht="15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</row>
    <row r="341" ht="15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</row>
    <row r="342" ht="15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</row>
    <row r="343" ht="15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</row>
    <row r="344" ht="15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</row>
    <row r="345" ht="15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</row>
    <row r="346" ht="15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</row>
    <row r="347" ht="15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</row>
    <row r="348" ht="15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</row>
    <row r="349" ht="15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</row>
    <row r="350" ht="15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</row>
    <row r="351" ht="15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</row>
    <row r="352" ht="15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</row>
    <row r="353" ht="15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</row>
    <row r="354" ht="15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</row>
    <row r="355" ht="15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</row>
    <row r="356" ht="15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</row>
    <row r="357" ht="15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</row>
    <row r="358" ht="15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</row>
    <row r="359" ht="15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</row>
    <row r="360" ht="15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</row>
    <row r="361" ht="15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</row>
    <row r="362" ht="15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</row>
    <row r="363" ht="15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</row>
    <row r="364" ht="15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</row>
    <row r="365" ht="15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</row>
    <row r="366" ht="15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</row>
    <row r="367" ht="15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</row>
    <row r="368" ht="15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</row>
    <row r="369" ht="15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</row>
    <row r="370" ht="15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</row>
    <row r="371" ht="15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</row>
    <row r="372" ht="15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</row>
    <row r="373" ht="15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</row>
    <row r="374" ht="15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</row>
    <row r="375" ht="15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</row>
    <row r="376" ht="15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</row>
    <row r="377" ht="15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</row>
    <row r="378" ht="15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</row>
    <row r="379" ht="15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</row>
    <row r="380" ht="15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</row>
    <row r="381" ht="15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</row>
    <row r="382" ht="15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</row>
    <row r="383" ht="15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</row>
    <row r="384" ht="15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</row>
    <row r="385" ht="15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</row>
    <row r="386" ht="15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</row>
    <row r="387" ht="15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</row>
    <row r="388" ht="15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</row>
    <row r="389" ht="15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</row>
    <row r="390" ht="15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</row>
    <row r="391" ht="15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</row>
    <row r="392" ht="15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</row>
    <row r="393" ht="15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</row>
    <row r="394" ht="15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</row>
    <row r="395" ht="15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</row>
    <row r="396" ht="15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</row>
    <row r="397" ht="15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</row>
    <row r="398" ht="15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</row>
    <row r="399" ht="15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</row>
    <row r="400" ht="15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</row>
    <row r="401" ht="15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</row>
    <row r="402" ht="15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</row>
    <row r="403" ht="15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</row>
    <row r="404" ht="15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</row>
    <row r="405" ht="15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</row>
    <row r="406" ht="15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</row>
    <row r="407" ht="15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</row>
    <row r="408" ht="15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</row>
    <row r="409" ht="15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</row>
    <row r="410" ht="15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</row>
    <row r="411" ht="15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</row>
    <row r="412" ht="15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</row>
    <row r="413" ht="15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</row>
    <row r="414" ht="15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</row>
    <row r="415" ht="15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</row>
    <row r="416" ht="15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</row>
    <row r="417" ht="15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</row>
    <row r="418" ht="15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</row>
    <row r="419" ht="15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</row>
    <row r="420" ht="15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</row>
    <row r="421" ht="15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</row>
    <row r="422" ht="15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</row>
    <row r="423" ht="15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</row>
    <row r="424" ht="15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</row>
    <row r="425" ht="15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</row>
    <row r="426" ht="15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</row>
    <row r="427" ht="15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</row>
    <row r="428" ht="15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</row>
    <row r="429" ht="15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</row>
    <row r="430" ht="15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</row>
    <row r="431" ht="15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</row>
    <row r="432" ht="15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</row>
    <row r="433" ht="15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</row>
    <row r="434" ht="15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</row>
    <row r="435" ht="15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</row>
    <row r="436" ht="15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</row>
    <row r="437" ht="15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</row>
    <row r="438" ht="15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</row>
    <row r="439" ht="15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</row>
    <row r="440" ht="15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</row>
    <row r="441" ht="15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</row>
    <row r="442" ht="15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</row>
    <row r="443" ht="15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</row>
    <row r="444" ht="15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</row>
    <row r="445" ht="15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</row>
    <row r="446" ht="15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</row>
    <row r="447" ht="15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</row>
    <row r="448" ht="15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</row>
    <row r="449" ht="15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</row>
    <row r="450" ht="15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</row>
    <row r="451" ht="15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</row>
    <row r="452" ht="15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</row>
    <row r="453" ht="15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</row>
    <row r="454" ht="15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</row>
    <row r="455" ht="15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</row>
    <row r="456" ht="15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</row>
    <row r="457" ht="15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</row>
    <row r="458" ht="15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</row>
    <row r="459" ht="15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</row>
    <row r="460" ht="15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</row>
    <row r="461" ht="15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</row>
    <row r="462" ht="15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</row>
    <row r="463" ht="15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</row>
    <row r="464" ht="15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</row>
    <row r="465" ht="15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</row>
    <row r="466" ht="15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</row>
    <row r="467" ht="15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</row>
    <row r="468" ht="15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</row>
    <row r="469" ht="15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</row>
    <row r="470" ht="15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</row>
    <row r="471" ht="15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</row>
    <row r="472" ht="15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</row>
    <row r="473" ht="15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</row>
    <row r="474" ht="15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</row>
    <row r="475" ht="15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</row>
    <row r="476" ht="15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</row>
    <row r="477" ht="15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</row>
    <row r="478" ht="15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</row>
    <row r="479" ht="15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</row>
    <row r="480" ht="15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</row>
    <row r="481" ht="15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</row>
    <row r="482" ht="15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</row>
    <row r="483" ht="15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</row>
    <row r="484" ht="15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</row>
    <row r="485" ht="15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</row>
    <row r="486" ht="15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</row>
    <row r="487" ht="15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</row>
    <row r="488" ht="15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</row>
    <row r="489" ht="15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</row>
    <row r="490" ht="15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</row>
    <row r="491" ht="15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</row>
    <row r="492" ht="15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</row>
    <row r="493" ht="15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</row>
    <row r="494" ht="15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</row>
    <row r="495" ht="15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</row>
    <row r="496" ht="15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</row>
    <row r="497" ht="15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</row>
    <row r="498" ht="15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</row>
    <row r="499" ht="15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</row>
    <row r="500" ht="15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</row>
    <row r="501" ht="15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</row>
    <row r="502" ht="15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</row>
    <row r="503" ht="15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</row>
    <row r="504" ht="15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</row>
    <row r="505" ht="15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</row>
    <row r="506" ht="15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</row>
    <row r="507" ht="15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</row>
    <row r="508" ht="15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</row>
    <row r="509" ht="15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</row>
    <row r="510" ht="15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</row>
    <row r="511" ht="15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</row>
    <row r="512" ht="15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</row>
    <row r="513" ht="15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</row>
    <row r="514" ht="15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</row>
    <row r="515" ht="15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</row>
    <row r="516" ht="15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</row>
    <row r="517" ht="15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</row>
    <row r="518" ht="15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</row>
    <row r="519" ht="15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</row>
    <row r="520" ht="15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</row>
    <row r="521" ht="15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</row>
    <row r="522" ht="15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</row>
    <row r="523" ht="15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</row>
    <row r="524" ht="15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</row>
    <row r="525" ht="15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</row>
    <row r="526" ht="15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</row>
    <row r="527" ht="15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</row>
    <row r="528" ht="15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</row>
    <row r="529" ht="15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</row>
    <row r="530" ht="15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</row>
    <row r="531" ht="15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</row>
    <row r="532" ht="15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</row>
    <row r="533" ht="15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</row>
    <row r="534" ht="15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</row>
    <row r="535" ht="15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</row>
    <row r="536" ht="15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</row>
    <row r="537" ht="15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</row>
    <row r="538" ht="15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</row>
    <row r="539" ht="15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</row>
    <row r="540" ht="15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</row>
    <row r="541" ht="15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</row>
    <row r="542" ht="15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</row>
    <row r="543" ht="15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</row>
    <row r="544" ht="15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</row>
    <row r="545" ht="15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</row>
    <row r="546" ht="15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</row>
    <row r="547" ht="15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</row>
    <row r="548" ht="15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</row>
    <row r="549" ht="15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</row>
    <row r="550" ht="15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</row>
    <row r="551" ht="15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</row>
    <row r="552" ht="15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</row>
    <row r="553" ht="15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</row>
    <row r="554" ht="15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</row>
    <row r="555" ht="15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</row>
    <row r="556" ht="15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</row>
    <row r="557" ht="15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</row>
    <row r="558" ht="15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</row>
    <row r="559" ht="15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</row>
    <row r="560" ht="15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</row>
    <row r="561" ht="15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</row>
    <row r="562" ht="15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</row>
    <row r="563" ht="15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</row>
    <row r="564" ht="15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</row>
    <row r="565" ht="15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</row>
    <row r="566" ht="15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</row>
    <row r="567" ht="15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</row>
    <row r="568" ht="15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</row>
    <row r="569" ht="15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</row>
    <row r="570" ht="15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</row>
    <row r="571" ht="15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</row>
    <row r="572" ht="15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</row>
    <row r="573" ht="15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</row>
    <row r="574" ht="15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</row>
    <row r="575" ht="15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</row>
    <row r="576" ht="15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</row>
    <row r="577" ht="15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</row>
    <row r="578" ht="15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</row>
    <row r="579" ht="15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</row>
    <row r="580" ht="15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</row>
    <row r="581" ht="15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</row>
    <row r="582" ht="15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</row>
    <row r="583" ht="15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</row>
    <row r="584" ht="15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</row>
    <row r="585" ht="15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</row>
    <row r="586" ht="15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</row>
    <row r="587" ht="15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</row>
    <row r="588" ht="15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</row>
    <row r="589" ht="15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</row>
    <row r="590" ht="15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</row>
    <row r="591" ht="15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</row>
    <row r="592" ht="15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</row>
    <row r="593" ht="15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</row>
    <row r="594" ht="15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</row>
    <row r="595" ht="15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</row>
    <row r="596" ht="15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</row>
    <row r="597" ht="15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</row>
    <row r="598" ht="15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</row>
    <row r="599" ht="15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</row>
    <row r="600" ht="15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</row>
    <row r="601" ht="15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</row>
    <row r="602" ht="15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</row>
    <row r="603" ht="15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</row>
    <row r="604" ht="15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</row>
    <row r="605" ht="15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</row>
    <row r="606" ht="15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</row>
    <row r="607" ht="15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</row>
    <row r="608" ht="15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</row>
    <row r="609" ht="15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</row>
    <row r="610" ht="15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</row>
    <row r="611" ht="15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</row>
    <row r="612" ht="15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</row>
    <row r="613" ht="15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</row>
    <row r="614" ht="15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</row>
    <row r="615" ht="15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</row>
    <row r="616" ht="15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</row>
    <row r="617" ht="15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</row>
    <row r="618" ht="15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</row>
    <row r="619" ht="15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</row>
    <row r="620" ht="15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</row>
    <row r="621" ht="15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</row>
    <row r="622" ht="15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</row>
    <row r="623" ht="15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</row>
    <row r="624" ht="15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</row>
    <row r="625" ht="15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</row>
    <row r="626" ht="15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</row>
    <row r="627" ht="15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</row>
    <row r="628" ht="15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</row>
    <row r="629" ht="15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</row>
    <row r="630" ht="15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</row>
    <row r="631" ht="15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</row>
    <row r="632" ht="15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</row>
    <row r="633" ht="15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</row>
    <row r="634" ht="15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</row>
    <row r="635" ht="15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</row>
    <row r="636" ht="15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</row>
    <row r="637" ht="15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</row>
    <row r="638" ht="15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</row>
    <row r="639" ht="15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</row>
    <row r="640" ht="15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</row>
    <row r="641" ht="15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</row>
    <row r="642" ht="15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</row>
    <row r="643" ht="15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</row>
    <row r="644" ht="15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</row>
    <row r="645" ht="15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</row>
    <row r="646" ht="15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</row>
    <row r="647" ht="15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</row>
    <row r="648" ht="15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</row>
    <row r="649" ht="15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</row>
    <row r="650" ht="15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</row>
    <row r="651" ht="15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</row>
    <row r="652" ht="15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</row>
    <row r="653" ht="15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</row>
    <row r="654" ht="15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</row>
    <row r="655" ht="15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</row>
    <row r="656" ht="15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</row>
    <row r="657" ht="15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</row>
    <row r="658" ht="15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</row>
    <row r="659" ht="15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</row>
    <row r="660" ht="15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</row>
    <row r="661" ht="15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</row>
    <row r="662" ht="15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</row>
    <row r="663" ht="15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</row>
    <row r="664" ht="15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</row>
    <row r="665" ht="15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</row>
    <row r="666" ht="15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</row>
    <row r="667" ht="15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</row>
    <row r="668" ht="15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</row>
    <row r="669" ht="15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</row>
    <row r="670" ht="15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</row>
    <row r="671" ht="15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</row>
    <row r="672" ht="15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</row>
    <row r="673" ht="15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</row>
    <row r="674" ht="15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</row>
    <row r="675" ht="15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</row>
    <row r="676" ht="15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</row>
    <row r="677" ht="15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</row>
    <row r="678" ht="15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</row>
    <row r="679" ht="15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</row>
    <row r="680" ht="15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</row>
    <row r="681" ht="15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</row>
    <row r="682" ht="15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</row>
    <row r="683" ht="15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</row>
    <row r="684" ht="15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</row>
    <row r="685" ht="15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</row>
    <row r="686" ht="15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</row>
    <row r="687" ht="15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</row>
    <row r="688" ht="15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</row>
    <row r="689" ht="15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</row>
    <row r="690" ht="15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</row>
    <row r="691" ht="15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</row>
    <row r="692" ht="15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</row>
    <row r="693" ht="15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</row>
    <row r="694" ht="15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</row>
    <row r="695" ht="15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</row>
    <row r="696" ht="15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</row>
    <row r="697" ht="15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</row>
    <row r="698" ht="15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</row>
    <row r="699" ht="15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</row>
    <row r="700" ht="15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</row>
    <row r="701" ht="15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</row>
    <row r="702" ht="15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</row>
    <row r="703" ht="15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</row>
    <row r="704" ht="15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</row>
    <row r="705" ht="15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</row>
    <row r="706" ht="15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</row>
    <row r="707" ht="15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</row>
    <row r="708" ht="15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</row>
    <row r="709" ht="15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</row>
    <row r="710" ht="15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</row>
    <row r="711" ht="15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</row>
    <row r="712" ht="15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</row>
    <row r="713" ht="15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</row>
    <row r="714" ht="15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</row>
    <row r="715" ht="15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</row>
    <row r="716" ht="15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</row>
    <row r="717" ht="15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</row>
    <row r="718" ht="15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</row>
    <row r="719" ht="15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</row>
    <row r="720" ht="15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</row>
    <row r="721" ht="15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</row>
    <row r="722" ht="15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</row>
    <row r="723" ht="15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</row>
    <row r="724" ht="15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</row>
    <row r="725" ht="15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</row>
    <row r="726" ht="15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</row>
    <row r="727" ht="15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</row>
    <row r="728" ht="15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</row>
    <row r="729" ht="15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</row>
    <row r="730" ht="15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</row>
    <row r="731" ht="15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</row>
    <row r="732" ht="15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</row>
    <row r="733" ht="15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</row>
    <row r="734" ht="15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</row>
    <row r="735" ht="15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</row>
    <row r="736" ht="15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</row>
    <row r="737" ht="15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</row>
    <row r="738" ht="15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</row>
    <row r="739" ht="15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</row>
    <row r="740" ht="15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</row>
    <row r="741" ht="15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</row>
    <row r="742" ht="15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</row>
    <row r="743" ht="15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</row>
    <row r="744" ht="15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</row>
    <row r="745" ht="15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</row>
    <row r="746" ht="15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</row>
    <row r="747" ht="15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</row>
    <row r="748" ht="15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</row>
    <row r="749" ht="15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</row>
    <row r="750" ht="15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</row>
    <row r="751" ht="15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</row>
    <row r="752" ht="15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</row>
    <row r="753" ht="15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</row>
    <row r="754" ht="15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</row>
    <row r="755" ht="15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</row>
    <row r="756" ht="15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</row>
    <row r="757" ht="15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</row>
    <row r="758" ht="15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</row>
    <row r="759" ht="15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</row>
    <row r="760" ht="15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</row>
    <row r="761" ht="15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</row>
    <row r="762" ht="15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</row>
    <row r="763" ht="15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</row>
    <row r="764" ht="15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</row>
    <row r="765" ht="15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</row>
    <row r="766" ht="15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</row>
    <row r="767" ht="15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</row>
    <row r="768" ht="15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</row>
    <row r="769" ht="15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</row>
    <row r="770" ht="15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</row>
    <row r="771" ht="15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</row>
    <row r="772" ht="15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</row>
    <row r="773" ht="15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</row>
    <row r="774" ht="15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</row>
    <row r="775" ht="15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</row>
    <row r="776" ht="15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</row>
    <row r="777" ht="15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</row>
    <row r="778" ht="15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</row>
    <row r="779" ht="15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</row>
    <row r="780" ht="15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</row>
    <row r="781" ht="15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</row>
    <row r="782" ht="15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</row>
    <row r="783" ht="15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</row>
    <row r="784" ht="15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</row>
    <row r="785" ht="15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</row>
    <row r="786" ht="15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</row>
    <row r="787" ht="15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</row>
    <row r="788" ht="15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</row>
    <row r="789" ht="15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</row>
    <row r="790" ht="15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</row>
    <row r="791" ht="15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</row>
    <row r="792" ht="15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</row>
    <row r="793" ht="15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</row>
    <row r="794" ht="15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</row>
    <row r="795" ht="15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</row>
    <row r="796" ht="15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</row>
    <row r="797" ht="15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</row>
    <row r="798" ht="15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</row>
    <row r="799" ht="15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</row>
    <row r="800" ht="15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</row>
    <row r="801" ht="15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</row>
    <row r="802" ht="15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</row>
    <row r="803" ht="15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</row>
    <row r="804" ht="15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</row>
    <row r="805" ht="15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</row>
    <row r="806" ht="15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</row>
    <row r="807" ht="15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</row>
    <row r="808" ht="15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</row>
    <row r="809" ht="15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</row>
    <row r="810" ht="15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</row>
    <row r="811" ht="15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</row>
    <row r="812" ht="15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</row>
    <row r="813" ht="15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</row>
    <row r="814" ht="15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</row>
    <row r="815" ht="15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</row>
    <row r="816" ht="15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</row>
    <row r="817" ht="15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</row>
    <row r="818" ht="15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</row>
    <row r="819" ht="15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</row>
    <row r="820" ht="15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</row>
    <row r="821" ht="15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</row>
    <row r="822" ht="15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</row>
    <row r="823" ht="15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</row>
    <row r="824" ht="15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</row>
    <row r="825" ht="15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</row>
    <row r="826" ht="15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</row>
    <row r="827" ht="15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</row>
    <row r="828" ht="15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</row>
    <row r="829" ht="15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</row>
    <row r="830" ht="15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</row>
    <row r="831" ht="15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</row>
    <row r="832" ht="15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</row>
    <row r="833" ht="15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</row>
    <row r="834" ht="15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</row>
    <row r="835" ht="15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</row>
    <row r="836" ht="15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</row>
    <row r="837" ht="15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</row>
    <row r="838" ht="15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</row>
    <row r="839" ht="15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</row>
    <row r="840" ht="15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</row>
    <row r="841" ht="15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</row>
    <row r="842" ht="15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</row>
    <row r="843" ht="15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</row>
    <row r="844" ht="15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</row>
    <row r="845" ht="15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</row>
    <row r="846" ht="15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</row>
    <row r="847" ht="15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</row>
    <row r="848" ht="15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</row>
    <row r="849" ht="15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</row>
    <row r="850" ht="15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</row>
    <row r="851" ht="15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</row>
    <row r="852" ht="15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</row>
    <row r="853" ht="15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</row>
    <row r="854" ht="15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</row>
    <row r="855" ht="15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</row>
    <row r="856" ht="15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</row>
    <row r="857" ht="15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</row>
    <row r="858" ht="15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</row>
    <row r="859" ht="15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</row>
    <row r="860" ht="15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</row>
    <row r="861" ht="15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</row>
    <row r="862" ht="15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</row>
    <row r="863" ht="15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</row>
    <row r="864" ht="15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</row>
    <row r="865" ht="15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</row>
    <row r="866" ht="15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</row>
    <row r="867" ht="15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</row>
    <row r="868" ht="15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</row>
    <row r="869" ht="15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</row>
    <row r="870" ht="15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</row>
    <row r="871" ht="15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</row>
    <row r="872" ht="15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</row>
    <row r="873" ht="15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</row>
    <row r="874" ht="15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</row>
    <row r="875" ht="15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</row>
    <row r="876" ht="15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</row>
    <row r="877" ht="15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</row>
    <row r="878" ht="15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</row>
    <row r="879" ht="15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</row>
    <row r="880" ht="15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</row>
    <row r="881" ht="15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</row>
    <row r="882" ht="15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</row>
    <row r="883" ht="15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</row>
    <row r="884" ht="15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</row>
    <row r="885" ht="15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</row>
    <row r="886" ht="15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</row>
    <row r="887" ht="15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</row>
    <row r="888" ht="15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</row>
    <row r="889" ht="15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</row>
    <row r="890" ht="15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</row>
    <row r="891" ht="15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</row>
    <row r="892" ht="15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</row>
    <row r="893" ht="15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</row>
    <row r="894" ht="15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</row>
    <row r="895" ht="15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</row>
    <row r="896" ht="15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</row>
    <row r="897" ht="15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</row>
    <row r="898" ht="15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</row>
    <row r="899" ht="15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</row>
    <row r="900" ht="15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</row>
    <row r="901" ht="15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</row>
    <row r="902" ht="15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</row>
    <row r="903" ht="15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</row>
    <row r="904" ht="15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</row>
    <row r="905" ht="15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</row>
    <row r="906" ht="15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</row>
    <row r="907" ht="15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</row>
    <row r="908" ht="15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</row>
    <row r="909" ht="15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</row>
    <row r="910" ht="15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</row>
    <row r="911" ht="15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</row>
    <row r="912" ht="15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</row>
    <row r="913" ht="15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</row>
    <row r="914" ht="15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</row>
    <row r="915" ht="15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</row>
    <row r="916" ht="15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</row>
    <row r="917" ht="15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</row>
    <row r="918" ht="15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</row>
    <row r="919" ht="15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</row>
    <row r="920" ht="15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</row>
    <row r="921" ht="15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</row>
    <row r="922" ht="15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</row>
    <row r="923" ht="15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</row>
    <row r="924" ht="15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</row>
    <row r="925" ht="15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</row>
    <row r="926" ht="15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</row>
    <row r="927" ht="15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</row>
    <row r="928" ht="15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</row>
    <row r="929" ht="15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</row>
    <row r="930" ht="15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</row>
    <row r="931" ht="15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</row>
    <row r="932" ht="15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</row>
    <row r="933" ht="15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</row>
    <row r="934" ht="15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</row>
    <row r="935" ht="15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</row>
    <row r="936" ht="15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</row>
    <row r="937" ht="15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</row>
    <row r="938" ht="15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</row>
    <row r="939" ht="15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</row>
    <row r="940" ht="15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</row>
    <row r="941" ht="15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</row>
    <row r="942" ht="15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</row>
    <row r="943" ht="15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</row>
    <row r="944" ht="15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</row>
    <row r="945" ht="15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</row>
    <row r="946" ht="15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</row>
    <row r="947" ht="15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</row>
    <row r="948" ht="15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</row>
    <row r="949" ht="15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</row>
    <row r="950" ht="15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</row>
    <row r="951" ht="15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</row>
    <row r="952" ht="15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</row>
    <row r="953" ht="15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</row>
    <row r="954" ht="15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</row>
    <row r="955" ht="15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</row>
    <row r="956" ht="15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</row>
    <row r="957" ht="15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</row>
    <row r="958" ht="15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</row>
    <row r="959" ht="15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</row>
    <row r="960" ht="15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</row>
    <row r="961" ht="15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</row>
    <row r="962" ht="15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</row>
    <row r="963" ht="15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</row>
    <row r="964" ht="15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</row>
    <row r="965" ht="15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</row>
    <row r="966" ht="15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</row>
    <row r="967" ht="15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</row>
    <row r="968" ht="15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</row>
    <row r="969" ht="15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</row>
    <row r="970" ht="15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</row>
    <row r="971" ht="15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</row>
    <row r="972" ht="15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</row>
    <row r="973" ht="15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</row>
    <row r="974" ht="15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</row>
    <row r="975" ht="15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</row>
    <row r="976" ht="15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</row>
    <row r="977" ht="15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</row>
    <row r="978" ht="15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</row>
    <row r="979" ht="15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</row>
    <row r="980" ht="15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</row>
    <row r="981" ht="15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</row>
    <row r="982" ht="15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</row>
    <row r="983" ht="15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</row>
    <row r="984" ht="15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</row>
    <row r="985" ht="15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</row>
    <row r="986" ht="15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</row>
    <row r="987" ht="15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</row>
    <row r="988" ht="15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</row>
    <row r="989" ht="15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</row>
    <row r="990" ht="15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</row>
    <row r="991" ht="15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</row>
    <row r="992" ht="15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</row>
    <row r="993" ht="15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</row>
    <row r="994" ht="15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</row>
    <row r="995" ht="15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</row>
    <row r="996" ht="15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</row>
    <row r="997" ht="15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</row>
    <row r="998" ht="15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</row>
    <row r="999" ht="15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</row>
    <row r="1000" ht="15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</row>
    <row r="1001" ht="15.75" customHeight="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</row>
  </sheetData>
  <mergeCells count="16">
    <mergeCell ref="L4:M5"/>
    <mergeCell ref="N4:O5"/>
    <mergeCell ref="P4:Q5"/>
    <mergeCell ref="R4:S5"/>
    <mergeCell ref="T4:U5"/>
    <mergeCell ref="V4:W5"/>
    <mergeCell ref="X4:Y5"/>
    <mergeCell ref="Z4:AA5"/>
    <mergeCell ref="Y29:AA29"/>
    <mergeCell ref="A2:AA2"/>
    <mergeCell ref="A4:A5"/>
    <mergeCell ref="B4:C5"/>
    <mergeCell ref="D4:E5"/>
    <mergeCell ref="F4:G5"/>
    <mergeCell ref="H4:I5"/>
    <mergeCell ref="J4:K5"/>
  </mergeCells>
  <printOptions/>
  <pageMargins bottom="0.7480314960629921" footer="0.0" header="0.0" left="1.0175" right="0.23622047244094488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4.0"/>
    <col customWidth="1" min="3" max="3" width="12.14"/>
    <col customWidth="1" min="4" max="4" width="12.71"/>
    <col customWidth="1" min="5" max="5" width="14.0"/>
    <col customWidth="1" min="6" max="6" width="14.71"/>
    <col customWidth="1" min="7" max="7" width="15.0"/>
    <col customWidth="1" min="8" max="9" width="9.0"/>
    <col customWidth="1" min="10" max="10" width="14.14"/>
  </cols>
  <sheetData>
    <row r="1" ht="21.75" customHeight="1">
      <c r="A1" s="71"/>
      <c r="B1" s="71"/>
      <c r="C1" s="71"/>
      <c r="D1" s="71"/>
      <c r="E1" s="72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31.5" customHeight="1">
      <c r="A2" s="73" t="s">
        <v>29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21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21.75" customHeight="1">
      <c r="A4" s="74" t="s">
        <v>1</v>
      </c>
      <c r="B4" s="75" t="s">
        <v>2</v>
      </c>
      <c r="C4" s="8"/>
      <c r="D4" s="76" t="s">
        <v>5</v>
      </c>
      <c r="E4" s="8"/>
      <c r="F4" s="77" t="s">
        <v>14</v>
      </c>
      <c r="G4" s="8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57.0" customHeight="1">
      <c r="A5" s="14"/>
      <c r="B5" s="15"/>
      <c r="C5" s="16"/>
      <c r="D5" s="15"/>
      <c r="E5" s="16"/>
      <c r="F5" s="15"/>
      <c r="G5" s="16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21.75" customHeight="1">
      <c r="A6" s="78" t="s">
        <v>15</v>
      </c>
      <c r="B6" s="78" t="s">
        <v>16</v>
      </c>
      <c r="C6" s="78" t="s">
        <v>17</v>
      </c>
      <c r="D6" s="78" t="s">
        <v>16</v>
      </c>
      <c r="E6" s="78" t="s">
        <v>17</v>
      </c>
      <c r="F6" s="78" t="s">
        <v>16</v>
      </c>
      <c r="G6" s="78" t="s">
        <v>17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21.75" customHeight="1">
      <c r="A7" s="79" t="s">
        <v>18</v>
      </c>
      <c r="B7" s="79"/>
      <c r="C7" s="79"/>
      <c r="D7" s="80"/>
      <c r="E7" s="80"/>
      <c r="F7" s="80"/>
      <c r="G7" s="8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21.75" customHeight="1">
      <c r="A8" s="81">
        <v>2549.0</v>
      </c>
      <c r="B8" s="81"/>
      <c r="C8" s="81"/>
      <c r="D8" s="82"/>
      <c r="E8" s="82"/>
      <c r="F8" s="82"/>
      <c r="G8" s="82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21.75" customHeight="1">
      <c r="A9" s="79">
        <v>2550.0</v>
      </c>
      <c r="B9" s="79"/>
      <c r="C9" s="79"/>
      <c r="D9" s="80"/>
      <c r="E9" s="80"/>
      <c r="F9" s="80"/>
      <c r="G9" s="80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21.75" customHeight="1">
      <c r="A10" s="81">
        <v>2551.0</v>
      </c>
      <c r="B10" s="81"/>
      <c r="C10" s="81"/>
      <c r="D10" s="82"/>
      <c r="E10" s="82"/>
      <c r="F10" s="82"/>
      <c r="G10" s="82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21.75" customHeight="1">
      <c r="A11" s="79">
        <v>2552.0</v>
      </c>
      <c r="B11" s="79"/>
      <c r="C11" s="79"/>
      <c r="D11" s="80"/>
      <c r="E11" s="80"/>
      <c r="F11" s="80"/>
      <c r="G11" s="8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21.75" customHeight="1">
      <c r="A12" s="81">
        <v>2553.0</v>
      </c>
      <c r="B12" s="82">
        <v>9560.0</v>
      </c>
      <c r="C12" s="82">
        <v>71548.0</v>
      </c>
      <c r="D12" s="82"/>
      <c r="E12" s="82"/>
      <c r="F12" s="82">
        <f t="shared" ref="F12:G12" si="1">B12+D12</f>
        <v>9560</v>
      </c>
      <c r="G12" s="82">
        <f t="shared" si="1"/>
        <v>71548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21.75" customHeight="1">
      <c r="A13" s="79">
        <v>2554.0</v>
      </c>
      <c r="B13" s="80"/>
      <c r="C13" s="80"/>
      <c r="D13" s="80"/>
      <c r="E13" s="80"/>
      <c r="F13" s="80"/>
      <c r="G13" s="80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21.75" customHeight="1">
      <c r="A14" s="81">
        <v>2555.0</v>
      </c>
      <c r="B14" s="82"/>
      <c r="C14" s="82"/>
      <c r="D14" s="82"/>
      <c r="E14" s="82"/>
      <c r="F14" s="82"/>
      <c r="G14" s="82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21.75" customHeight="1">
      <c r="A15" s="83">
        <v>2556.0</v>
      </c>
      <c r="B15" s="84"/>
      <c r="C15" s="84"/>
      <c r="D15" s="84"/>
      <c r="E15" s="84"/>
      <c r="F15" s="80"/>
      <c r="G15" s="8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21.75" customHeight="1">
      <c r="A16" s="81">
        <v>2557.0</v>
      </c>
      <c r="B16" s="82">
        <v>1486.0</v>
      </c>
      <c r="C16" s="82">
        <v>11910.0</v>
      </c>
      <c r="D16" s="82"/>
      <c r="E16" s="82"/>
      <c r="F16" s="82">
        <f t="shared" ref="F16:G16" si="2">B16+D16</f>
        <v>1486</v>
      </c>
      <c r="G16" s="82">
        <f t="shared" si="2"/>
        <v>11910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21.75" customHeight="1">
      <c r="A17" s="85">
        <v>2558.0</v>
      </c>
      <c r="B17" s="86">
        <v>1039.0</v>
      </c>
      <c r="C17" s="86">
        <v>8923.0</v>
      </c>
      <c r="D17" s="86"/>
      <c r="E17" s="86"/>
      <c r="F17" s="80">
        <f t="shared" ref="F17:G17" si="3">B17+D17</f>
        <v>1039</v>
      </c>
      <c r="G17" s="80">
        <f t="shared" si="3"/>
        <v>8923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21.75" customHeight="1">
      <c r="A18" s="81">
        <v>2559.0</v>
      </c>
      <c r="B18" s="87"/>
      <c r="C18" s="87"/>
      <c r="D18" s="82"/>
      <c r="E18" s="82"/>
      <c r="F18" s="82"/>
      <c r="G18" s="82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21.75" customHeight="1">
      <c r="A19" s="83">
        <v>2560.0</v>
      </c>
      <c r="B19" s="88"/>
      <c r="C19" s="88"/>
      <c r="D19" s="84">
        <v>2766.0</v>
      </c>
      <c r="E19" s="84">
        <v>28426.0</v>
      </c>
      <c r="F19" s="80">
        <f t="shared" ref="F19:G19" si="4">B19+D19</f>
        <v>2766</v>
      </c>
      <c r="G19" s="80">
        <f t="shared" si="4"/>
        <v>28426</v>
      </c>
      <c r="H19" s="71"/>
      <c r="I19" s="71"/>
      <c r="J19" s="89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21.75" customHeight="1">
      <c r="A20" s="81">
        <v>2561.0</v>
      </c>
      <c r="B20" s="87"/>
      <c r="C20" s="87"/>
      <c r="D20" s="82">
        <v>3570.0</v>
      </c>
      <c r="E20" s="82">
        <v>36826.0</v>
      </c>
      <c r="F20" s="82">
        <f t="shared" ref="F20:G20" si="5">B20+D20</f>
        <v>3570</v>
      </c>
      <c r="G20" s="82">
        <f t="shared" si="5"/>
        <v>36826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21.75" customHeight="1">
      <c r="A21" s="83">
        <v>2562.0</v>
      </c>
      <c r="B21" s="88"/>
      <c r="C21" s="88"/>
      <c r="D21" s="84">
        <v>1997.0</v>
      </c>
      <c r="E21" s="84">
        <v>20005.0</v>
      </c>
      <c r="F21" s="80">
        <f t="shared" ref="F21:G21" si="6">B21+D21</f>
        <v>1997</v>
      </c>
      <c r="G21" s="80">
        <f t="shared" si="6"/>
        <v>20005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21.75" customHeight="1">
      <c r="A22" s="81">
        <v>2563.0</v>
      </c>
      <c r="B22" s="87"/>
      <c r="C22" s="87"/>
      <c r="D22" s="82">
        <v>1413.0</v>
      </c>
      <c r="E22" s="82">
        <v>16200.0</v>
      </c>
      <c r="F22" s="82">
        <f t="shared" ref="F22:G22" si="7">B22+D22</f>
        <v>1413</v>
      </c>
      <c r="G22" s="82">
        <f t="shared" si="7"/>
        <v>16200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21.75" customHeight="1">
      <c r="A23" s="83">
        <v>2564.0</v>
      </c>
      <c r="B23" s="88"/>
      <c r="C23" s="88"/>
      <c r="D23" s="84">
        <v>1892.0</v>
      </c>
      <c r="E23" s="84">
        <v>18600.0</v>
      </c>
      <c r="F23" s="80">
        <f t="shared" ref="F23:G23" si="8">B23+D23</f>
        <v>1892</v>
      </c>
      <c r="G23" s="80">
        <f t="shared" si="8"/>
        <v>18600</v>
      </c>
      <c r="H23" s="71"/>
      <c r="I23" s="71"/>
      <c r="J23" s="89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21.75" customHeight="1">
      <c r="A24" s="81">
        <v>2565.0</v>
      </c>
      <c r="B24" s="87"/>
      <c r="C24" s="87"/>
      <c r="D24" s="82">
        <v>1550.0</v>
      </c>
      <c r="E24" s="82">
        <v>15810.0</v>
      </c>
      <c r="F24" s="82">
        <f t="shared" ref="F24:G24" si="9">B24+D24</f>
        <v>1550</v>
      </c>
      <c r="G24" s="82">
        <f t="shared" si="9"/>
        <v>15810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21.75" customHeight="1">
      <c r="A25" s="79">
        <v>2566.0</v>
      </c>
      <c r="B25" s="90"/>
      <c r="C25" s="90"/>
      <c r="D25" s="80">
        <v>1479.0</v>
      </c>
      <c r="E25" s="80">
        <v>16324.0</v>
      </c>
      <c r="F25" s="80">
        <v>1479.0</v>
      </c>
      <c r="G25" s="80">
        <v>16324.0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21.75" customHeight="1">
      <c r="A26" s="91" t="s">
        <v>19</v>
      </c>
      <c r="B26" s="92">
        <f t="shared" ref="B26:G26" si="10">SUM(B7:B25)</f>
        <v>12085</v>
      </c>
      <c r="C26" s="92">
        <f t="shared" si="10"/>
        <v>92381</v>
      </c>
      <c r="D26" s="92">
        <f t="shared" si="10"/>
        <v>14667</v>
      </c>
      <c r="E26" s="92">
        <f t="shared" si="10"/>
        <v>152191</v>
      </c>
      <c r="F26" s="92">
        <f t="shared" si="10"/>
        <v>26752</v>
      </c>
      <c r="G26" s="92">
        <f t="shared" si="10"/>
        <v>244572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21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21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21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21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21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21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21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21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21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21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21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21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21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21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21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21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21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21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21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21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21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21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21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21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21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21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21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21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21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21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21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21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21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21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21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21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21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21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21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21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21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21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21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21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21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21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21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21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21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21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21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21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21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21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21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21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21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21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21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21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21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21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21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21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21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21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21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21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21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21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21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21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21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21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21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21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21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21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21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21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21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21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21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21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21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21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21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21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21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21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21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21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21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21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21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21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21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21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21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21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21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21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21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21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21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21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21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21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21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21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21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21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21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21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21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21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21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21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21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21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21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21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21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21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21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21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21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21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21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21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21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21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21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21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21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21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21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21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21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21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21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21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21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21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21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21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21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21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21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21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21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21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21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21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21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21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21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21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21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21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21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21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21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21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21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21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21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21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21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21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21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21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21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21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21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21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21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21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21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21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21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21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21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21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21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21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21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21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21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21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21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21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21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21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21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21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21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21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21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21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21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21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21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21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21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21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21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21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21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21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21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21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21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21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21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21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21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21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21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21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21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21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21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21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21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21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21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21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21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21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21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21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21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21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21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21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21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21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21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21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21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21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21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21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21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21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21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21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21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21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21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21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21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21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21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21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21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21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21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21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21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21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21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21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21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21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21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21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21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21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21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21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21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21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21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21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21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21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21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21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21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21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21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21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21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21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21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21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21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21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21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21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21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21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21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21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21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21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21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21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21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21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21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21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21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21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21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21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21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21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21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21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21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21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21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21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21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21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21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21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21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21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21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21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21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21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21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21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21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21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21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21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21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21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21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21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21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21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21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21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21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21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21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21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21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21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21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21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21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21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21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21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21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21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21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21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21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21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21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21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21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21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21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21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21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21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21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21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21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21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21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21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21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21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21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21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21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21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21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21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21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21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21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21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21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21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21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21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21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21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21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21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21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21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21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21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21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21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21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21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21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21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21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21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21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21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21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21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21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21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21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21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21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21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21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21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21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21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21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21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21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21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21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21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21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21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21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21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21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21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21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21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21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21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21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21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21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21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21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21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21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21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21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21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21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21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21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21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21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21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21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21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21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21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21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21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21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21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21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21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21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21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21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21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21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21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21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21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21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21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21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21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21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21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21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21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21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21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21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21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21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21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21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21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21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21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21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21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21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21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21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21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21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21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21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21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21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21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21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21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21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21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21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21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21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21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21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21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21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21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21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21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21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21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21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21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21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21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21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21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21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21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21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21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21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21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21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21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21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21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21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21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21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21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21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21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21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21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21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21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21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21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21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21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21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21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21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21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21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21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21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21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21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21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21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21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21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21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21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21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21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21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21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21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21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21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21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21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21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21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21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21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21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21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21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21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21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21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21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21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21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21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21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21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21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21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21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21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21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21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21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21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21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21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21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21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21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21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21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21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21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21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21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21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21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21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21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21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21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21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21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21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21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21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21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21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21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21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21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21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21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21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21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21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21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21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21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21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21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21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21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21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21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21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21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21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21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21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21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21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21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21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21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21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21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21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21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21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21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21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21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21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21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21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21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21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21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21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21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21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21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21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21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21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21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21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21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21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21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21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21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21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21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21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21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21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21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21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21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21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21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21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21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21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21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21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21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21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21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21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21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21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21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21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21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21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21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21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21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21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21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21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21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21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21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21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21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21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21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21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21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21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21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21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21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21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21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21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21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21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21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21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21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21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21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21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21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21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21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21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21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21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21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21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21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21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21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21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21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21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21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21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21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21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21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21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21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21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21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21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21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21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21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21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21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21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21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21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21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21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21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21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21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21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21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21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21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21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21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21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21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21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21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21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21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21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21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21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21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21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21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21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21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21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21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21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21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21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21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21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21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21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21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21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21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21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21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21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21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21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21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21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21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21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21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21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21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21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21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21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21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21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21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21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21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21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21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21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21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21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21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21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21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21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21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21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21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21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21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21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21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21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21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21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21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21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21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21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21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21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21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21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21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21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21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21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21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21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21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21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21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21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21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21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21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21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21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21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21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21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21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21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21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21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21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21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21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21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21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21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21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21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21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21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21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21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21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21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21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21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21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21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21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21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21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21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21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21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21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21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21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21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21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21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21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21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21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21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21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21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21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21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21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21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21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21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21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21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21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21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21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21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21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21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21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21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21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21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21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21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21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21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21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21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21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21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21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21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21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21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21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21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21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21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21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21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21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21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21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21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21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21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21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21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21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21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21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21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21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21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21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21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21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21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21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21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21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21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21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21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21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21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21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21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21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21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21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21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21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ht="15.75" customHeight="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</sheetData>
  <mergeCells count="5">
    <mergeCell ref="A2:G2"/>
    <mergeCell ref="A4:A5"/>
    <mergeCell ref="B4:C5"/>
    <mergeCell ref="D4:E5"/>
    <mergeCell ref="F4:G5"/>
  </mergeCells>
  <printOptions/>
  <pageMargins bottom="0.75" footer="0.0" header="0.0" left="0.7" right="0.7" top="0.75"/>
  <pageSetup paperSize="9" scale="6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10.71"/>
    <col customWidth="1" min="3" max="3" width="12.71"/>
    <col customWidth="1" min="4" max="4" width="10.29"/>
    <col customWidth="1" min="5" max="5" width="11.14"/>
    <col customWidth="1" min="6" max="6" width="11.71"/>
    <col customWidth="1" min="7" max="7" width="16.29"/>
    <col customWidth="1" min="8" max="8" width="9.71"/>
    <col customWidth="1" min="9" max="9" width="13.0"/>
    <col customWidth="1" min="10" max="10" width="12.57"/>
    <col customWidth="1" min="11" max="11" width="15.43"/>
    <col customWidth="1" min="12" max="12" width="14.71"/>
    <col customWidth="1" min="13" max="13" width="15.0"/>
  </cols>
  <sheetData>
    <row r="1" ht="21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ht="21.75" customHeight="1">
      <c r="A2" s="94" t="s">
        <v>30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ht="21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ht="21.75" customHeight="1">
      <c r="A4" s="74" t="s">
        <v>1</v>
      </c>
      <c r="B4" s="76" t="s">
        <v>3</v>
      </c>
      <c r="C4" s="8"/>
      <c r="D4" s="95" t="s">
        <v>31</v>
      </c>
      <c r="E4" s="8"/>
      <c r="F4" s="76" t="s">
        <v>11</v>
      </c>
      <c r="G4" s="8"/>
      <c r="H4" s="76" t="s">
        <v>12</v>
      </c>
      <c r="I4" s="8"/>
      <c r="J4" s="76" t="s">
        <v>13</v>
      </c>
      <c r="K4" s="8"/>
      <c r="L4" s="77" t="s">
        <v>14</v>
      </c>
      <c r="M4" s="8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75.0" customHeight="1">
      <c r="A5" s="14"/>
      <c r="B5" s="15"/>
      <c r="C5" s="16"/>
      <c r="D5" s="18"/>
      <c r="E5" s="16"/>
      <c r="F5" s="15"/>
      <c r="G5" s="16"/>
      <c r="H5" s="15"/>
      <c r="I5" s="16"/>
      <c r="J5" s="15"/>
      <c r="K5" s="16"/>
      <c r="L5" s="15"/>
      <c r="M5" s="16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ht="21.75" customHeight="1">
      <c r="A6" s="78" t="s">
        <v>15</v>
      </c>
      <c r="B6" s="78" t="s">
        <v>16</v>
      </c>
      <c r="C6" s="78" t="s">
        <v>17</v>
      </c>
      <c r="D6" s="78" t="s">
        <v>16</v>
      </c>
      <c r="E6" s="78" t="s">
        <v>17</v>
      </c>
      <c r="F6" s="78" t="s">
        <v>16</v>
      </c>
      <c r="G6" s="78" t="s">
        <v>17</v>
      </c>
      <c r="H6" s="78" t="s">
        <v>16</v>
      </c>
      <c r="I6" s="78" t="s">
        <v>17</v>
      </c>
      <c r="J6" s="78" t="s">
        <v>16</v>
      </c>
      <c r="K6" s="78" t="s">
        <v>17</v>
      </c>
      <c r="L6" s="78" t="s">
        <v>16</v>
      </c>
      <c r="M6" s="78" t="s">
        <v>17</v>
      </c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ht="21.75" customHeight="1">
      <c r="A7" s="79" t="s">
        <v>18</v>
      </c>
      <c r="B7" s="80"/>
      <c r="C7" s="80"/>
      <c r="D7" s="80"/>
      <c r="E7" s="80"/>
      <c r="F7" s="80"/>
      <c r="G7" s="80"/>
      <c r="H7" s="80"/>
      <c r="I7" s="96"/>
      <c r="J7" s="80">
        <v>80126.0</v>
      </c>
      <c r="K7" s="80">
        <v>1056058.0</v>
      </c>
      <c r="L7" s="80">
        <f t="shared" ref="L7:M7" si="1">SUM(B7,D7,F7,H7,J7)</f>
        <v>80126</v>
      </c>
      <c r="M7" s="80">
        <f t="shared" si="1"/>
        <v>1056058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ht="21.75" customHeight="1">
      <c r="A8" s="81">
        <v>2549.0</v>
      </c>
      <c r="B8" s="82"/>
      <c r="C8" s="82"/>
      <c r="D8" s="82"/>
      <c r="E8" s="82"/>
      <c r="F8" s="82">
        <v>2859.0</v>
      </c>
      <c r="G8" s="82">
        <v>22714.93</v>
      </c>
      <c r="H8" s="97"/>
      <c r="I8" s="98"/>
      <c r="J8" s="99"/>
      <c r="K8" s="82"/>
      <c r="L8" s="82">
        <f t="shared" ref="L8:M8" si="2">SUM(B8,D8,F8,H8,J8)</f>
        <v>2859</v>
      </c>
      <c r="M8" s="82">
        <f t="shared" si="2"/>
        <v>22714.93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ht="21.75" customHeight="1">
      <c r="A9" s="79">
        <v>2550.0</v>
      </c>
      <c r="B9" s="80"/>
      <c r="C9" s="80"/>
      <c r="D9" s="80"/>
      <c r="E9" s="80"/>
      <c r="F9" s="80">
        <v>5425.0</v>
      </c>
      <c r="G9" s="80">
        <v>47645.0</v>
      </c>
      <c r="H9" s="100"/>
      <c r="I9" s="101"/>
      <c r="J9" s="102"/>
      <c r="K9" s="80"/>
      <c r="L9" s="80">
        <f t="shared" ref="L9:M9" si="3">SUM(B9,D9,F9,H9,J9)</f>
        <v>5425</v>
      </c>
      <c r="M9" s="80">
        <f t="shared" si="3"/>
        <v>47645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ht="21.75" customHeight="1">
      <c r="A10" s="81">
        <v>2551.0</v>
      </c>
      <c r="B10" s="82"/>
      <c r="C10" s="82"/>
      <c r="D10" s="82"/>
      <c r="E10" s="82"/>
      <c r="F10" s="82">
        <v>1900.0</v>
      </c>
      <c r="G10" s="82">
        <v>15692.0</v>
      </c>
      <c r="H10" s="97"/>
      <c r="I10" s="98"/>
      <c r="J10" s="99"/>
      <c r="K10" s="82"/>
      <c r="L10" s="82">
        <f t="shared" ref="L10:M10" si="4">SUM(B10,D10,F10,H10,J10)</f>
        <v>1900</v>
      </c>
      <c r="M10" s="82">
        <f t="shared" si="4"/>
        <v>15692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ht="21.75" customHeight="1">
      <c r="A11" s="79">
        <v>2552.0</v>
      </c>
      <c r="B11" s="80"/>
      <c r="C11" s="80"/>
      <c r="D11" s="80"/>
      <c r="E11" s="80"/>
      <c r="F11" s="80">
        <v>5572.0</v>
      </c>
      <c r="G11" s="80">
        <v>54951.0</v>
      </c>
      <c r="H11" s="80"/>
      <c r="I11" s="103"/>
      <c r="J11" s="80"/>
      <c r="K11" s="80"/>
      <c r="L11" s="80">
        <f t="shared" ref="L11:M11" si="5">SUM(B11,D11,F11,H11,J11)</f>
        <v>5572</v>
      </c>
      <c r="M11" s="80">
        <f t="shared" si="5"/>
        <v>54951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ht="21.75" customHeight="1">
      <c r="A12" s="81">
        <v>2553.0</v>
      </c>
      <c r="B12" s="82"/>
      <c r="C12" s="82"/>
      <c r="D12" s="82"/>
      <c r="E12" s="82"/>
      <c r="F12" s="82">
        <v>1912.0</v>
      </c>
      <c r="G12" s="82">
        <v>11868.49</v>
      </c>
      <c r="H12" s="82"/>
      <c r="I12" s="82"/>
      <c r="J12" s="82"/>
      <c r="K12" s="82"/>
      <c r="L12" s="82">
        <f t="shared" ref="L12:M12" si="6">SUM(B12,D12,F12,H12,J12)</f>
        <v>1912</v>
      </c>
      <c r="M12" s="82">
        <f t="shared" si="6"/>
        <v>11868.49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ht="21.75" customHeight="1">
      <c r="A13" s="79">
        <v>2554.0</v>
      </c>
      <c r="B13" s="80"/>
      <c r="C13" s="80"/>
      <c r="D13" s="80"/>
      <c r="E13" s="80"/>
      <c r="F13" s="80">
        <v>2298.0</v>
      </c>
      <c r="G13" s="80">
        <v>16324.6</v>
      </c>
      <c r="H13" s="80"/>
      <c r="I13" s="80"/>
      <c r="J13" s="80"/>
      <c r="K13" s="80"/>
      <c r="L13" s="80">
        <f t="shared" ref="L13:M13" si="7">SUM(B13,D13,F13,H13,J13)</f>
        <v>2298</v>
      </c>
      <c r="M13" s="80">
        <f t="shared" si="7"/>
        <v>16324.6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ht="21.75" customHeight="1">
      <c r="A14" s="81">
        <v>2555.0</v>
      </c>
      <c r="B14" s="82"/>
      <c r="C14" s="82"/>
      <c r="D14" s="82"/>
      <c r="E14" s="82"/>
      <c r="F14" s="82">
        <v>1685.0</v>
      </c>
      <c r="G14" s="82">
        <v>13379.69</v>
      </c>
      <c r="H14" s="82"/>
      <c r="I14" s="82"/>
      <c r="J14" s="82"/>
      <c r="K14" s="82"/>
      <c r="L14" s="82">
        <f t="shared" ref="L14:M14" si="8">SUM(B14,D14,F14,H14,J14)</f>
        <v>1685</v>
      </c>
      <c r="M14" s="82">
        <f t="shared" si="8"/>
        <v>13379.69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ht="21.75" customHeight="1">
      <c r="A15" s="83">
        <v>2556.0</v>
      </c>
      <c r="B15" s="84"/>
      <c r="C15" s="84"/>
      <c r="D15" s="84"/>
      <c r="E15" s="84"/>
      <c r="F15" s="84">
        <v>2599.0</v>
      </c>
      <c r="G15" s="84">
        <v>20746.0</v>
      </c>
      <c r="H15" s="84"/>
      <c r="I15" s="84"/>
      <c r="J15" s="84"/>
      <c r="K15" s="84"/>
      <c r="L15" s="80">
        <f t="shared" ref="L15:M15" si="9">SUM(B15,D15,F15,H15,J15)</f>
        <v>2599</v>
      </c>
      <c r="M15" s="80">
        <f t="shared" si="9"/>
        <v>20746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ht="21.75" customHeight="1">
      <c r="A16" s="81">
        <v>2557.0</v>
      </c>
      <c r="B16" s="82"/>
      <c r="C16" s="82"/>
      <c r="D16" s="82"/>
      <c r="E16" s="82"/>
      <c r="F16" s="82">
        <v>2452.0</v>
      </c>
      <c r="G16" s="82">
        <v>18235.36</v>
      </c>
      <c r="H16" s="82"/>
      <c r="I16" s="82"/>
      <c r="J16" s="82"/>
      <c r="K16" s="82"/>
      <c r="L16" s="82">
        <f t="shared" ref="L16:M16" si="10">SUM(B16,D16,F16,H16,J16)</f>
        <v>2452</v>
      </c>
      <c r="M16" s="82">
        <f t="shared" si="10"/>
        <v>18235.36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ht="21.75" customHeight="1">
      <c r="A17" s="85">
        <v>2558.0</v>
      </c>
      <c r="B17" s="86"/>
      <c r="C17" s="86"/>
      <c r="D17" s="86"/>
      <c r="E17" s="86"/>
      <c r="F17" s="86">
        <v>2622.0</v>
      </c>
      <c r="G17" s="86">
        <v>16852.14</v>
      </c>
      <c r="H17" s="86"/>
      <c r="I17" s="86"/>
      <c r="J17" s="86"/>
      <c r="K17" s="86"/>
      <c r="L17" s="80">
        <f t="shared" ref="L17:M17" si="11">SUM(B17,D17,F17,H17,J17)</f>
        <v>2622</v>
      </c>
      <c r="M17" s="80">
        <f t="shared" si="11"/>
        <v>16852.14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ht="21.75" customHeight="1">
      <c r="A18" s="81">
        <v>2559.0</v>
      </c>
      <c r="B18" s="82"/>
      <c r="C18" s="82"/>
      <c r="D18" s="82"/>
      <c r="E18" s="82"/>
      <c r="F18" s="82">
        <v>2577.0</v>
      </c>
      <c r="G18" s="82">
        <v>15399.63</v>
      </c>
      <c r="H18" s="82">
        <v>4382.0</v>
      </c>
      <c r="I18" s="82">
        <v>31764.75</v>
      </c>
      <c r="J18" s="82"/>
      <c r="K18" s="82"/>
      <c r="L18" s="82">
        <f t="shared" ref="L18:M18" si="12">SUM(B18,D18,F18,H18,J18)</f>
        <v>6959</v>
      </c>
      <c r="M18" s="82">
        <f t="shared" si="12"/>
        <v>47164.38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ht="21.75" customHeight="1">
      <c r="A19" s="83">
        <v>2560.0</v>
      </c>
      <c r="B19" s="84">
        <v>1072.0</v>
      </c>
      <c r="C19" s="84">
        <v>9668.0</v>
      </c>
      <c r="D19" s="84">
        <v>2327.0</v>
      </c>
      <c r="E19" s="84">
        <v>16298.25</v>
      </c>
      <c r="F19" s="84"/>
      <c r="G19" s="84"/>
      <c r="H19" s="84">
        <v>1876.0</v>
      </c>
      <c r="I19" s="84">
        <v>10010.0</v>
      </c>
      <c r="J19" s="84"/>
      <c r="K19" s="84"/>
      <c r="L19" s="80">
        <f t="shared" ref="L19:M19" si="13">SUM(B19,D19,F19,H19,J19)</f>
        <v>5275</v>
      </c>
      <c r="M19" s="80">
        <f t="shared" si="13"/>
        <v>35976.25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ht="21.75" customHeight="1">
      <c r="A20" s="81">
        <v>2561.0</v>
      </c>
      <c r="B20" s="82">
        <v>1503.0</v>
      </c>
      <c r="C20" s="82">
        <v>13024.0</v>
      </c>
      <c r="D20" s="82"/>
      <c r="E20" s="82"/>
      <c r="F20" s="82"/>
      <c r="G20" s="82"/>
      <c r="H20" s="82"/>
      <c r="I20" s="82"/>
      <c r="J20" s="82"/>
      <c r="K20" s="82"/>
      <c r="L20" s="82">
        <f t="shared" ref="L20:M20" si="14">SUM(B20,D20,F20,H20,J20)</f>
        <v>1503</v>
      </c>
      <c r="M20" s="82">
        <f t="shared" si="14"/>
        <v>13024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21.75" customHeight="1">
      <c r="A21" s="83">
        <v>2562.0</v>
      </c>
      <c r="B21" s="84">
        <v>1216.0</v>
      </c>
      <c r="C21" s="84">
        <v>9649.0</v>
      </c>
      <c r="D21" s="84"/>
      <c r="E21" s="84"/>
      <c r="F21" s="84"/>
      <c r="G21" s="84"/>
      <c r="H21" s="84"/>
      <c r="I21" s="84"/>
      <c r="J21" s="84"/>
      <c r="K21" s="84"/>
      <c r="L21" s="80">
        <f t="shared" ref="L21:M21" si="15">SUM(B21,D21,F21,H21,J21)</f>
        <v>1216</v>
      </c>
      <c r="M21" s="80">
        <f t="shared" si="15"/>
        <v>9649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21.75" customHeight="1">
      <c r="A22" s="81">
        <v>2563.0</v>
      </c>
      <c r="B22" s="82">
        <v>1368.0</v>
      </c>
      <c r="C22" s="82">
        <v>11530.0</v>
      </c>
      <c r="D22" s="82"/>
      <c r="E22" s="82"/>
      <c r="F22" s="82"/>
      <c r="G22" s="82"/>
      <c r="H22" s="82"/>
      <c r="I22" s="82"/>
      <c r="J22" s="82"/>
      <c r="K22" s="82"/>
      <c r="L22" s="82">
        <f t="shared" ref="L22:M22" si="16">SUM(B22,D22,F22,H22,J22)</f>
        <v>1368</v>
      </c>
      <c r="M22" s="82">
        <f t="shared" si="16"/>
        <v>11530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21.75" customHeight="1">
      <c r="A23" s="83">
        <v>2564.0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0">
        <f t="shared" ref="L23:M23" si="17">SUM(B23,D23,F23,H23,J23)</f>
        <v>0</v>
      </c>
      <c r="M23" s="80">
        <f t="shared" si="17"/>
        <v>0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21.75" customHeight="1">
      <c r="A24" s="81">
        <v>2565.0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>
        <f t="shared" ref="L24:M24" si="18">SUM(B24,D24,F24,H24,J24)</f>
        <v>0</v>
      </c>
      <c r="M24" s="82">
        <f t="shared" si="18"/>
        <v>0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21.75" customHeight="1">
      <c r="A25" s="79">
        <v>2566.0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>
        <f t="shared" ref="L25:M25" si="19">SUM(B25,D25,F25,H25,J25)</f>
        <v>0</v>
      </c>
      <c r="M25" s="80">
        <f t="shared" si="19"/>
        <v>0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21.75" customHeight="1">
      <c r="A26" s="91" t="s">
        <v>19</v>
      </c>
      <c r="B26" s="92">
        <f t="shared" ref="B26:M26" si="20">SUM(B7:B25)</f>
        <v>5159</v>
      </c>
      <c r="C26" s="92">
        <f t="shared" si="20"/>
        <v>43871</v>
      </c>
      <c r="D26" s="92">
        <f t="shared" si="20"/>
        <v>2327</v>
      </c>
      <c r="E26" s="92">
        <f t="shared" si="20"/>
        <v>16298.25</v>
      </c>
      <c r="F26" s="92">
        <f t="shared" si="20"/>
        <v>31901</v>
      </c>
      <c r="G26" s="92">
        <f t="shared" si="20"/>
        <v>253808.84</v>
      </c>
      <c r="H26" s="92">
        <f t="shared" si="20"/>
        <v>6258</v>
      </c>
      <c r="I26" s="92">
        <f t="shared" si="20"/>
        <v>41774.75</v>
      </c>
      <c r="J26" s="92">
        <f t="shared" si="20"/>
        <v>80126</v>
      </c>
      <c r="K26" s="92">
        <f t="shared" si="20"/>
        <v>1056058</v>
      </c>
      <c r="L26" s="104">
        <f t="shared" si="20"/>
        <v>125771</v>
      </c>
      <c r="M26" s="104">
        <f t="shared" si="20"/>
        <v>1411810.84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21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21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105"/>
      <c r="M28" s="71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21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ht="21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21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21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21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21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21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ht="21.75" customHeight="1">
      <c r="A36" s="71"/>
      <c r="B36" s="71"/>
      <c r="C36" s="71"/>
      <c r="D36" s="89"/>
      <c r="E36" s="71"/>
      <c r="F36" s="71"/>
      <c r="G36" s="71"/>
      <c r="H36" s="71"/>
      <c r="I36" s="71"/>
      <c r="J36" s="71"/>
      <c r="K36" s="71"/>
      <c r="L36" s="71"/>
      <c r="M36" s="71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ht="21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ht="21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ht="21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ht="21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ht="21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ht="21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ht="21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ht="21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ht="21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ht="21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ht="21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ht="21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ht="21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ht="21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ht="21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ht="21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ht="21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ht="21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ht="21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ht="21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ht="21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ht="21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ht="21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ht="21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ht="21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ht="21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ht="21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ht="21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ht="21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ht="21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ht="21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ht="21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ht="21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ht="21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ht="21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ht="21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ht="21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ht="21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ht="21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ht="21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ht="21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ht="21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ht="21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ht="21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ht="21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ht="21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ht="21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ht="21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ht="21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ht="21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ht="21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ht="21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ht="21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ht="21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ht="21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ht="21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ht="21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ht="21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ht="21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ht="21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ht="21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ht="21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ht="21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ht="21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ht="21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ht="21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ht="21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ht="21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ht="21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ht="21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ht="21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ht="21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ht="21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ht="21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ht="21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ht="21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ht="21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ht="21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ht="21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ht="21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ht="21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ht="21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ht="21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ht="21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ht="21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ht="21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ht="21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ht="21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ht="21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ht="21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ht="21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ht="21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ht="21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ht="21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ht="21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ht="21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ht="21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ht="21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ht="21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ht="21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ht="21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ht="21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ht="21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ht="21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ht="21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ht="21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ht="21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ht="21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ht="21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ht="21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ht="21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ht="21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ht="21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ht="21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ht="21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ht="21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ht="21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ht="21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ht="21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ht="21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ht="21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ht="21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ht="21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ht="21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ht="21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ht="21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ht="21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ht="21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ht="21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ht="21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ht="21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ht="21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ht="21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ht="21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ht="21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ht="21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ht="21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ht="21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ht="21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ht="21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ht="21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ht="21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ht="21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ht="21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ht="21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ht="21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ht="21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ht="21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ht="21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ht="21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ht="21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ht="21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ht="21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ht="21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ht="21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ht="21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ht="21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ht="21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ht="21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ht="21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ht="21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ht="21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ht="21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ht="21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ht="21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ht="21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ht="21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ht="21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ht="21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ht="21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ht="21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ht="21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ht="21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ht="21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ht="21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ht="21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ht="21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ht="21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ht="21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ht="21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ht="21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ht="21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ht="21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ht="21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ht="21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ht="21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ht="21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ht="21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ht="21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ht="21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ht="21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ht="21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ht="21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ht="21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ht="21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ht="21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ht="21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ht="21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ht="21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ht="21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ht="21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ht="21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ht="21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ht="21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ht="21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ht="21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ht="21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ht="21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ht="21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ht="21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ht="21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ht="21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ht="21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ht="21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ht="21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ht="21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ht="21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ht="21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ht="21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ht="21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ht="21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ht="21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ht="21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ht="21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ht="21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ht="21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ht="21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ht="21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ht="21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ht="21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ht="21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ht="21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ht="21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ht="21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ht="21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ht="21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ht="21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ht="21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ht="21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ht="21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ht="21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ht="21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ht="21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ht="21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ht="21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ht="21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ht="21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ht="21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ht="21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ht="21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ht="21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ht="21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ht="21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ht="21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ht="21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ht="21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ht="21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ht="21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ht="21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ht="21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ht="21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ht="21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ht="21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ht="21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ht="21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ht="21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ht="21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ht="21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ht="21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ht="21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ht="21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ht="21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ht="21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ht="21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ht="21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ht="21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ht="21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ht="21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ht="21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ht="21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ht="21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ht="21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ht="21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ht="21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ht="21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ht="21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ht="21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ht="21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ht="21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ht="21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ht="21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ht="21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ht="21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ht="21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ht="21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ht="21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ht="21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ht="21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ht="21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ht="21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ht="21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ht="21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ht="21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ht="21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ht="21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ht="21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ht="21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ht="21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ht="21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ht="21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ht="21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ht="21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ht="21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ht="21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ht="21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ht="21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ht="21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ht="21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ht="21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ht="21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ht="21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ht="21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ht="21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ht="21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ht="21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ht="21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ht="21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ht="21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ht="21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ht="21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ht="21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ht="21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ht="21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ht="21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ht="21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ht="21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ht="21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ht="21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ht="21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ht="21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ht="21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ht="21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ht="21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ht="21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ht="21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ht="21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ht="21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ht="21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ht="21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ht="21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ht="21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ht="21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ht="21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ht="21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ht="21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ht="21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ht="21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ht="21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ht="21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ht="21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ht="21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ht="21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ht="21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ht="21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ht="21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ht="21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ht="21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ht="21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ht="21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ht="21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ht="21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ht="21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ht="21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ht="21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ht="21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ht="21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ht="21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ht="21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ht="21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ht="21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ht="21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ht="21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ht="21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ht="21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ht="21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ht="21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ht="21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ht="21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ht="21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ht="21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ht="21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ht="21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ht="21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ht="21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ht="21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ht="21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ht="21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ht="21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ht="21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ht="21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ht="21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ht="21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ht="21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ht="21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ht="21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ht="21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ht="21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ht="21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ht="21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ht="21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ht="21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ht="21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ht="21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ht="21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ht="21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ht="21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ht="21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ht="21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ht="21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ht="21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ht="21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ht="21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ht="21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ht="21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ht="21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ht="21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ht="21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ht="21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ht="21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ht="21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ht="21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ht="21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ht="21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ht="21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ht="21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ht="21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ht="21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ht="21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ht="21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ht="21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ht="21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ht="21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ht="21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ht="21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ht="21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ht="21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ht="21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ht="21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ht="21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ht="21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ht="21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ht="21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ht="21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ht="21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ht="21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ht="21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ht="21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ht="21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ht="21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ht="21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ht="21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ht="21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ht="21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ht="21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ht="21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ht="21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ht="21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ht="21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ht="21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ht="21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ht="21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ht="21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ht="21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ht="21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ht="21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ht="21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ht="21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ht="21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ht="21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ht="21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ht="21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ht="21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ht="21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ht="21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ht="21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ht="21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ht="21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ht="21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ht="21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ht="21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ht="21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ht="21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ht="21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ht="21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ht="21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ht="21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ht="21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ht="21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ht="21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ht="21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ht="21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ht="21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ht="21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ht="21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ht="21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ht="21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ht="21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ht="21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ht="21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ht="21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ht="21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ht="21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ht="21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ht="21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ht="21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ht="21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ht="21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ht="21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ht="21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ht="21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ht="21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ht="21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ht="21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ht="21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ht="21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ht="21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ht="21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ht="21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ht="21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ht="21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ht="21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ht="21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ht="21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ht="21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ht="21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ht="21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ht="21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ht="21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ht="21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ht="21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ht="21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ht="21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ht="21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ht="21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ht="21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ht="21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ht="21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ht="21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ht="21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ht="21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ht="21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ht="21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ht="21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ht="21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ht="21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ht="21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ht="21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ht="21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ht="21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ht="21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ht="21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ht="21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ht="21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ht="21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ht="21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ht="21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ht="21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ht="21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ht="21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ht="21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ht="21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ht="21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ht="21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ht="21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ht="21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ht="21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ht="21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ht="21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ht="21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ht="21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ht="21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ht="21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ht="21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ht="21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ht="21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ht="21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ht="21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ht="21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ht="21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ht="21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ht="21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ht="21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ht="21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ht="21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ht="21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ht="21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ht="21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ht="21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ht="21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ht="21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ht="21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ht="21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ht="21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ht="21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ht="21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ht="21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ht="21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ht="21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ht="21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ht="21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ht="21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ht="21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ht="21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ht="21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ht="21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ht="21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ht="21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ht="21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ht="21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ht="21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ht="21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ht="21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ht="21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ht="21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ht="21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ht="21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ht="21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ht="21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ht="21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ht="21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ht="21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ht="21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ht="21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ht="21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ht="21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ht="21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ht="21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ht="21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ht="21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ht="21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ht="21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ht="21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ht="21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ht="21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ht="21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ht="21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ht="21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ht="21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ht="21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ht="21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ht="21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ht="21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ht="21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ht="21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ht="21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ht="21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ht="21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ht="21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ht="21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ht="21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ht="21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ht="21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ht="21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ht="21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ht="21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ht="21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ht="21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ht="21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ht="21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ht="21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ht="21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ht="21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ht="21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ht="21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ht="21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ht="21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ht="21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ht="21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ht="21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ht="21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ht="21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ht="21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ht="21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ht="21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ht="21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ht="21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ht="21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ht="21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ht="21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ht="21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ht="21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ht="21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ht="21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ht="21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ht="21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ht="21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ht="21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ht="21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ht="21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ht="21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ht="21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ht="21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ht="21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ht="21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ht="21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ht="21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ht="21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ht="21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ht="21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ht="21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ht="21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ht="21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ht="21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ht="21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ht="21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ht="21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ht="21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ht="21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ht="21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ht="21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ht="21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ht="21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ht="21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ht="21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ht="21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ht="21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ht="21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ht="21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ht="21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ht="21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ht="21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ht="21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ht="21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ht="21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ht="21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ht="21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ht="21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ht="21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ht="21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ht="21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ht="21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ht="21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ht="21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ht="21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ht="21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ht="21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ht="21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ht="21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ht="21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ht="21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ht="21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ht="21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ht="21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ht="21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ht="21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ht="21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ht="21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ht="21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ht="21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ht="21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ht="21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ht="21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ht="21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ht="21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ht="21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ht="21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ht="21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ht="21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ht="21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ht="21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ht="21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ht="21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ht="21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ht="21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ht="21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ht="21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ht="21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ht="21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ht="21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ht="21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ht="21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ht="21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ht="21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ht="21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ht="21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ht="21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ht="21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ht="21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ht="21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ht="21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ht="21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ht="21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ht="21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ht="21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ht="21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ht="21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ht="21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ht="21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ht="21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ht="21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ht="21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ht="21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ht="21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ht="21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ht="21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ht="21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ht="21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ht="21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ht="21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ht="21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ht="21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ht="21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ht="21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ht="21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ht="21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ht="21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ht="21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ht="21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ht="21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ht="21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ht="21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ht="21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ht="21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ht="21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ht="21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ht="21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ht="21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ht="21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ht="21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ht="21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ht="21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ht="21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ht="21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ht="21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ht="21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ht="21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ht="21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ht="21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ht="21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ht="21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ht="21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ht="21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ht="21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ht="21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ht="21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ht="21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ht="21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ht="21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ht="21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ht="21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ht="21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ht="21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ht="21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ht="21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ht="21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ht="21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ht="21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ht="21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ht="21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ht="21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ht="21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ht="21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ht="21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ht="21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ht="21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ht="21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ht="21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ht="21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ht="21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ht="21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ht="21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ht="21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ht="21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ht="21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ht="21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ht="21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ht="21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ht="21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ht="21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ht="21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ht="21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ht="21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ht="21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ht="21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ht="21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ht="21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ht="21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ht="21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ht="21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ht="21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ht="21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ht="21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ht="21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ht="21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ht="21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ht="21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ht="21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ht="21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ht="21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ht="21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ht="21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ht="21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ht="21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ht="21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ht="21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ht="21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ht="21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ht="21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ht="21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ht="21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ht="21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ht="21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ht="21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ht="21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ht="21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ht="21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ht="21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ht="21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ht="21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ht="21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ht="21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ht="21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ht="21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ht="21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ht="21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ht="21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ht="21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ht="21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ht="21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ht="21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ht="21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ht="21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ht="21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ht="21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ht="21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ht="21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ht="21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ht="21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ht="21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ht="21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ht="21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ht="21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ht="21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ht="21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ht="21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ht="21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ht="21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ht="21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ht="21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ht="21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ht="21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ht="21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ht="21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ht="21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ht="21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ht="21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ht="21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ht="21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ht="21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ht="21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ht="21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ht="21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ht="21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ht="21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  <row r="1001" ht="15.0" customHeight="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93"/>
      <c r="O1001" s="93"/>
      <c r="P1001" s="93"/>
      <c r="Q1001" s="93"/>
      <c r="R1001" s="93"/>
      <c r="S1001" s="93"/>
      <c r="T1001" s="93"/>
      <c r="U1001" s="93"/>
      <c r="V1001" s="93"/>
      <c r="W1001" s="93"/>
      <c r="X1001" s="93"/>
      <c r="Y1001" s="93"/>
      <c r="Z1001" s="93"/>
    </row>
    <row r="1002" ht="15.0" customHeight="1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93"/>
      <c r="O1002" s="93"/>
      <c r="P1002" s="93"/>
      <c r="Q1002" s="93"/>
      <c r="R1002" s="93"/>
      <c r="S1002" s="93"/>
      <c r="T1002" s="93"/>
      <c r="U1002" s="93"/>
      <c r="V1002" s="93"/>
      <c r="W1002" s="93"/>
      <c r="X1002" s="93"/>
      <c r="Y1002" s="93"/>
      <c r="Z1002" s="93"/>
    </row>
    <row r="1003" ht="15.0" customHeight="1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93"/>
      <c r="O1003" s="93"/>
      <c r="P1003" s="93"/>
      <c r="Q1003" s="93"/>
      <c r="R1003" s="93"/>
      <c r="S1003" s="93"/>
      <c r="T1003" s="93"/>
      <c r="U1003" s="93"/>
      <c r="V1003" s="93"/>
      <c r="W1003" s="93"/>
      <c r="X1003" s="93"/>
      <c r="Y1003" s="93"/>
      <c r="Z1003" s="93"/>
    </row>
    <row r="1004" ht="15.0" customHeight="1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93"/>
      <c r="O1004" s="93"/>
      <c r="P1004" s="93"/>
      <c r="Q1004" s="93"/>
      <c r="R1004" s="93"/>
      <c r="S1004" s="93"/>
      <c r="T1004" s="93"/>
      <c r="U1004" s="93"/>
      <c r="V1004" s="93"/>
      <c r="W1004" s="93"/>
      <c r="X1004" s="93"/>
      <c r="Y1004" s="93"/>
      <c r="Z1004" s="93"/>
    </row>
    <row r="1005" ht="15.0" customHeight="1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93"/>
      <c r="O1005" s="93"/>
      <c r="P1005" s="93"/>
      <c r="Q1005" s="93"/>
      <c r="R1005" s="93"/>
      <c r="S1005" s="93"/>
      <c r="T1005" s="93"/>
      <c r="U1005" s="93"/>
      <c r="V1005" s="93"/>
      <c r="W1005" s="93"/>
      <c r="X1005" s="93"/>
      <c r="Y1005" s="93"/>
      <c r="Z1005" s="93"/>
    </row>
    <row r="1006" ht="15.0" customHeight="1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93"/>
      <c r="O1006" s="93"/>
      <c r="P1006" s="93"/>
      <c r="Q1006" s="93"/>
      <c r="R1006" s="93"/>
      <c r="S1006" s="93"/>
      <c r="T1006" s="93"/>
      <c r="U1006" s="93"/>
      <c r="V1006" s="93"/>
      <c r="W1006" s="93"/>
      <c r="X1006" s="93"/>
      <c r="Y1006" s="93"/>
      <c r="Z1006" s="93"/>
    </row>
  </sheetData>
  <mergeCells count="8">
    <mergeCell ref="A2:M2"/>
    <mergeCell ref="A4:A5"/>
    <mergeCell ref="B4:C5"/>
    <mergeCell ref="D4:E5"/>
    <mergeCell ref="F4:G5"/>
    <mergeCell ref="H4:I5"/>
    <mergeCell ref="J4:K5"/>
    <mergeCell ref="L4:M5"/>
  </mergeCells>
  <printOptions/>
  <pageMargins bottom="0.0" footer="0.0" header="0.0" left="0.3937007874015748" right="0.0" top="0.196850393700787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9.86"/>
    <col customWidth="1" min="3" max="3" width="15.43"/>
    <col customWidth="1" min="4" max="4" width="10.0"/>
    <col customWidth="1" min="5" max="5" width="11.43"/>
    <col customWidth="1" min="6" max="6" width="14.71"/>
    <col customWidth="1" min="7" max="7" width="15.0"/>
    <col customWidth="1" min="8" max="11" width="9.0"/>
  </cols>
  <sheetData>
    <row r="1" ht="21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26.25" customHeight="1">
      <c r="A2" s="73" t="s">
        <v>32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21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21.75" customHeight="1">
      <c r="A4" s="74" t="s">
        <v>1</v>
      </c>
      <c r="B4" s="76" t="s">
        <v>6</v>
      </c>
      <c r="C4" s="8"/>
      <c r="D4" s="76" t="s">
        <v>7</v>
      </c>
      <c r="E4" s="8"/>
      <c r="F4" s="77" t="s">
        <v>14</v>
      </c>
      <c r="G4" s="8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47.25" customHeight="1">
      <c r="A5" s="14"/>
      <c r="B5" s="15"/>
      <c r="C5" s="16"/>
      <c r="D5" s="15"/>
      <c r="E5" s="16"/>
      <c r="F5" s="15"/>
      <c r="G5" s="16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21.75" customHeight="1">
      <c r="A6" s="78" t="s">
        <v>15</v>
      </c>
      <c r="B6" s="78" t="s">
        <v>16</v>
      </c>
      <c r="C6" s="78" t="s">
        <v>17</v>
      </c>
      <c r="D6" s="78" t="s">
        <v>16</v>
      </c>
      <c r="E6" s="78" t="s">
        <v>17</v>
      </c>
      <c r="F6" s="78" t="s">
        <v>16</v>
      </c>
      <c r="G6" s="78" t="s">
        <v>17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21.75" customHeight="1">
      <c r="A7" s="79" t="s">
        <v>18</v>
      </c>
      <c r="B7" s="80"/>
      <c r="C7" s="80"/>
      <c r="D7" s="80"/>
      <c r="E7" s="80"/>
      <c r="F7" s="80">
        <f t="shared" ref="F7:G7" si="1">SUM(B7,D7)</f>
        <v>0</v>
      </c>
      <c r="G7" s="80">
        <f t="shared" si="1"/>
        <v>0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21.75" customHeight="1">
      <c r="A8" s="81">
        <v>2549.0</v>
      </c>
      <c r="B8" s="82"/>
      <c r="C8" s="82"/>
      <c r="D8" s="82"/>
      <c r="E8" s="82"/>
      <c r="F8" s="82">
        <f t="shared" ref="F8:G8" si="2">SUM(B8,D8)</f>
        <v>0</v>
      </c>
      <c r="G8" s="82">
        <f t="shared" si="2"/>
        <v>0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21.75" customHeight="1">
      <c r="A9" s="79">
        <v>2550.0</v>
      </c>
      <c r="B9" s="80"/>
      <c r="C9" s="80"/>
      <c r="D9" s="80"/>
      <c r="E9" s="80"/>
      <c r="F9" s="80">
        <f t="shared" ref="F9:G9" si="3">SUM(B9,D9)</f>
        <v>0</v>
      </c>
      <c r="G9" s="80">
        <f t="shared" si="3"/>
        <v>0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21.75" customHeight="1">
      <c r="A10" s="81">
        <v>2551.0</v>
      </c>
      <c r="B10" s="82"/>
      <c r="C10" s="82"/>
      <c r="D10" s="82"/>
      <c r="E10" s="82"/>
      <c r="F10" s="82">
        <f t="shared" ref="F10:G10" si="4">SUM(B10,D10)</f>
        <v>0</v>
      </c>
      <c r="G10" s="82">
        <f t="shared" si="4"/>
        <v>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21.75" customHeight="1">
      <c r="A11" s="79">
        <v>2552.0</v>
      </c>
      <c r="B11" s="80">
        <v>5950.0</v>
      </c>
      <c r="C11" s="80">
        <v>35486.0</v>
      </c>
      <c r="D11" s="80"/>
      <c r="E11" s="80"/>
      <c r="F11" s="80">
        <f t="shared" ref="F11:G11" si="5">SUM(B11,D11)</f>
        <v>5950</v>
      </c>
      <c r="G11" s="80">
        <f t="shared" si="5"/>
        <v>35486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21.75" customHeight="1">
      <c r="A12" s="81">
        <v>2553.0</v>
      </c>
      <c r="B12" s="82"/>
      <c r="C12" s="82"/>
      <c r="D12" s="82"/>
      <c r="E12" s="82"/>
      <c r="F12" s="82">
        <f t="shared" ref="F12:G12" si="6">SUM(B12,D12)</f>
        <v>0</v>
      </c>
      <c r="G12" s="82">
        <f t="shared" si="6"/>
        <v>0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21.75" customHeight="1">
      <c r="A13" s="79">
        <v>2554.0</v>
      </c>
      <c r="B13" s="80"/>
      <c r="C13" s="80"/>
      <c r="D13" s="80"/>
      <c r="E13" s="80"/>
      <c r="F13" s="80">
        <f t="shared" ref="F13:G13" si="7">SUM(B13,D13)</f>
        <v>0</v>
      </c>
      <c r="G13" s="80">
        <f t="shared" si="7"/>
        <v>0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21.75" customHeight="1">
      <c r="A14" s="81">
        <v>2555.0</v>
      </c>
      <c r="B14" s="82"/>
      <c r="C14" s="82"/>
      <c r="D14" s="82"/>
      <c r="E14" s="82"/>
      <c r="F14" s="82">
        <f t="shared" ref="F14:G14" si="8">SUM(B14,D14)</f>
        <v>0</v>
      </c>
      <c r="G14" s="82">
        <f t="shared" si="8"/>
        <v>0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21.75" customHeight="1">
      <c r="A15" s="83">
        <v>2556.0</v>
      </c>
      <c r="B15" s="84"/>
      <c r="C15" s="84"/>
      <c r="D15" s="84"/>
      <c r="E15" s="84"/>
      <c r="F15" s="80">
        <f t="shared" ref="F15:G15" si="9">SUM(B15,D15)</f>
        <v>0</v>
      </c>
      <c r="G15" s="80">
        <f t="shared" si="9"/>
        <v>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21.75" customHeight="1">
      <c r="A16" s="81">
        <v>2557.0</v>
      </c>
      <c r="B16" s="82"/>
      <c r="C16" s="82"/>
      <c r="D16" s="82"/>
      <c r="E16" s="82"/>
      <c r="F16" s="82">
        <f t="shared" ref="F16:G16" si="10">SUM(B16,D16)</f>
        <v>0</v>
      </c>
      <c r="G16" s="82">
        <f t="shared" si="10"/>
        <v>0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21.75" customHeight="1">
      <c r="A17" s="85">
        <v>2558.0</v>
      </c>
      <c r="B17" s="86"/>
      <c r="C17" s="86"/>
      <c r="D17" s="86"/>
      <c r="E17" s="86"/>
      <c r="F17" s="80">
        <f t="shared" ref="F17:G17" si="11">SUM(B17,D17)</f>
        <v>0</v>
      </c>
      <c r="G17" s="80">
        <f t="shared" si="11"/>
        <v>0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21.75" customHeight="1">
      <c r="A18" s="81">
        <v>2559.0</v>
      </c>
      <c r="B18" s="82"/>
      <c r="C18" s="82"/>
      <c r="D18" s="82"/>
      <c r="E18" s="82"/>
      <c r="F18" s="82">
        <f t="shared" ref="F18:G18" si="12">SUM(B18,D18)</f>
        <v>0</v>
      </c>
      <c r="G18" s="82">
        <f t="shared" si="12"/>
        <v>0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21.75" customHeight="1">
      <c r="A19" s="83">
        <v>2560.0</v>
      </c>
      <c r="B19" s="84"/>
      <c r="C19" s="84"/>
      <c r="D19" s="84"/>
      <c r="E19" s="84"/>
      <c r="F19" s="80">
        <f t="shared" ref="F19:G19" si="13">SUM(B19,D19)</f>
        <v>0</v>
      </c>
      <c r="G19" s="80">
        <f t="shared" si="13"/>
        <v>0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21.75" customHeight="1">
      <c r="A20" s="81">
        <v>2561.0</v>
      </c>
      <c r="B20" s="82"/>
      <c r="C20" s="82"/>
      <c r="D20" s="82">
        <v>215.0</v>
      </c>
      <c r="E20" s="82">
        <v>1600.0</v>
      </c>
      <c r="F20" s="82">
        <f t="shared" ref="F20:G20" si="14">SUM(B20,D20)</f>
        <v>215</v>
      </c>
      <c r="G20" s="82">
        <f t="shared" si="14"/>
        <v>1600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21.75" customHeight="1">
      <c r="A21" s="83">
        <v>2562.0</v>
      </c>
      <c r="B21" s="84">
        <v>197.0</v>
      </c>
      <c r="C21" s="84">
        <v>1650.0</v>
      </c>
      <c r="D21" s="84">
        <v>162.0</v>
      </c>
      <c r="E21" s="84">
        <v>1889.0</v>
      </c>
      <c r="F21" s="80">
        <f t="shared" ref="F21:G21" si="15">SUM(B21,D21)</f>
        <v>359</v>
      </c>
      <c r="G21" s="80">
        <f t="shared" si="15"/>
        <v>3539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21.75" customHeight="1">
      <c r="A22" s="81">
        <v>2563.0</v>
      </c>
      <c r="B22" s="82">
        <v>439.0</v>
      </c>
      <c r="C22" s="82">
        <v>2250.0</v>
      </c>
      <c r="D22" s="82">
        <v>799.0</v>
      </c>
      <c r="E22" s="82">
        <v>7300.0</v>
      </c>
      <c r="F22" s="82">
        <f t="shared" ref="F22:G22" si="16">SUM(B22,D22)</f>
        <v>1238</v>
      </c>
      <c r="G22" s="82">
        <f t="shared" si="16"/>
        <v>9550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21.75" customHeight="1">
      <c r="A23" s="83">
        <v>2564.0</v>
      </c>
      <c r="B23" s="84">
        <v>176.0</v>
      </c>
      <c r="C23" s="84">
        <v>1270.0</v>
      </c>
      <c r="D23" s="84">
        <v>637.0</v>
      </c>
      <c r="E23" s="84">
        <v>5250.0</v>
      </c>
      <c r="F23" s="80">
        <f t="shared" ref="F23:G23" si="17">SUM(B23,D23)</f>
        <v>813</v>
      </c>
      <c r="G23" s="80">
        <f t="shared" si="17"/>
        <v>6520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21.75" customHeight="1">
      <c r="A24" s="81">
        <v>2565.0</v>
      </c>
      <c r="B24" s="82">
        <v>386.0</v>
      </c>
      <c r="C24" s="82">
        <v>2544.0</v>
      </c>
      <c r="D24" s="82">
        <v>255.0</v>
      </c>
      <c r="E24" s="82">
        <v>1400.0</v>
      </c>
      <c r="F24" s="82">
        <f t="shared" ref="F24:G24" si="18">SUM(B24,D24)</f>
        <v>641</v>
      </c>
      <c r="G24" s="82">
        <f t="shared" si="18"/>
        <v>3944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21.75" customHeight="1">
      <c r="A25" s="79">
        <v>2566.0</v>
      </c>
      <c r="B25" s="80">
        <v>358.0</v>
      </c>
      <c r="C25" s="80">
        <v>2126.0</v>
      </c>
      <c r="D25" s="80">
        <v>682.0</v>
      </c>
      <c r="E25" s="80">
        <v>6130.0</v>
      </c>
      <c r="F25" s="80">
        <f t="shared" ref="F25:G25" si="19">SUM(B25+D25)</f>
        <v>1040</v>
      </c>
      <c r="G25" s="80">
        <f t="shared" si="19"/>
        <v>8256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21.75" customHeight="1">
      <c r="A26" s="91" t="s">
        <v>19</v>
      </c>
      <c r="B26" s="92">
        <f t="shared" ref="B26:G26" si="20">SUM(B7:B25)</f>
        <v>7506</v>
      </c>
      <c r="C26" s="92">
        <f t="shared" si="20"/>
        <v>45326</v>
      </c>
      <c r="D26" s="92">
        <f t="shared" si="20"/>
        <v>2750</v>
      </c>
      <c r="E26" s="92">
        <f t="shared" si="20"/>
        <v>23569</v>
      </c>
      <c r="F26" s="92">
        <f t="shared" si="20"/>
        <v>10256</v>
      </c>
      <c r="G26" s="92">
        <f t="shared" si="20"/>
        <v>68895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21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21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21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21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21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21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21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21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21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21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21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21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21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21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21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21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21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21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21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21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21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21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21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21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21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21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21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21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21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21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21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21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21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21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21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21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21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21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21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21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21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21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21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21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21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21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21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21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21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21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21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21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21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21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21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21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21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21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21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21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21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21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21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21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21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21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21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21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21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21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21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21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21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21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21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21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21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21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21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21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21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21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21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21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21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21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21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21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21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21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21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21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21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21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21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21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21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21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21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21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21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21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21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21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21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21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21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21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21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21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21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21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21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21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21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21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21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21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21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21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21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21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21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21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21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21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21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21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21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21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21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21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21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21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21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21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21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21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21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21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21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21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21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21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21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21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21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21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21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21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21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21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21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21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21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21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21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21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21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21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21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21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21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21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21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21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21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21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21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21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21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21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21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21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21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21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21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21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21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21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21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21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21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21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21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21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21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21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21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21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21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21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21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21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21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21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21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21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21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21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21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21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21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21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21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21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21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21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21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21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21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21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21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21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21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21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21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21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21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21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21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21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21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21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21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21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21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21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21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21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21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21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21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21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21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21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21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21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21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21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21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21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21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21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21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21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21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21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21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21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21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21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21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21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21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21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21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21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21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21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21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21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21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21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21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21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21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21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21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21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21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21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21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21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21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21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21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21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21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21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21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21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21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21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21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21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21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21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21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21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21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21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21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21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21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21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21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21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21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21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21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21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21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21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21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21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21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21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21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21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21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21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21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21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21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21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21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21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21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21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21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21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21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21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21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21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21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21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21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21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21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21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21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21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21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21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21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21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21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21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21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21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21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21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21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21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21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21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21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21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21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21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21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21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21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21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21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21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21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21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21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21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21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21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21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21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21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21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21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21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21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21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21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21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21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21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21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21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21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21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21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21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21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21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21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21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21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21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21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21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21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21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21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21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21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21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21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21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21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21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21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21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21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21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21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21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21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21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21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21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21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21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21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21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21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21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21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21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21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21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21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21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21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21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21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21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21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21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21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21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21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21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21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21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21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21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21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21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21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21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21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21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21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21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21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21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21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21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21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21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21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21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21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21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21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21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21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21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21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21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21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21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21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21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21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21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21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21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21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21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21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21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21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21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21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21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21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21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21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21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21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21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21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21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21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21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21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21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21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21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21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21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21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21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21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21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21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21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21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21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21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21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21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21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21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21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21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21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21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21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21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21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21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21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21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21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21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21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21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21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21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21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21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21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21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21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21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21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21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21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21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21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21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21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21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21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21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21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21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21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21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21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21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21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21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21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21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21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21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21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21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21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21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21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21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21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21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21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21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21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21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21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21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21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21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21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21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21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21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21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21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21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21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21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21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21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21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21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21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21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21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21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21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21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21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21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21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21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21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21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21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21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21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21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21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21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21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21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21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21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21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21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21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21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21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21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21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21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21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21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21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21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21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21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21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21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21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21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21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21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21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21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21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21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21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21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21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21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21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21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21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21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21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21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21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21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21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21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21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21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21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21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21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21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21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21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21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21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21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21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21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21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21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21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21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21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21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21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21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21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21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21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21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21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21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21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21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21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21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21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21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21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21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21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21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21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21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21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21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21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21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21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21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21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21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21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21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21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21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21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21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21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21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21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21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21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21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21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21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21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21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21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21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21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21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21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21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21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21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21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21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21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21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21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21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21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21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21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21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21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21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21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21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21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21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21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21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21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21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21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21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21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21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21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21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21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21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21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21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21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21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21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21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21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21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21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21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21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21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21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21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21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21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21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21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21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21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21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21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21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21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21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21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21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21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21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21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21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21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21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21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21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21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21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21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21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21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21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21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21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21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21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21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21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21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21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21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21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21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21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21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21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21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21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21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21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21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21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21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21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21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21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21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21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21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21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21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21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21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21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21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21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21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21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21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21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21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21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21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21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21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21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21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21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21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21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21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21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21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21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21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21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21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21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21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21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21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21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21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21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21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21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21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21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21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21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21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21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21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21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21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21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21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21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21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21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21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21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21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21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21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21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21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21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21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21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21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21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21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21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21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21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21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21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21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21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21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21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21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21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21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21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21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21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21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21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21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21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21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21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21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21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21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21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21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21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21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21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21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21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21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21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21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21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21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21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21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21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21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21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21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21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21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21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21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21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21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21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21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21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21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21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21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21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21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21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21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21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21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21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21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21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21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21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21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21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21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21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21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21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21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21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21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21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21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21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21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21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21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21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21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21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21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21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21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21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21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21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21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21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21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21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21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21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21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21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21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21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21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21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21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21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21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21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ht="21.75" customHeight="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</sheetData>
  <mergeCells count="5">
    <mergeCell ref="A2:G2"/>
    <mergeCell ref="A4:A5"/>
    <mergeCell ref="B4:C5"/>
    <mergeCell ref="D4:E5"/>
    <mergeCell ref="F4:G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2021-03-12T04:08:52Z</dcterms:created>
  <dc:creator>rfd</dc:creator>
</cp:coreProperties>
</file>