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0.กาญกมล\3. ปีงบ 68\เว็บไซต์\"/>
    </mc:Choice>
  </mc:AlternateContent>
  <xr:revisionPtr revIDLastSave="0" documentId="13_ncr:1_{EA021FE4-17C8-40B8-81DB-A795125842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 (2)" sheetId="1" r:id="rId1"/>
    <sheet name="ผสม" sheetId="2" r:id="rId2"/>
    <sheet name="ช้า" sheetId="3" r:id="rId3"/>
    <sheet name="เร็ว" sheetId="4" r:id="rId4"/>
  </sheets>
  <calcPr calcId="191029"/>
  <extLst>
    <ext uri="GoogleSheetsCustomDataVersion2">
      <go:sheetsCustomData xmlns:go="http://customooxmlschemas.google.com/" r:id="rId8" roundtripDataChecksum="MnmiApt8qCj/VF+ji9g3YdsyAE65l8LSR4q4bJMVjbQ="/>
    </ext>
  </extLst>
</workbook>
</file>

<file path=xl/calcChain.xml><?xml version="1.0" encoding="utf-8"?>
<calcChain xmlns="http://schemas.openxmlformats.org/spreadsheetml/2006/main">
  <c r="E26" i="4" l="1"/>
  <c r="D26" i="4"/>
  <c r="C26" i="4"/>
  <c r="B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G26" i="4" s="1"/>
  <c r="F7" i="4"/>
  <c r="F26" i="4" s="1"/>
  <c r="K26" i="3"/>
  <c r="J26" i="3"/>
  <c r="I26" i="3"/>
  <c r="H26" i="3"/>
  <c r="G26" i="3"/>
  <c r="F26" i="3"/>
  <c r="E26" i="3"/>
  <c r="D26" i="3"/>
  <c r="C26" i="3"/>
  <c r="B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M26" i="3" s="1"/>
  <c r="L7" i="3"/>
  <c r="L26" i="3" s="1"/>
  <c r="E26" i="2"/>
  <c r="D26" i="2"/>
  <c r="C26" i="2"/>
  <c r="B26" i="2"/>
  <c r="G24" i="2"/>
  <c r="F24" i="2"/>
  <c r="G23" i="2"/>
  <c r="F23" i="2"/>
  <c r="G22" i="2"/>
  <c r="F22" i="2"/>
  <c r="G21" i="2"/>
  <c r="F21" i="2"/>
  <c r="G20" i="2"/>
  <c r="F20" i="2"/>
  <c r="G19" i="2"/>
  <c r="F19" i="2"/>
  <c r="G17" i="2"/>
  <c r="F17" i="2"/>
  <c r="G16" i="2"/>
  <c r="F16" i="2"/>
  <c r="G12" i="2"/>
  <c r="G26" i="2" s="1"/>
  <c r="F12" i="2"/>
  <c r="F26" i="2" s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Z27" i="1" s="1"/>
  <c r="AA27" i="1" l="1"/>
</calcChain>
</file>

<file path=xl/sharedStrings.xml><?xml version="1.0" encoding="utf-8"?>
<sst xmlns="http://schemas.openxmlformats.org/spreadsheetml/2006/main" count="104" uniqueCount="33">
  <si>
    <t>ผลการส่งเสริมปลูกไม้เศรษฐกิจในพื้นที่เอกชน ปี 2537-2567</t>
  </si>
  <si>
    <t>ปีงบประมาณ</t>
  </si>
  <si>
    <t>โครงการส่งเสริมปลูกต้นไม้เพื่อเศรษฐกิจ สังคม และสิ่งแวดล้อม (ศสส.)</t>
  </si>
  <si>
    <t>โครงการส่งเสริมปลูกต้นไม้เพื่อเศรษฐกิจ สังคม และสิ่งแวดล้อม ระยะที่ 2 (ศสส.2)</t>
  </si>
  <si>
    <t>โครงการสนับสนุนการปลูกไม้เศรษฐกิจ</t>
  </si>
  <si>
    <t>โครงการส่งเสริมปลูกไม้เศรษฐกิจในพื้นที่ปลูกไม้ยางพาราและพื้นที่เกษตรกร</t>
  </si>
  <si>
    <t>โครงการส่งเสริมปลูกต้น
ไม้โตเร็วเพื่อเป็นพลังงานทดแทน</t>
  </si>
  <si>
    <t>โครงการส่งเสริมการปลูกไม้โตเร็วเพื่ออุตสาหกรรม</t>
  </si>
  <si>
    <t>โครงการส่งเสริมการปลูกไม้เศรษฐกิจในพื้นที่ลุ่มน้ำชั้น 3, 4 และ 5 ก่อนมติคณะรัฐมนตรี เมื่อวันที่ 30 มิถุนายน 2541</t>
  </si>
  <si>
    <t>โครงการปลูกป่าเศรษฐกิจในพื้นที่ คทช. (ตามแผนการจัดการทรัพยากรที่ดินและป่าไม้ในระดับพื้นที่)</t>
  </si>
  <si>
    <t>กิจกรรมส่งเสริมและพัฒนาการปลูกไม้เศรษฐกิจ</t>
  </si>
  <si>
    <t>กิจกรรมส่งเสริมอาชีพด้านป่าไม้</t>
  </si>
  <si>
    <t xml:space="preserve"> โครงการส่งเสริมการปลูกต้นไม้เพื่อเพิ่มพื้นที่ป่าเศรษฐกิจ  (พพศ.)</t>
  </si>
  <si>
    <t>โครงการส่งเสริมการปลูก
ไม้เศรษฐกิจ</t>
  </si>
  <si>
    <t>รวมทั้งสิ้น</t>
  </si>
  <si>
    <t>พ.ศ.</t>
  </si>
  <si>
    <t>ราย</t>
  </si>
  <si>
    <t>ไร่</t>
  </si>
  <si>
    <t>2537-2545</t>
  </si>
  <si>
    <t>รวม</t>
  </si>
  <si>
    <t>ข้อมูล ณ วันที่ 28 ตุลาคม 2567</t>
  </si>
  <si>
    <t xml:space="preserve">หมายเหตุ : </t>
  </si>
  <si>
    <t>1. ปีงบประมาณ พ.ศ. 2567 กรมป่าไม้มีแผนการส่งเสริมปลูกไม้เศรษฐกิจในพื้นที่เอกชน รวมทั้งหมด 40,100 ไร่</t>
  </si>
  <si>
    <t>สรุป กรมป่าไม้ส่งเสริมการปลูกไม้เศรษฐกิจในพื้นที่เอกชน ปี 2537-2565 รวม 163,531 ราย เนื้อที่ 1,728,762.84 ไร่</t>
  </si>
  <si>
    <t>แบ่งเป็น ไม้โตช้า จำนวน 125,771 ราย เนื้อที่ 1,411,810.84  ไร่</t>
  </si>
  <si>
    <t>ไม้โตเร็ว จำนวน 9,216 ราย เนื้อที่ 60,639 ไร่</t>
  </si>
  <si>
    <t>และปลูกแบบคละไม้โตช้าและไม้โตเร็ว จำนวน 25,2173 ราย เนื้อที่ 228,248 ไร่</t>
  </si>
  <si>
    <t>2. ปีงบประมาณ พ.ศ. 2546 พ.ศ. 2547 และ พ.ศ. 2548 กรมป่าไม้ไม่ได้รับงบประมาณสนันสนุนเกษตรกรรายใหม่ ได้รับเฉพาะงบประมาณในการติดตามให้คำแนะนำและเบิกจ่ายเงินสนับสนุนแก่ผู้เข้าร่วมโครงการส่งเสริมการปลูกไม้เศรษฐกิจ ซึ่งสิ้นสุดลงในปีงบประมาณ พ.ศ. 2549</t>
  </si>
  <si>
    <t>3. ปีงบประมาณ พ.ศ. 2565 โครงการส่งเสริมการปลูกไม้เศรษฐกิจในพื้นที่ลุ่มน้ำชั้น 3, 4 และ 5 ก่อนมติคณะรัฐมนตรี เมื่อวันที่ 30 มิถุนายน 2541 มีการดำเนินการในพื้นที่ คทช. จำนวน 940 ราย พื้นที่ 5,479 ไร่  และในที่ดินกรรมสิทธิ์หรือสิทธิครอบครองตามประมวลกฎหมายที่ดิน จำนวน 245 ราย พื้นที่ 3,121 ไร่</t>
  </si>
  <si>
    <t>ผลการส่งเสริมปลูกไม้เศรษฐกิจในพื้นที่เอกชน ปี 2537-2566 (ไม้คละ)</t>
  </si>
  <si>
    <t>ผลการส่งเสริมปลูกไม้เศรษฐกิจในพื้นที่เอกชน ปี 2537-2566 (ไม้โตช้า)</t>
  </si>
  <si>
    <t>กิจกรรมส่งเสริมและพัฒนาการการปลูกไม้เศรษฐกิจ</t>
  </si>
  <si>
    <t>ผลการส่งเสริมปลูกไม้เศรษฐกิจในพื้นที่เอกชน ปี 2537-2566 (ไม้โตเร็ว)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</si>
</sst>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13">
    <font>
      <sz val="11"/>
      <color theme="1"/>
      <name val="Calibri"/>
      <scheme val="minor"/>
    </font>
    <font>
      <b/>
      <sz val="22"/>
      <color theme="1"/>
      <name val="TH Sarabun PSK"/>
    </font>
    <font>
      <b/>
      <sz val="16"/>
      <color theme="1"/>
      <name val="TH Sarabun PSK"/>
    </font>
    <font>
      <sz val="11"/>
      <name val="Calibri"/>
    </font>
    <font>
      <b/>
      <sz val="22"/>
      <color rgb="FF000000"/>
      <name val="TH Sarabun PSK"/>
    </font>
    <font>
      <b/>
      <sz val="22"/>
      <color rgb="FFFF0000"/>
      <name val="TH Sarabun PSK"/>
    </font>
    <font>
      <sz val="22"/>
      <color rgb="FFFF0000"/>
      <name val="TH Sarabun PSK"/>
    </font>
    <font>
      <b/>
      <sz val="18"/>
      <color theme="1"/>
      <name val="TH Sarabun PSK"/>
    </font>
    <font>
      <sz val="16"/>
      <color theme="1"/>
      <name val="TH Sarabun PSK"/>
    </font>
    <font>
      <b/>
      <sz val="28"/>
      <color theme="1"/>
      <name val="TH Sarabun PSK"/>
    </font>
    <font>
      <sz val="11"/>
      <color theme="1"/>
      <name val="TH Sarabun PSK"/>
    </font>
    <font>
      <b/>
      <sz val="14"/>
      <color theme="1"/>
      <name val="TH Sarabun PSK"/>
    </font>
    <font>
      <sz val="22"/>
      <color theme="1"/>
      <name val="TH Sarabun PSK"/>
    </font>
  </fonts>
  <fills count="9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BDD6EE"/>
        <bgColor rgb="FFBDD6EE"/>
      </patternFill>
    </fill>
    <fill>
      <patternFill patternType="solid">
        <fgColor rgb="FFB4C6E7"/>
        <bgColor rgb="FFB4C6E7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/>
    <xf numFmtId="0" fontId="2" fillId="0" borderId="0" xfId="0" applyFont="1"/>
    <xf numFmtId="0" fontId="1" fillId="2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" fontId="1" fillId="3" borderId="11" xfId="0" applyNumberFormat="1" applyFont="1" applyFill="1" applyBorder="1" applyAlignment="1">
      <alignment horizontal="center"/>
    </xf>
    <xf numFmtId="4" fontId="1" fillId="3" borderId="12" xfId="0" applyNumberFormat="1" applyFont="1" applyFill="1" applyBorder="1" applyAlignment="1">
      <alignment horizontal="center"/>
    </xf>
    <xf numFmtId="4" fontId="1" fillId="3" borderId="11" xfId="0" applyNumberFormat="1" applyFont="1" applyFill="1" applyBorder="1"/>
    <xf numFmtId="4" fontId="1" fillId="3" borderId="13" xfId="0" applyNumberFormat="1" applyFont="1" applyFill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1" fillId="0" borderId="11" xfId="0" applyNumberFormat="1" applyFont="1" applyBorder="1"/>
    <xf numFmtId="4" fontId="1" fillId="0" borderId="15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4" fontId="1" fillId="4" borderId="11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4" fontId="1" fillId="5" borderId="11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1" fillId="4" borderId="11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4" fontId="1" fillId="6" borderId="11" xfId="0" applyNumberFormat="1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4" fontId="1" fillId="7" borderId="11" xfId="0" applyNumberFormat="1" applyFont="1" applyFill="1" applyBorder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4" fontId="2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2" fillId="2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4" fontId="8" fillId="3" borderId="11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4" fontId="8" fillId="5" borderId="11" xfId="0" applyNumberFormat="1" applyFont="1" applyFill="1" applyBorder="1" applyAlignment="1">
      <alignment horizontal="center"/>
    </xf>
    <xf numFmtId="164" fontId="8" fillId="3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4" fontId="8" fillId="0" borderId="0" xfId="0" applyNumberFormat="1" applyFont="1"/>
    <xf numFmtId="164" fontId="8" fillId="0" borderId="11" xfId="0" applyNumberFormat="1" applyFont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4" fontId="2" fillId="7" borderId="11" xfId="0" applyNumberFormat="1" applyFont="1" applyFill="1" applyBorder="1" applyAlignment="1">
      <alignment horizontal="center"/>
    </xf>
    <xf numFmtId="0" fontId="10" fillId="0" borderId="0" xfId="0" applyFont="1"/>
    <xf numFmtId="4" fontId="8" fillId="0" borderId="1" xfId="0" applyNumberFormat="1" applyFont="1" applyBorder="1" applyAlignment="1">
      <alignment horizontal="center"/>
    </xf>
    <xf numFmtId="4" fontId="8" fillId="3" borderId="12" xfId="0" applyNumberFormat="1" applyFont="1" applyFill="1" applyBorder="1" applyAlignment="1">
      <alignment horizontal="center"/>
    </xf>
    <xf numFmtId="4" fontId="8" fillId="3" borderId="11" xfId="0" applyNumberFormat="1" applyFont="1" applyFill="1" applyBorder="1"/>
    <xf numFmtId="4" fontId="8" fillId="3" borderId="13" xfId="0" applyNumberFormat="1" applyFont="1" applyFill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4" fontId="8" fillId="0" borderId="11" xfId="0" applyNumberFormat="1" applyFont="1" applyBorder="1"/>
    <xf numFmtId="4" fontId="8" fillId="0" borderId="15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4" fontId="2" fillId="8" borderId="11" xfId="0" applyNumberFormat="1" applyFont="1" applyFill="1" applyBorder="1" applyAlignment="1">
      <alignment horizontal="center"/>
    </xf>
    <xf numFmtId="0" fontId="12" fillId="0" borderId="0" xfId="0" applyFont="1"/>
    <xf numFmtId="0" fontId="1" fillId="2" borderId="2" xfId="0" applyFont="1" applyFill="1" applyBorder="1" applyAlignment="1">
      <alignment horizontal="center" vertical="center" shrinkToFit="1"/>
    </xf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shrinkToFit="1"/>
    </xf>
    <xf numFmtId="0" fontId="3" fillId="0" borderId="6" xfId="0" applyFont="1" applyBorder="1"/>
    <xf numFmtId="0" fontId="1" fillId="2" borderId="4" xfId="0" applyFont="1" applyFill="1" applyBorder="1" applyAlignment="1">
      <alignment horizontal="center" vertical="center"/>
    </xf>
    <xf numFmtId="0" fontId="3" fillId="0" borderId="9" xfId="0" applyFont="1" applyBorder="1"/>
    <xf numFmtId="0" fontId="1" fillId="2" borderId="5" xfId="0" applyFont="1" applyFill="1" applyBorder="1" applyAlignment="1">
      <alignment horizontal="center" vertical="center" shrinkToFit="1"/>
    </xf>
    <xf numFmtId="0" fontId="3" fillId="0" borderId="10" xfId="0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tabSelected="1" zoomScale="50" zoomScaleNormal="50" workbookViewId="0">
      <selection activeCell="H4" sqref="H4:I5"/>
    </sheetView>
  </sheetViews>
  <sheetFormatPr defaultColWidth="14.42578125" defaultRowHeight="15" customHeight="1"/>
  <cols>
    <col min="1" max="1" width="23.42578125" customWidth="1"/>
    <col min="2" max="2" width="20" customWidth="1"/>
    <col min="3" max="4" width="22" customWidth="1"/>
    <col min="5" max="5" width="20.7109375" bestFit="1" customWidth="1"/>
    <col min="6" max="6" width="18.140625" bestFit="1" customWidth="1"/>
    <col min="7" max="8" width="20.7109375" bestFit="1" customWidth="1"/>
    <col min="9" max="9" width="23" bestFit="1" customWidth="1"/>
    <col min="10" max="10" width="18.140625" bestFit="1" customWidth="1"/>
    <col min="11" max="11" width="20.7109375" bestFit="1" customWidth="1"/>
    <col min="12" max="12" width="18.140625" bestFit="1" customWidth="1"/>
    <col min="13" max="13" width="20.7109375" bestFit="1" customWidth="1"/>
    <col min="14" max="14" width="18.140625" bestFit="1" customWidth="1"/>
    <col min="15" max="15" width="20.7109375" bestFit="1" customWidth="1"/>
    <col min="16" max="18" width="18.28515625" customWidth="1"/>
    <col min="19" max="19" width="20.7109375" bestFit="1" customWidth="1"/>
    <col min="20" max="20" width="25.28515625" customWidth="1"/>
    <col min="21" max="21" width="23" bestFit="1" customWidth="1"/>
    <col min="22" max="22" width="18.140625" bestFit="1" customWidth="1"/>
    <col min="23" max="24" width="20.7109375" bestFit="1" customWidth="1"/>
    <col min="25" max="25" width="26.7109375" bestFit="1" customWidth="1"/>
    <col min="26" max="26" width="23" bestFit="1" customWidth="1"/>
    <col min="27" max="27" width="26.7109375" bestFit="1" customWidth="1"/>
  </cols>
  <sheetData>
    <row r="1" spans="1:27" ht="21.7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9" customHeight="1">
      <c r="A2" s="74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27" ht="21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.75" customHeight="1">
      <c r="A4" s="75" t="s">
        <v>1</v>
      </c>
      <c r="B4" s="67" t="s">
        <v>2</v>
      </c>
      <c r="C4" s="68"/>
      <c r="D4" s="67" t="s">
        <v>3</v>
      </c>
      <c r="E4" s="68"/>
      <c r="F4" s="67" t="s">
        <v>4</v>
      </c>
      <c r="G4" s="68"/>
      <c r="H4" s="67" t="s">
        <v>5</v>
      </c>
      <c r="I4" s="68"/>
      <c r="J4" s="67" t="s">
        <v>6</v>
      </c>
      <c r="K4" s="68"/>
      <c r="L4" s="67" t="s">
        <v>7</v>
      </c>
      <c r="M4" s="68"/>
      <c r="N4" s="67" t="s">
        <v>8</v>
      </c>
      <c r="O4" s="68"/>
      <c r="P4" s="77" t="s">
        <v>9</v>
      </c>
      <c r="Q4" s="68"/>
      <c r="R4" s="79" t="s">
        <v>10</v>
      </c>
      <c r="S4" s="68"/>
      <c r="T4" s="67" t="s">
        <v>11</v>
      </c>
      <c r="U4" s="68"/>
      <c r="V4" s="67" t="s">
        <v>12</v>
      </c>
      <c r="W4" s="68"/>
      <c r="X4" s="67" t="s">
        <v>13</v>
      </c>
      <c r="Y4" s="68"/>
      <c r="Z4" s="71" t="s">
        <v>14</v>
      </c>
      <c r="AA4" s="68"/>
    </row>
    <row r="5" spans="1:27" ht="123.75" customHeight="1">
      <c r="A5" s="76"/>
      <c r="B5" s="69"/>
      <c r="C5" s="70"/>
      <c r="D5" s="69"/>
      <c r="E5" s="70"/>
      <c r="F5" s="69"/>
      <c r="G5" s="70"/>
      <c r="H5" s="69"/>
      <c r="I5" s="70"/>
      <c r="J5" s="69"/>
      <c r="K5" s="70"/>
      <c r="L5" s="69"/>
      <c r="M5" s="70"/>
      <c r="N5" s="69"/>
      <c r="O5" s="70"/>
      <c r="P5" s="78"/>
      <c r="Q5" s="70"/>
      <c r="R5" s="80"/>
      <c r="S5" s="70"/>
      <c r="T5" s="69"/>
      <c r="U5" s="70"/>
      <c r="V5" s="69"/>
      <c r="W5" s="70"/>
      <c r="X5" s="69"/>
      <c r="Y5" s="70"/>
      <c r="Z5" s="69"/>
      <c r="AA5" s="70"/>
    </row>
    <row r="6" spans="1:27" ht="30" customHeight="1">
      <c r="A6" s="5" t="s">
        <v>15</v>
      </c>
      <c r="B6" s="5" t="s">
        <v>16</v>
      </c>
      <c r="C6" s="5" t="s">
        <v>17</v>
      </c>
      <c r="D6" s="5" t="s">
        <v>16</v>
      </c>
      <c r="E6" s="5" t="s">
        <v>17</v>
      </c>
      <c r="F6" s="5" t="s">
        <v>16</v>
      </c>
      <c r="G6" s="5" t="s">
        <v>17</v>
      </c>
      <c r="H6" s="5" t="s">
        <v>16</v>
      </c>
      <c r="I6" s="5" t="s">
        <v>17</v>
      </c>
      <c r="J6" s="5" t="s">
        <v>16</v>
      </c>
      <c r="K6" s="5" t="s">
        <v>17</v>
      </c>
      <c r="L6" s="5" t="s">
        <v>16</v>
      </c>
      <c r="M6" s="5" t="s">
        <v>17</v>
      </c>
      <c r="N6" s="5" t="s">
        <v>16</v>
      </c>
      <c r="O6" s="5" t="s">
        <v>17</v>
      </c>
      <c r="P6" s="5" t="s">
        <v>16</v>
      </c>
      <c r="Q6" s="5" t="s">
        <v>17</v>
      </c>
      <c r="R6" s="5" t="s">
        <v>16</v>
      </c>
      <c r="S6" s="5" t="s">
        <v>17</v>
      </c>
      <c r="T6" s="5" t="s">
        <v>16</v>
      </c>
      <c r="U6" s="5" t="s">
        <v>17</v>
      </c>
      <c r="V6" s="5" t="s">
        <v>16</v>
      </c>
      <c r="W6" s="5" t="s">
        <v>17</v>
      </c>
      <c r="X6" s="5" t="s">
        <v>16</v>
      </c>
      <c r="Y6" s="5" t="s">
        <v>17</v>
      </c>
      <c r="Z6" s="5" t="s">
        <v>16</v>
      </c>
      <c r="AA6" s="5" t="s">
        <v>17</v>
      </c>
    </row>
    <row r="7" spans="1:27" ht="24.75" customHeight="1">
      <c r="A7" s="6" t="s">
        <v>18</v>
      </c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  <c r="X7" s="7">
        <v>80126</v>
      </c>
      <c r="Y7" s="7">
        <v>1056058</v>
      </c>
      <c r="Z7" s="7">
        <f t="shared" ref="Z7:AA7" si="0">B7+D7+F7+H7+J7+L7+N7+R7+T7+V7+X7</f>
        <v>80126</v>
      </c>
      <c r="AA7" s="7">
        <f t="shared" si="0"/>
        <v>1056058</v>
      </c>
    </row>
    <row r="8" spans="1:27" ht="24.75" customHeight="1">
      <c r="A8" s="9">
        <v>2549</v>
      </c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>
        <v>2859</v>
      </c>
      <c r="U8" s="10">
        <v>22714.93</v>
      </c>
      <c r="V8" s="11"/>
      <c r="W8" s="12"/>
      <c r="X8" s="13"/>
      <c r="Y8" s="10"/>
      <c r="Z8" s="10">
        <f t="shared" ref="Z8:AA8" si="1">B8+D8+F8+H8+J8+L8+N8+R8+T8+V8+X8</f>
        <v>2859</v>
      </c>
      <c r="AA8" s="10">
        <f t="shared" si="1"/>
        <v>22714.93</v>
      </c>
    </row>
    <row r="9" spans="1:27" ht="24.75" customHeight="1">
      <c r="A9" s="6">
        <v>2550</v>
      </c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5425</v>
      </c>
      <c r="U9" s="7">
        <v>47645</v>
      </c>
      <c r="V9" s="14"/>
      <c r="W9" s="15"/>
      <c r="X9" s="16"/>
      <c r="Y9" s="7"/>
      <c r="Z9" s="7">
        <f t="shared" ref="Z9:AA9" si="2">B9+D9+F9+H9+J9+L9+N9+R9+T9+V9+X9</f>
        <v>5425</v>
      </c>
      <c r="AA9" s="7">
        <f t="shared" si="2"/>
        <v>47645</v>
      </c>
    </row>
    <row r="10" spans="1:27" ht="24.75" customHeight="1">
      <c r="A10" s="9">
        <v>2551</v>
      </c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>
        <v>1900</v>
      </c>
      <c r="U10" s="10">
        <v>15692</v>
      </c>
      <c r="V10" s="11"/>
      <c r="W10" s="12"/>
      <c r="X10" s="13"/>
      <c r="Y10" s="10"/>
      <c r="Z10" s="10">
        <f t="shared" ref="Z10:AA10" si="3">B10+D10+F10+H10+J10+L10+N10+R10+T10+V10+X10</f>
        <v>1900</v>
      </c>
      <c r="AA10" s="10">
        <f t="shared" si="3"/>
        <v>15692</v>
      </c>
    </row>
    <row r="11" spans="1:27" ht="24.75" customHeight="1">
      <c r="A11" s="6">
        <v>2552</v>
      </c>
      <c r="B11" s="6"/>
      <c r="C11" s="6"/>
      <c r="D11" s="7"/>
      <c r="E11" s="7"/>
      <c r="F11" s="7"/>
      <c r="G11" s="7"/>
      <c r="H11" s="7"/>
      <c r="I11" s="7"/>
      <c r="J11" s="7">
        <v>5950</v>
      </c>
      <c r="K11" s="7">
        <v>35486</v>
      </c>
      <c r="L11" s="7"/>
      <c r="M11" s="7"/>
      <c r="N11" s="7"/>
      <c r="O11" s="7"/>
      <c r="P11" s="7"/>
      <c r="Q11" s="7"/>
      <c r="R11" s="7"/>
      <c r="S11" s="7"/>
      <c r="T11" s="7">
        <v>5572</v>
      </c>
      <c r="U11" s="7">
        <v>54951</v>
      </c>
      <c r="V11" s="7"/>
      <c r="W11" s="17"/>
      <c r="X11" s="7"/>
      <c r="Y11" s="7"/>
      <c r="Z11" s="7">
        <f t="shared" ref="Z11:AA11" si="4">B11+D11+F11+H11+J11+L11+N11+R11+T11+V11+X11</f>
        <v>11522</v>
      </c>
      <c r="AA11" s="7">
        <f t="shared" si="4"/>
        <v>90437</v>
      </c>
    </row>
    <row r="12" spans="1:27" ht="24.75" customHeight="1">
      <c r="A12" s="9">
        <v>2553</v>
      </c>
      <c r="B12" s="10">
        <v>9560</v>
      </c>
      <c r="C12" s="10">
        <v>71548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1912</v>
      </c>
      <c r="U12" s="10">
        <v>11868.49</v>
      </c>
      <c r="V12" s="10"/>
      <c r="W12" s="10"/>
      <c r="X12" s="10"/>
      <c r="Y12" s="10"/>
      <c r="Z12" s="10">
        <f t="shared" ref="Z12:AA12" si="5">B12+D12+F12+H12+J12+L12+N12+R12+T12+V12+X12</f>
        <v>11472</v>
      </c>
      <c r="AA12" s="10">
        <f t="shared" si="5"/>
        <v>83416.490000000005</v>
      </c>
    </row>
    <row r="13" spans="1:27" ht="24.75" customHeight="1">
      <c r="A13" s="6">
        <v>2554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2298</v>
      </c>
      <c r="U13" s="7">
        <v>16324.6</v>
      </c>
      <c r="V13" s="7"/>
      <c r="W13" s="7"/>
      <c r="X13" s="7"/>
      <c r="Y13" s="7"/>
      <c r="Z13" s="7">
        <f t="shared" ref="Z13:AA13" si="6">B13+D13+F13+H13+J13+L13+N13+R13+T13+V13+X13</f>
        <v>2298</v>
      </c>
      <c r="AA13" s="7">
        <f t="shared" si="6"/>
        <v>16324.6</v>
      </c>
    </row>
    <row r="14" spans="1:27" ht="24.75" customHeight="1">
      <c r="A14" s="9">
        <v>2555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1685</v>
      </c>
      <c r="U14" s="10">
        <v>13379.69</v>
      </c>
      <c r="V14" s="10"/>
      <c r="W14" s="10"/>
      <c r="X14" s="10"/>
      <c r="Y14" s="10"/>
      <c r="Z14" s="10">
        <f t="shared" ref="Z14:AA14" si="7">B14+D14+F14+H14+J14+L14+N14+R14+T14+V14+X14</f>
        <v>1685</v>
      </c>
      <c r="AA14" s="10">
        <f t="shared" si="7"/>
        <v>13379.69</v>
      </c>
    </row>
    <row r="15" spans="1:27" ht="24.75" customHeight="1">
      <c r="A15" s="18">
        <v>2556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>
        <v>2599</v>
      </c>
      <c r="U15" s="19">
        <v>20746</v>
      </c>
      <c r="V15" s="19"/>
      <c r="W15" s="19"/>
      <c r="X15" s="19"/>
      <c r="Y15" s="19"/>
      <c r="Z15" s="7">
        <f t="shared" ref="Z15:AA15" si="8">B15+D15+F15+H15+J15+L15+N15+R15+T15+V15+X15</f>
        <v>2599</v>
      </c>
      <c r="AA15" s="7">
        <f t="shared" si="8"/>
        <v>20746</v>
      </c>
    </row>
    <row r="16" spans="1:27" ht="24.75" customHeight="1">
      <c r="A16" s="9">
        <v>2557</v>
      </c>
      <c r="B16" s="10">
        <v>1486</v>
      </c>
      <c r="C16" s="10">
        <v>11910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2452</v>
      </c>
      <c r="U16" s="10">
        <v>18235.36</v>
      </c>
      <c r="V16" s="10"/>
      <c r="W16" s="10"/>
      <c r="X16" s="10"/>
      <c r="Y16" s="10"/>
      <c r="Z16" s="10">
        <f t="shared" ref="Z16:AA16" si="9">B16+D16+F16+H16+J16+L16+N16+R16+T16+V16+X16</f>
        <v>3938</v>
      </c>
      <c r="AA16" s="10">
        <f t="shared" si="9"/>
        <v>30145.360000000001</v>
      </c>
    </row>
    <row r="17" spans="1:27" ht="24.75" customHeight="1">
      <c r="A17" s="20">
        <v>2558</v>
      </c>
      <c r="B17" s="21">
        <v>1039</v>
      </c>
      <c r="C17" s="21">
        <v>8923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>
        <v>2622</v>
      </c>
      <c r="U17" s="21">
        <v>16852.14</v>
      </c>
      <c r="V17" s="21"/>
      <c r="W17" s="21"/>
      <c r="X17" s="21"/>
      <c r="Y17" s="21"/>
      <c r="Z17" s="7">
        <f t="shared" ref="Z17:AA17" si="10">B17+D17+F17+H17+J17+L17+N17+R17+T17+V17+X17</f>
        <v>3661</v>
      </c>
      <c r="AA17" s="7">
        <f t="shared" si="10"/>
        <v>25775.14</v>
      </c>
    </row>
    <row r="18" spans="1:27" ht="24.75" customHeight="1">
      <c r="A18" s="9">
        <v>2559</v>
      </c>
      <c r="B18" s="22"/>
      <c r="C18" s="22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>
        <v>2577</v>
      </c>
      <c r="U18" s="10">
        <v>15399.63</v>
      </c>
      <c r="V18" s="10">
        <v>4382</v>
      </c>
      <c r="W18" s="10">
        <v>31764.75</v>
      </c>
      <c r="X18" s="10"/>
      <c r="Y18" s="10"/>
      <c r="Z18" s="10">
        <f t="shared" ref="Z18:AA18" si="11">B18+D18+F18+H18+J18+L18+N18+R18+T18+V18+X18</f>
        <v>6959</v>
      </c>
      <c r="AA18" s="10">
        <f t="shared" si="11"/>
        <v>47164.38</v>
      </c>
    </row>
    <row r="19" spans="1:27" ht="24.75" customHeight="1">
      <c r="A19" s="18">
        <v>2560</v>
      </c>
      <c r="B19" s="23"/>
      <c r="C19" s="23"/>
      <c r="D19" s="19">
        <v>1131</v>
      </c>
      <c r="E19" s="19">
        <v>10000</v>
      </c>
      <c r="F19" s="19"/>
      <c r="G19" s="19"/>
      <c r="H19" s="24">
        <v>2276</v>
      </c>
      <c r="I19" s="24">
        <v>23069</v>
      </c>
      <c r="J19" s="19"/>
      <c r="K19" s="19"/>
      <c r="L19" s="19"/>
      <c r="M19" s="19"/>
      <c r="N19" s="19"/>
      <c r="O19" s="19"/>
      <c r="P19" s="19"/>
      <c r="Q19" s="19"/>
      <c r="R19" s="19">
        <v>2327</v>
      </c>
      <c r="S19" s="19">
        <v>16298.25</v>
      </c>
      <c r="T19" s="19"/>
      <c r="U19" s="19"/>
      <c r="V19" s="19">
        <v>1876</v>
      </c>
      <c r="W19" s="19">
        <v>10010</v>
      </c>
      <c r="X19" s="19"/>
      <c r="Y19" s="19"/>
      <c r="Z19" s="7">
        <f t="shared" ref="Z19:AA19" si="12">B19+D19+F19+H19+J19+L19+N19+R19+T19+V19+X19</f>
        <v>7610</v>
      </c>
      <c r="AA19" s="7">
        <f t="shared" si="12"/>
        <v>59377.25</v>
      </c>
    </row>
    <row r="20" spans="1:27" ht="24.75" customHeight="1">
      <c r="A20" s="9">
        <v>2561</v>
      </c>
      <c r="B20" s="22"/>
      <c r="C20" s="22"/>
      <c r="D20" s="10">
        <v>1622</v>
      </c>
      <c r="E20" s="10">
        <v>13648</v>
      </c>
      <c r="F20" s="10"/>
      <c r="G20" s="10"/>
      <c r="H20" s="25">
        <v>2773</v>
      </c>
      <c r="I20" s="25">
        <v>28426</v>
      </c>
      <c r="J20" s="10"/>
      <c r="K20" s="10"/>
      <c r="L20" s="10">
        <v>215</v>
      </c>
      <c r="M20" s="10">
        <v>1600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>
        <f t="shared" ref="Z20:AA20" si="13">B20+D20+F20+H20+J20+L20+N20+R20+T20+V20+X20</f>
        <v>4610</v>
      </c>
      <c r="AA20" s="10">
        <f t="shared" si="13"/>
        <v>43674</v>
      </c>
    </row>
    <row r="21" spans="1:27" ht="24.75" customHeight="1">
      <c r="A21" s="18">
        <v>2562</v>
      </c>
      <c r="B21" s="23"/>
      <c r="C21" s="23"/>
      <c r="D21" s="19">
        <v>1225</v>
      </c>
      <c r="E21" s="19">
        <v>9977</v>
      </c>
      <c r="F21" s="19"/>
      <c r="G21" s="19"/>
      <c r="H21" s="19">
        <v>1997</v>
      </c>
      <c r="I21" s="19">
        <v>20005</v>
      </c>
      <c r="J21" s="21">
        <v>281</v>
      </c>
      <c r="K21" s="19">
        <v>1650</v>
      </c>
      <c r="L21" s="19">
        <v>163</v>
      </c>
      <c r="M21" s="19">
        <v>1900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7">
        <f t="shared" ref="Z21:AA21" si="14">B21+D21+F21+H21+J21+L21+N21+R21+T21+V21+X21</f>
        <v>3666</v>
      </c>
      <c r="AA21" s="7">
        <f t="shared" si="14"/>
        <v>33532</v>
      </c>
    </row>
    <row r="22" spans="1:27" ht="24.75" customHeight="1">
      <c r="A22" s="9">
        <v>2563</v>
      </c>
      <c r="B22" s="22"/>
      <c r="C22" s="22"/>
      <c r="D22" s="10">
        <v>1363</v>
      </c>
      <c r="E22" s="10">
        <v>11530</v>
      </c>
      <c r="F22" s="10"/>
      <c r="G22" s="10"/>
      <c r="H22" s="10">
        <v>1655</v>
      </c>
      <c r="I22" s="10">
        <v>16228</v>
      </c>
      <c r="J22" s="10">
        <v>445</v>
      </c>
      <c r="K22" s="10">
        <v>2250</v>
      </c>
      <c r="L22" s="10">
        <v>889</v>
      </c>
      <c r="M22" s="10">
        <v>7300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>
        <f t="shared" ref="Z22:AA22" si="15">B22+D22+F22+H22+J22+L22+N22+R22+T22+V22+X22</f>
        <v>4352</v>
      </c>
      <c r="AA22" s="10">
        <f t="shared" si="15"/>
        <v>37308</v>
      </c>
    </row>
    <row r="23" spans="1:27" ht="24.75" customHeight="1">
      <c r="A23" s="18">
        <v>2564</v>
      </c>
      <c r="B23" s="23"/>
      <c r="C23" s="23"/>
      <c r="D23" s="19"/>
      <c r="E23" s="21"/>
      <c r="F23" s="21">
        <v>1108</v>
      </c>
      <c r="G23" s="21">
        <v>9465</v>
      </c>
      <c r="H23" s="21">
        <v>1852</v>
      </c>
      <c r="I23" s="21">
        <v>18600</v>
      </c>
      <c r="J23" s="21">
        <v>175</v>
      </c>
      <c r="K23" s="21">
        <v>1270</v>
      </c>
      <c r="L23" s="21">
        <v>618</v>
      </c>
      <c r="M23" s="21">
        <v>5250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7">
        <f t="shared" ref="Z23:AA23" si="16">B23+D23+F23+H23+J23+L23+N23+R23+T23+V23+X23</f>
        <v>3753</v>
      </c>
      <c r="AA23" s="7">
        <f t="shared" si="16"/>
        <v>34585</v>
      </c>
    </row>
    <row r="24" spans="1:27" ht="24.75" customHeight="1">
      <c r="A24" s="9">
        <v>2565</v>
      </c>
      <c r="B24" s="22"/>
      <c r="C24" s="22"/>
      <c r="D24" s="10"/>
      <c r="E24" s="10"/>
      <c r="F24" s="10">
        <v>1119</v>
      </c>
      <c r="G24" s="10">
        <v>10000</v>
      </c>
      <c r="H24" s="10">
        <v>1556</v>
      </c>
      <c r="I24" s="10">
        <v>15821</v>
      </c>
      <c r="J24" s="10">
        <v>393</v>
      </c>
      <c r="K24" s="10">
        <v>2544</v>
      </c>
      <c r="L24" s="10">
        <v>177</v>
      </c>
      <c r="M24" s="10">
        <v>1460</v>
      </c>
      <c r="N24" s="10">
        <v>1185</v>
      </c>
      <c r="O24" s="10">
        <v>8600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>
        <f t="shared" ref="Z24:AA24" si="17">B24+D24+F24+H24+J24+L24+N24+R24+T24+V24+X24</f>
        <v>4430</v>
      </c>
      <c r="AA24" s="10">
        <f t="shared" si="17"/>
        <v>38425</v>
      </c>
    </row>
    <row r="25" spans="1:27" ht="24.75" customHeight="1">
      <c r="A25" s="20">
        <v>2566</v>
      </c>
      <c r="B25" s="21"/>
      <c r="C25" s="21"/>
      <c r="D25" s="21"/>
      <c r="E25" s="21"/>
      <c r="F25" s="21">
        <v>1099</v>
      </c>
      <c r="G25" s="21">
        <v>10000</v>
      </c>
      <c r="H25" s="21">
        <v>1479</v>
      </c>
      <c r="I25" s="21">
        <v>16324</v>
      </c>
      <c r="J25" s="21">
        <v>358</v>
      </c>
      <c r="K25" s="21">
        <v>2126</v>
      </c>
      <c r="L25" s="21">
        <v>682</v>
      </c>
      <c r="M25" s="21">
        <v>6130</v>
      </c>
      <c r="N25" s="7">
        <v>458</v>
      </c>
      <c r="O25" s="7">
        <v>3631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>
        <f t="shared" ref="Z25:AA25" si="18">B25+D25+F25+H25+J25+L25+N25+R25+T25+V25+X25</f>
        <v>4076</v>
      </c>
      <c r="AA25" s="21">
        <f t="shared" si="18"/>
        <v>38211</v>
      </c>
    </row>
    <row r="26" spans="1:27" ht="24.75" customHeight="1">
      <c r="A26" s="26">
        <v>2567</v>
      </c>
      <c r="B26" s="27"/>
      <c r="C26" s="27"/>
      <c r="D26" s="27"/>
      <c r="E26" s="27"/>
      <c r="F26" s="27">
        <v>1097</v>
      </c>
      <c r="G26" s="27">
        <v>10390</v>
      </c>
      <c r="H26" s="27">
        <v>1164</v>
      </c>
      <c r="I26" s="27">
        <v>13050</v>
      </c>
      <c r="J26" s="27">
        <v>527</v>
      </c>
      <c r="K26" s="27">
        <v>4200</v>
      </c>
      <c r="L26" s="27">
        <v>1373</v>
      </c>
      <c r="M26" s="27">
        <v>11410</v>
      </c>
      <c r="N26" s="27">
        <v>467</v>
      </c>
      <c r="O26" s="27">
        <v>3260</v>
      </c>
      <c r="P26" s="27">
        <v>129</v>
      </c>
      <c r="Q26" s="27">
        <v>1050</v>
      </c>
      <c r="R26" s="27"/>
      <c r="S26" s="27"/>
      <c r="T26" s="27"/>
      <c r="U26" s="27"/>
      <c r="V26" s="27"/>
      <c r="W26" s="27"/>
      <c r="X26" s="27"/>
      <c r="Y26" s="27"/>
      <c r="Z26" s="27">
        <f t="shared" ref="Z26:AA26" si="19">SUM(F26+H26+J26+L26+N26+P26)</f>
        <v>4757</v>
      </c>
      <c r="AA26" s="27">
        <f t="shared" si="19"/>
        <v>43360</v>
      </c>
    </row>
    <row r="27" spans="1:27" ht="24.75" customHeight="1">
      <c r="A27" s="28" t="s">
        <v>19</v>
      </c>
      <c r="B27" s="29">
        <f t="shared" ref="B27:E27" si="20">SUM(B7:B25)</f>
        <v>12085</v>
      </c>
      <c r="C27" s="29">
        <f t="shared" si="20"/>
        <v>92381</v>
      </c>
      <c r="D27" s="29">
        <f t="shared" si="20"/>
        <v>5341</v>
      </c>
      <c r="E27" s="29">
        <f t="shared" si="20"/>
        <v>45155</v>
      </c>
      <c r="F27" s="29">
        <f t="shared" ref="F27:Q27" si="21">SUM(F7:F26)</f>
        <v>4423</v>
      </c>
      <c r="G27" s="29">
        <f t="shared" si="21"/>
        <v>39855</v>
      </c>
      <c r="H27" s="29">
        <f t="shared" si="21"/>
        <v>14752</v>
      </c>
      <c r="I27" s="29">
        <f t="shared" si="21"/>
        <v>151523</v>
      </c>
      <c r="J27" s="29">
        <f t="shared" si="21"/>
        <v>8129</v>
      </c>
      <c r="K27" s="29">
        <f t="shared" si="21"/>
        <v>49526</v>
      </c>
      <c r="L27" s="29">
        <f t="shared" si="21"/>
        <v>4117</v>
      </c>
      <c r="M27" s="29">
        <f t="shared" si="21"/>
        <v>35050</v>
      </c>
      <c r="N27" s="29">
        <f t="shared" si="21"/>
        <v>2110</v>
      </c>
      <c r="O27" s="29">
        <f t="shared" si="21"/>
        <v>15491</v>
      </c>
      <c r="P27" s="29">
        <f t="shared" si="21"/>
        <v>129</v>
      </c>
      <c r="Q27" s="29">
        <f t="shared" si="21"/>
        <v>1050</v>
      </c>
      <c r="R27" s="29">
        <f t="shared" ref="R27:Y27" si="22">SUM(R7:R25)</f>
        <v>2327</v>
      </c>
      <c r="S27" s="29">
        <f t="shared" si="22"/>
        <v>16298.25</v>
      </c>
      <c r="T27" s="29">
        <f t="shared" si="22"/>
        <v>31901</v>
      </c>
      <c r="U27" s="29">
        <f t="shared" si="22"/>
        <v>253808.84000000003</v>
      </c>
      <c r="V27" s="29">
        <f t="shared" si="22"/>
        <v>6258</v>
      </c>
      <c r="W27" s="29">
        <f t="shared" si="22"/>
        <v>41774.75</v>
      </c>
      <c r="X27" s="29">
        <f t="shared" si="22"/>
        <v>80126</v>
      </c>
      <c r="Y27" s="29">
        <f t="shared" si="22"/>
        <v>1056058</v>
      </c>
      <c r="Z27" s="29">
        <f t="shared" ref="Z27:AA27" si="23">SUM(Z7:Z26)</f>
        <v>171698</v>
      </c>
      <c r="AA27" s="29">
        <f t="shared" si="23"/>
        <v>1797970.8399999999</v>
      </c>
    </row>
    <row r="28" spans="1:27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27.75" customHeight="1">
      <c r="A29" s="3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"/>
      <c r="P29" s="3"/>
      <c r="Q29" s="3"/>
      <c r="R29" s="3"/>
      <c r="S29" s="3"/>
      <c r="T29" s="30"/>
      <c r="U29" s="30"/>
      <c r="V29" s="30"/>
      <c r="W29" s="30"/>
      <c r="X29" s="3"/>
      <c r="Y29" s="72" t="s">
        <v>20</v>
      </c>
      <c r="Z29" s="73"/>
      <c r="AA29" s="73"/>
    </row>
    <row r="30" spans="1:27" ht="21.75" customHeight="1">
      <c r="A30" s="3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"/>
      <c r="P30" s="3"/>
      <c r="Q30" s="3"/>
      <c r="R30" s="3"/>
      <c r="S30" s="3"/>
      <c r="T30" s="30"/>
      <c r="U30" s="30"/>
      <c r="V30" s="30"/>
      <c r="W30" s="30"/>
      <c r="X30" s="3"/>
      <c r="Y30" s="31"/>
      <c r="Z30" s="31"/>
      <c r="AA30" s="31"/>
    </row>
    <row r="31" spans="1:27" ht="24.75" customHeight="1">
      <c r="A31" s="32" t="s">
        <v>21</v>
      </c>
      <c r="B31" s="3" t="s">
        <v>22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0"/>
    </row>
    <row r="32" spans="1:27" ht="24.75" hidden="1" customHeight="1">
      <c r="A32" s="3" t="s">
        <v>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4.75" hidden="1" customHeight="1">
      <c r="A33" s="3" t="s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4.75" hidden="1" customHeight="1">
      <c r="A34" s="3" t="s">
        <v>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5.5" hidden="1" customHeight="1">
      <c r="A35" s="3" t="s">
        <v>26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27" customHeight="1">
      <c r="A36" s="3"/>
      <c r="B36" s="3" t="s">
        <v>27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26.25" customHeight="1">
      <c r="A37" s="3"/>
      <c r="B37" s="3" t="s">
        <v>28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21.75" customHeight="1">
      <c r="A38" s="33"/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5"/>
      <c r="W38" s="35"/>
      <c r="X38" s="35"/>
      <c r="Y38" s="35"/>
      <c r="Z38" s="35"/>
      <c r="AA38" s="35"/>
    </row>
    <row r="39" spans="1:27" ht="21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1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21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0"/>
      <c r="U41" s="30"/>
      <c r="V41" s="3"/>
      <c r="W41" s="3"/>
      <c r="X41" s="3"/>
      <c r="Y41" s="3"/>
      <c r="Z41" s="3"/>
      <c r="AA41" s="3"/>
    </row>
    <row r="42" spans="1:27" ht="21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7"/>
      <c r="Y42" s="36"/>
      <c r="Z42" s="36"/>
      <c r="AA42" s="36"/>
    </row>
    <row r="43" spans="1:27" ht="21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38"/>
      <c r="V43" s="4"/>
      <c r="W43" s="38"/>
      <c r="X43" s="4"/>
      <c r="Y43" s="4"/>
      <c r="Z43" s="4"/>
      <c r="AA43" s="4"/>
    </row>
    <row r="44" spans="1:27" ht="21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21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21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38"/>
      <c r="V46" s="4"/>
      <c r="W46" s="38"/>
      <c r="X46" s="4"/>
      <c r="Y46" s="4"/>
      <c r="Z46" s="4"/>
      <c r="AA46" s="4"/>
    </row>
    <row r="47" spans="1:27" ht="21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21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21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21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21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21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21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21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21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21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21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21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21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21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21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21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21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21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21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21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21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21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21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21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21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21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21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21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21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21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21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21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21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21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21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</row>
    <row r="239" spans="1:27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</row>
    <row r="240" spans="1:27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</row>
    <row r="241" spans="1:27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</row>
    <row r="242" spans="1:27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</row>
    <row r="243" spans="1:27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</row>
    <row r="244" spans="1:27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</row>
    <row r="245" spans="1:27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</row>
    <row r="246" spans="1:27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</row>
    <row r="247" spans="1:27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</row>
    <row r="248" spans="1:27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</row>
    <row r="249" spans="1:27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</row>
    <row r="250" spans="1:27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</row>
    <row r="251" spans="1:27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</row>
    <row r="252" spans="1:27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</row>
    <row r="253" spans="1:27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</row>
    <row r="254" spans="1:27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</row>
    <row r="255" spans="1:27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</row>
    <row r="256" spans="1:27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</row>
    <row r="257" spans="1:27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</row>
    <row r="258" spans="1:27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</row>
    <row r="259" spans="1:27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</row>
    <row r="260" spans="1:27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</row>
    <row r="261" spans="1:27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</row>
    <row r="262" spans="1:27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</row>
    <row r="263" spans="1:27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</row>
    <row r="264" spans="1:27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</row>
    <row r="265" spans="1:27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</row>
    <row r="266" spans="1:27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</row>
    <row r="267" spans="1:27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</row>
    <row r="268" spans="1:27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</row>
    <row r="269" spans="1:27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</row>
    <row r="270" spans="1:27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</row>
    <row r="271" spans="1:27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</row>
    <row r="272" spans="1:27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</row>
    <row r="273" spans="1:27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</row>
    <row r="274" spans="1:27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</row>
    <row r="275" spans="1:27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</row>
    <row r="276" spans="1:27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</row>
    <row r="277" spans="1:27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</row>
    <row r="278" spans="1:27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</row>
    <row r="279" spans="1:27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</row>
    <row r="280" spans="1:27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</row>
    <row r="281" spans="1:27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</row>
    <row r="282" spans="1:27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</row>
    <row r="283" spans="1:27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</row>
    <row r="284" spans="1:27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</row>
    <row r="285" spans="1:27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</row>
    <row r="286" spans="1:27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</row>
    <row r="287" spans="1:27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</row>
    <row r="288" spans="1:27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</row>
    <row r="289" spans="1:27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</row>
    <row r="290" spans="1:27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</row>
    <row r="291" spans="1:27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</row>
    <row r="292" spans="1:27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</row>
    <row r="293" spans="1:27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</row>
    <row r="294" spans="1:27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</row>
    <row r="295" spans="1:27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</row>
    <row r="296" spans="1:27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</row>
    <row r="297" spans="1:27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</row>
    <row r="298" spans="1:27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</row>
    <row r="299" spans="1:27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</row>
    <row r="300" spans="1:27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</row>
    <row r="301" spans="1:27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</row>
    <row r="302" spans="1:27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</row>
    <row r="303" spans="1:27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</row>
    <row r="304" spans="1:27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</row>
    <row r="305" spans="1:27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</row>
    <row r="306" spans="1:27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</row>
    <row r="307" spans="1:27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</row>
    <row r="308" spans="1:27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</row>
    <row r="309" spans="1:27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</row>
    <row r="310" spans="1:27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</row>
    <row r="311" spans="1:27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</row>
    <row r="312" spans="1:27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</row>
    <row r="313" spans="1:27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</row>
    <row r="314" spans="1:27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</row>
    <row r="315" spans="1:27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</row>
    <row r="316" spans="1:27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</row>
    <row r="317" spans="1:27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</row>
    <row r="318" spans="1:27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</row>
    <row r="319" spans="1:27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</row>
    <row r="320" spans="1:27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</row>
    <row r="321" spans="1:27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</row>
    <row r="322" spans="1:27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</row>
    <row r="323" spans="1:27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</row>
    <row r="324" spans="1:27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</row>
    <row r="325" spans="1:27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</row>
    <row r="326" spans="1:27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</row>
    <row r="327" spans="1:27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</row>
    <row r="328" spans="1:27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</row>
    <row r="329" spans="1:27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</row>
    <row r="330" spans="1:27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</row>
    <row r="331" spans="1:27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</row>
    <row r="332" spans="1:27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</row>
    <row r="333" spans="1:27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</row>
    <row r="334" spans="1:27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</row>
    <row r="335" spans="1:27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</row>
    <row r="336" spans="1:27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</row>
    <row r="337" spans="1:27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</row>
    <row r="338" spans="1:27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</row>
    <row r="339" spans="1:27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</row>
    <row r="340" spans="1:27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</row>
    <row r="341" spans="1:27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</row>
    <row r="342" spans="1:27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</row>
    <row r="343" spans="1:27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</row>
    <row r="344" spans="1:27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</row>
    <row r="345" spans="1:27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</row>
    <row r="346" spans="1:27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</row>
    <row r="347" spans="1:27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</row>
    <row r="348" spans="1:27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</row>
    <row r="349" spans="1:27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</row>
    <row r="350" spans="1:27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</row>
    <row r="351" spans="1:27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</row>
    <row r="352" spans="1:27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</row>
    <row r="353" spans="1:27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</row>
    <row r="354" spans="1:27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</row>
    <row r="355" spans="1:27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</row>
    <row r="356" spans="1:27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</row>
    <row r="357" spans="1:27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</row>
    <row r="358" spans="1:27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</row>
    <row r="359" spans="1:27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</row>
    <row r="360" spans="1:27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</row>
    <row r="361" spans="1:27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</row>
    <row r="362" spans="1:27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</row>
    <row r="363" spans="1:27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</row>
    <row r="364" spans="1:27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</row>
    <row r="365" spans="1:27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</row>
    <row r="366" spans="1:27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</row>
    <row r="367" spans="1:27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</row>
    <row r="368" spans="1:27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</row>
    <row r="369" spans="1:27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</row>
    <row r="370" spans="1:27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</row>
    <row r="371" spans="1:27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</row>
    <row r="372" spans="1:27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</row>
    <row r="373" spans="1:27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</row>
    <row r="374" spans="1:27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</row>
    <row r="375" spans="1:27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</row>
    <row r="376" spans="1:27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</row>
    <row r="377" spans="1:27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</row>
    <row r="378" spans="1:27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</row>
    <row r="379" spans="1:27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</row>
    <row r="380" spans="1:27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</row>
    <row r="381" spans="1:27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</row>
    <row r="382" spans="1:27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</row>
    <row r="383" spans="1:27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</row>
    <row r="384" spans="1:27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</row>
    <row r="385" spans="1:27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</row>
    <row r="386" spans="1:27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</row>
    <row r="387" spans="1:27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</row>
    <row r="388" spans="1:27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</row>
    <row r="389" spans="1:27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</row>
    <row r="390" spans="1:27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</row>
    <row r="391" spans="1:27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</row>
    <row r="392" spans="1:27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</row>
    <row r="393" spans="1:27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</row>
    <row r="394" spans="1:27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</row>
    <row r="395" spans="1:27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</row>
    <row r="396" spans="1:27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</row>
    <row r="397" spans="1:27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</row>
    <row r="398" spans="1:27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</row>
    <row r="399" spans="1:27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</row>
    <row r="400" spans="1:27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</row>
    <row r="401" spans="1:27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</row>
    <row r="402" spans="1:27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</row>
    <row r="403" spans="1:27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</row>
    <row r="404" spans="1:27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</row>
    <row r="405" spans="1:27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</row>
    <row r="406" spans="1:27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</row>
    <row r="407" spans="1:27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</row>
    <row r="408" spans="1:27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</row>
    <row r="409" spans="1:27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</row>
    <row r="410" spans="1:27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</row>
    <row r="411" spans="1:27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</row>
    <row r="412" spans="1:27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</row>
    <row r="413" spans="1:27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</row>
    <row r="414" spans="1:27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</row>
    <row r="415" spans="1:27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</row>
    <row r="416" spans="1:27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</row>
    <row r="417" spans="1:27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</row>
    <row r="418" spans="1:27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</row>
    <row r="419" spans="1:27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</row>
    <row r="420" spans="1:27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</row>
    <row r="421" spans="1:27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</row>
    <row r="422" spans="1:27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</row>
    <row r="423" spans="1:27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</row>
    <row r="424" spans="1:27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</row>
    <row r="425" spans="1:27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</row>
    <row r="426" spans="1:27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</row>
    <row r="427" spans="1:27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</row>
    <row r="428" spans="1:27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</row>
    <row r="429" spans="1:27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</row>
    <row r="430" spans="1:27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</row>
    <row r="431" spans="1:27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</row>
    <row r="432" spans="1:27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</row>
    <row r="433" spans="1:27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</row>
    <row r="434" spans="1:27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</row>
    <row r="435" spans="1:27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</row>
    <row r="436" spans="1:27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</row>
    <row r="437" spans="1:27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</row>
    <row r="438" spans="1:27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</row>
    <row r="439" spans="1:27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</row>
    <row r="440" spans="1:27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</row>
    <row r="441" spans="1:27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</row>
    <row r="442" spans="1:27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</row>
    <row r="443" spans="1:27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</row>
    <row r="444" spans="1:27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</row>
    <row r="445" spans="1:27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</row>
    <row r="446" spans="1:27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</row>
    <row r="447" spans="1:27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</row>
    <row r="448" spans="1:27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</row>
    <row r="449" spans="1:27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</row>
    <row r="450" spans="1:27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</row>
    <row r="451" spans="1:27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</row>
    <row r="452" spans="1:27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</row>
    <row r="453" spans="1:27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</row>
    <row r="454" spans="1:27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</row>
    <row r="455" spans="1:27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</row>
    <row r="456" spans="1:27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</row>
    <row r="457" spans="1:27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</row>
    <row r="458" spans="1:27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</row>
    <row r="459" spans="1:27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</row>
    <row r="460" spans="1:27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</row>
    <row r="461" spans="1:27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</row>
    <row r="462" spans="1:27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</row>
    <row r="463" spans="1:27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</row>
    <row r="464" spans="1:27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</row>
    <row r="465" spans="1:27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</row>
    <row r="466" spans="1:27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</row>
    <row r="467" spans="1:27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</row>
    <row r="468" spans="1:27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</row>
    <row r="469" spans="1:27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</row>
    <row r="470" spans="1:27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</row>
    <row r="471" spans="1:27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</row>
    <row r="472" spans="1:27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</row>
    <row r="473" spans="1:27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</row>
    <row r="474" spans="1:27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</row>
    <row r="475" spans="1:27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</row>
    <row r="476" spans="1:27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</row>
    <row r="477" spans="1:27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</row>
    <row r="478" spans="1:27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</row>
    <row r="479" spans="1:27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</row>
    <row r="480" spans="1:27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</row>
    <row r="481" spans="1:27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</row>
    <row r="482" spans="1:27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</row>
    <row r="483" spans="1:27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</row>
    <row r="484" spans="1:27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</row>
    <row r="485" spans="1:27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</row>
    <row r="486" spans="1:27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</row>
    <row r="487" spans="1:27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</row>
    <row r="488" spans="1:27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</row>
    <row r="489" spans="1:27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</row>
    <row r="490" spans="1:27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</row>
    <row r="491" spans="1:27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</row>
    <row r="492" spans="1:27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</row>
    <row r="493" spans="1:27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</row>
    <row r="494" spans="1:27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</row>
    <row r="495" spans="1:27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</row>
    <row r="496" spans="1:27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</row>
    <row r="497" spans="1:27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</row>
    <row r="498" spans="1:27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</row>
    <row r="499" spans="1:27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</row>
    <row r="500" spans="1:27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</row>
    <row r="501" spans="1:27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</row>
    <row r="502" spans="1:27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</row>
    <row r="503" spans="1:27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</row>
    <row r="504" spans="1:27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</row>
    <row r="505" spans="1:27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</row>
    <row r="506" spans="1:27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</row>
    <row r="507" spans="1:27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</row>
    <row r="508" spans="1:27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</row>
    <row r="509" spans="1:27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</row>
    <row r="510" spans="1:27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</row>
    <row r="511" spans="1:27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</row>
    <row r="512" spans="1:27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</row>
    <row r="513" spans="1:27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</row>
    <row r="514" spans="1:27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</row>
    <row r="515" spans="1:27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</row>
    <row r="516" spans="1:27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</row>
    <row r="517" spans="1:27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</row>
    <row r="518" spans="1:27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</row>
    <row r="519" spans="1:27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</row>
    <row r="520" spans="1:27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</row>
    <row r="521" spans="1:27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</row>
    <row r="522" spans="1:27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</row>
    <row r="523" spans="1:27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</row>
    <row r="524" spans="1:27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</row>
    <row r="525" spans="1:27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</row>
    <row r="526" spans="1:27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</row>
    <row r="527" spans="1:27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</row>
    <row r="528" spans="1:27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</row>
    <row r="529" spans="1:27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</row>
    <row r="530" spans="1:27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</row>
    <row r="531" spans="1:27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</row>
    <row r="532" spans="1:27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</row>
    <row r="533" spans="1:27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</row>
    <row r="534" spans="1:27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</row>
    <row r="535" spans="1:27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</row>
    <row r="536" spans="1:27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</row>
    <row r="537" spans="1:27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</row>
    <row r="538" spans="1:27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</row>
    <row r="539" spans="1:27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</row>
    <row r="540" spans="1:27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</row>
    <row r="541" spans="1:27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</row>
    <row r="542" spans="1:27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</row>
    <row r="543" spans="1:27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</row>
    <row r="544" spans="1:27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</row>
    <row r="545" spans="1:27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</row>
    <row r="546" spans="1:27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</row>
    <row r="547" spans="1:27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</row>
    <row r="548" spans="1:27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</row>
    <row r="549" spans="1:27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</row>
    <row r="550" spans="1:27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</row>
    <row r="551" spans="1:27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</row>
    <row r="552" spans="1:27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</row>
    <row r="553" spans="1:27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</row>
    <row r="554" spans="1:27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</row>
    <row r="555" spans="1:27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</row>
    <row r="556" spans="1:27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</row>
    <row r="557" spans="1:27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</row>
    <row r="558" spans="1:27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</row>
    <row r="559" spans="1:27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</row>
    <row r="560" spans="1:27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</row>
    <row r="561" spans="1:27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</row>
    <row r="562" spans="1:27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</row>
    <row r="563" spans="1:27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</row>
    <row r="564" spans="1:27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</row>
    <row r="565" spans="1:27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</row>
    <row r="566" spans="1:27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</row>
    <row r="567" spans="1:27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</row>
    <row r="568" spans="1:27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</row>
    <row r="569" spans="1:27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</row>
    <row r="570" spans="1:27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</row>
    <row r="571" spans="1:27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</row>
    <row r="572" spans="1:27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</row>
    <row r="573" spans="1:27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</row>
    <row r="574" spans="1:27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</row>
    <row r="575" spans="1:27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</row>
    <row r="576" spans="1:27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</row>
    <row r="577" spans="1:27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</row>
    <row r="578" spans="1:27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</row>
    <row r="579" spans="1:27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</row>
    <row r="580" spans="1:27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</row>
    <row r="581" spans="1:27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</row>
    <row r="582" spans="1:27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</row>
    <row r="583" spans="1:27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</row>
    <row r="584" spans="1:27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</row>
    <row r="585" spans="1:27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</row>
    <row r="586" spans="1:27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</row>
    <row r="587" spans="1:27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</row>
    <row r="588" spans="1:27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</row>
    <row r="589" spans="1:27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</row>
    <row r="590" spans="1:27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</row>
    <row r="591" spans="1:27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</row>
    <row r="592" spans="1:27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</row>
    <row r="593" spans="1:27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</row>
    <row r="594" spans="1:27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</row>
    <row r="595" spans="1:27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</row>
    <row r="596" spans="1:27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</row>
    <row r="597" spans="1:27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</row>
    <row r="598" spans="1:27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</row>
    <row r="599" spans="1:27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</row>
    <row r="600" spans="1:27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</row>
    <row r="601" spans="1:27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</row>
    <row r="602" spans="1:27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</row>
    <row r="603" spans="1:27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</row>
    <row r="604" spans="1:27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</row>
    <row r="605" spans="1:27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</row>
    <row r="606" spans="1:27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</row>
    <row r="607" spans="1:27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</row>
    <row r="608" spans="1:27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</row>
    <row r="609" spans="1:27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</row>
    <row r="610" spans="1:27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</row>
    <row r="611" spans="1:27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</row>
    <row r="612" spans="1:27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</row>
    <row r="613" spans="1:27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</row>
    <row r="614" spans="1:27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</row>
    <row r="615" spans="1:27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</row>
    <row r="616" spans="1:27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</row>
    <row r="617" spans="1:27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</row>
    <row r="618" spans="1:27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</row>
    <row r="619" spans="1:27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</row>
    <row r="620" spans="1:27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</row>
    <row r="621" spans="1:27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</row>
    <row r="622" spans="1:27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</row>
    <row r="623" spans="1:27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</row>
    <row r="624" spans="1:27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</row>
    <row r="625" spans="1:27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</row>
    <row r="626" spans="1:27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</row>
    <row r="627" spans="1:27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</row>
    <row r="628" spans="1:27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</row>
    <row r="629" spans="1:27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</row>
    <row r="630" spans="1:27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</row>
    <row r="631" spans="1:27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</row>
    <row r="632" spans="1:27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</row>
    <row r="633" spans="1:27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</row>
    <row r="634" spans="1:27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</row>
    <row r="635" spans="1:27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</row>
    <row r="636" spans="1:27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</row>
    <row r="637" spans="1:27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</row>
    <row r="638" spans="1:27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</row>
    <row r="639" spans="1:27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</row>
    <row r="640" spans="1:27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</row>
    <row r="641" spans="1:27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</row>
    <row r="642" spans="1:27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</row>
    <row r="643" spans="1:27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</row>
    <row r="644" spans="1:27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</row>
    <row r="645" spans="1:27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</row>
    <row r="646" spans="1:27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</row>
    <row r="647" spans="1:27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</row>
    <row r="648" spans="1:27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</row>
    <row r="649" spans="1:27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</row>
    <row r="650" spans="1:27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</row>
    <row r="651" spans="1:27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</row>
    <row r="652" spans="1:27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</row>
    <row r="653" spans="1:27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</row>
    <row r="654" spans="1:27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</row>
    <row r="655" spans="1:27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</row>
    <row r="656" spans="1:27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</row>
    <row r="657" spans="1:27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</row>
    <row r="658" spans="1:27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</row>
    <row r="659" spans="1:27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</row>
    <row r="660" spans="1:27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</row>
    <row r="661" spans="1:27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</row>
    <row r="662" spans="1:27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</row>
    <row r="663" spans="1:27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</row>
    <row r="664" spans="1:27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</row>
    <row r="665" spans="1:27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</row>
    <row r="666" spans="1:27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</row>
    <row r="667" spans="1:27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</row>
    <row r="668" spans="1:27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</row>
    <row r="669" spans="1:27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</row>
    <row r="670" spans="1:27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</row>
    <row r="671" spans="1:27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</row>
    <row r="672" spans="1:27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</row>
    <row r="673" spans="1:27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</row>
    <row r="674" spans="1:27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</row>
    <row r="675" spans="1:27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</row>
    <row r="676" spans="1:27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</row>
    <row r="677" spans="1:27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</row>
    <row r="678" spans="1:27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</row>
    <row r="679" spans="1:27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</row>
    <row r="680" spans="1:27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</row>
    <row r="681" spans="1:27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</row>
    <row r="682" spans="1:27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</row>
    <row r="683" spans="1:27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</row>
    <row r="684" spans="1:27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</row>
    <row r="685" spans="1:27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</row>
    <row r="686" spans="1:27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</row>
    <row r="687" spans="1:27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</row>
    <row r="688" spans="1:27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</row>
    <row r="689" spans="1:27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</row>
    <row r="690" spans="1:27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</row>
    <row r="691" spans="1:27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</row>
    <row r="692" spans="1:27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</row>
    <row r="693" spans="1:27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</row>
    <row r="694" spans="1:27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</row>
    <row r="695" spans="1:27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</row>
    <row r="696" spans="1:27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</row>
    <row r="697" spans="1:27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</row>
    <row r="698" spans="1:27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</row>
    <row r="699" spans="1:27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</row>
    <row r="700" spans="1:27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</row>
    <row r="701" spans="1:27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</row>
    <row r="702" spans="1:27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</row>
    <row r="703" spans="1:27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</row>
    <row r="704" spans="1:27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</row>
    <row r="705" spans="1:27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</row>
    <row r="706" spans="1:27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</row>
    <row r="707" spans="1:27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</row>
    <row r="708" spans="1:27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</row>
    <row r="709" spans="1:27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</row>
    <row r="710" spans="1:27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</row>
    <row r="711" spans="1:27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</row>
    <row r="712" spans="1:27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</row>
    <row r="713" spans="1:27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</row>
    <row r="714" spans="1:27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</row>
    <row r="715" spans="1:27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</row>
    <row r="716" spans="1:27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</row>
    <row r="717" spans="1:27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</row>
    <row r="718" spans="1:27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</row>
    <row r="719" spans="1:27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</row>
    <row r="720" spans="1:27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</row>
    <row r="721" spans="1:27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</row>
    <row r="722" spans="1:27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</row>
    <row r="723" spans="1:27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</row>
    <row r="724" spans="1:27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</row>
    <row r="725" spans="1:27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</row>
    <row r="726" spans="1:27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</row>
    <row r="727" spans="1:27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</row>
    <row r="728" spans="1:27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</row>
    <row r="729" spans="1:27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</row>
    <row r="730" spans="1:27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</row>
    <row r="731" spans="1:27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</row>
    <row r="732" spans="1:27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</row>
    <row r="733" spans="1:27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</row>
    <row r="734" spans="1:27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</row>
    <row r="735" spans="1:27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</row>
    <row r="736" spans="1:27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</row>
    <row r="737" spans="1:27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</row>
    <row r="738" spans="1:27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</row>
    <row r="739" spans="1:27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</row>
    <row r="740" spans="1:27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</row>
    <row r="741" spans="1:27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</row>
    <row r="742" spans="1:27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</row>
    <row r="743" spans="1:27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</row>
    <row r="744" spans="1:27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</row>
    <row r="745" spans="1:27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</row>
    <row r="746" spans="1:27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</row>
    <row r="747" spans="1:27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</row>
    <row r="748" spans="1:27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</row>
    <row r="749" spans="1:27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</row>
    <row r="750" spans="1:27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</row>
    <row r="751" spans="1:27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</row>
    <row r="752" spans="1:27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</row>
    <row r="753" spans="1:27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</row>
    <row r="754" spans="1:27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</row>
    <row r="755" spans="1:27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</row>
    <row r="756" spans="1:27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</row>
    <row r="757" spans="1:27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</row>
    <row r="758" spans="1:27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</row>
    <row r="759" spans="1:27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</row>
    <row r="760" spans="1:27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</row>
    <row r="761" spans="1:27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</row>
    <row r="762" spans="1:27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</row>
    <row r="763" spans="1:27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</row>
    <row r="764" spans="1:27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</row>
    <row r="765" spans="1:27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</row>
    <row r="766" spans="1:27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</row>
    <row r="767" spans="1:27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</row>
    <row r="768" spans="1:27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</row>
    <row r="769" spans="1:27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</row>
    <row r="770" spans="1:27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</row>
    <row r="771" spans="1:27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</row>
    <row r="772" spans="1:27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</row>
    <row r="773" spans="1:27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</row>
    <row r="774" spans="1:27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</row>
    <row r="775" spans="1:27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</row>
    <row r="776" spans="1:27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</row>
    <row r="777" spans="1:27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</row>
    <row r="778" spans="1:27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</row>
    <row r="779" spans="1:27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</row>
    <row r="780" spans="1:27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</row>
    <row r="781" spans="1:27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</row>
    <row r="782" spans="1:27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</row>
    <row r="783" spans="1:27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</row>
    <row r="784" spans="1:27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</row>
    <row r="785" spans="1:27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</row>
    <row r="786" spans="1:27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</row>
    <row r="787" spans="1:27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</row>
    <row r="788" spans="1:27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</row>
    <row r="789" spans="1:27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</row>
    <row r="790" spans="1:27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</row>
    <row r="791" spans="1:27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</row>
    <row r="792" spans="1:27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</row>
    <row r="793" spans="1:27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</row>
    <row r="794" spans="1:27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</row>
    <row r="795" spans="1:27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</row>
    <row r="796" spans="1:27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</row>
    <row r="797" spans="1:27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</row>
    <row r="798" spans="1:27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</row>
    <row r="799" spans="1:27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</row>
    <row r="800" spans="1:27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</row>
    <row r="801" spans="1:27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</row>
    <row r="802" spans="1:27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</row>
    <row r="803" spans="1:27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</row>
    <row r="804" spans="1:27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</row>
    <row r="805" spans="1:27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</row>
    <row r="806" spans="1:27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</row>
    <row r="807" spans="1:27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</row>
    <row r="808" spans="1:27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</row>
    <row r="809" spans="1:27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</row>
    <row r="810" spans="1:27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</row>
    <row r="811" spans="1:27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</row>
    <row r="812" spans="1:27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</row>
    <row r="813" spans="1:27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</row>
    <row r="814" spans="1:27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</row>
    <row r="815" spans="1:27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</row>
    <row r="816" spans="1:27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</row>
    <row r="817" spans="1:27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</row>
    <row r="818" spans="1:27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</row>
    <row r="819" spans="1:27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</row>
    <row r="820" spans="1:27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</row>
    <row r="821" spans="1:27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</row>
    <row r="822" spans="1:27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</row>
    <row r="823" spans="1:27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</row>
    <row r="824" spans="1:27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</row>
    <row r="825" spans="1:27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</row>
    <row r="826" spans="1:27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</row>
    <row r="827" spans="1:27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</row>
    <row r="828" spans="1:27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</row>
    <row r="829" spans="1:27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</row>
    <row r="830" spans="1:27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</row>
    <row r="831" spans="1:27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</row>
    <row r="832" spans="1:27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</row>
    <row r="833" spans="1:27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</row>
    <row r="834" spans="1:27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</row>
    <row r="835" spans="1:27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</row>
    <row r="836" spans="1:27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</row>
    <row r="837" spans="1:27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</row>
    <row r="838" spans="1:27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</row>
    <row r="839" spans="1:27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</row>
    <row r="840" spans="1:27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</row>
    <row r="841" spans="1:27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</row>
    <row r="842" spans="1:27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</row>
    <row r="843" spans="1:27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</row>
    <row r="844" spans="1:27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</row>
    <row r="845" spans="1:27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</row>
    <row r="846" spans="1:27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</row>
    <row r="847" spans="1:27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</row>
    <row r="848" spans="1:27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</row>
    <row r="849" spans="1:27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</row>
    <row r="850" spans="1:27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</row>
    <row r="851" spans="1:27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</row>
    <row r="852" spans="1:27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</row>
    <row r="853" spans="1:27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</row>
    <row r="854" spans="1:27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</row>
    <row r="855" spans="1:27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</row>
    <row r="856" spans="1:27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</row>
    <row r="857" spans="1:27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</row>
    <row r="858" spans="1:27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</row>
    <row r="859" spans="1:27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</row>
    <row r="860" spans="1:27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</row>
    <row r="861" spans="1:27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</row>
    <row r="862" spans="1:27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</row>
    <row r="863" spans="1:27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</row>
    <row r="864" spans="1:27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</row>
    <row r="865" spans="1:27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</row>
    <row r="866" spans="1:27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</row>
    <row r="867" spans="1:27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</row>
    <row r="868" spans="1:27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</row>
    <row r="869" spans="1:27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</row>
    <row r="870" spans="1:27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</row>
    <row r="871" spans="1:27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</row>
    <row r="872" spans="1:27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</row>
    <row r="873" spans="1:27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</row>
    <row r="874" spans="1:27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</row>
    <row r="875" spans="1:27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</row>
    <row r="876" spans="1:27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</row>
    <row r="877" spans="1:27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</row>
    <row r="878" spans="1:27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</row>
    <row r="879" spans="1:27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</row>
    <row r="880" spans="1:27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</row>
    <row r="881" spans="1:27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</row>
    <row r="882" spans="1:27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</row>
    <row r="883" spans="1:27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</row>
    <row r="884" spans="1:27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</row>
    <row r="885" spans="1:27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</row>
    <row r="886" spans="1:27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</row>
    <row r="887" spans="1:27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</row>
    <row r="888" spans="1:27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</row>
    <row r="889" spans="1:27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</row>
    <row r="890" spans="1:27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</row>
    <row r="891" spans="1:27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</row>
    <row r="892" spans="1:27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</row>
    <row r="893" spans="1:27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</row>
    <row r="894" spans="1:27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</row>
    <row r="895" spans="1:27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</row>
    <row r="896" spans="1:27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</row>
    <row r="897" spans="1:27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</row>
    <row r="898" spans="1:27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</row>
    <row r="899" spans="1:27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</row>
    <row r="900" spans="1:27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</row>
    <row r="901" spans="1:27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</row>
    <row r="902" spans="1:27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</row>
    <row r="903" spans="1:27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</row>
    <row r="904" spans="1:27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</row>
    <row r="905" spans="1:27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</row>
    <row r="906" spans="1:27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</row>
    <row r="907" spans="1:27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</row>
    <row r="908" spans="1:27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</row>
    <row r="909" spans="1:27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</row>
    <row r="910" spans="1:27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</row>
    <row r="911" spans="1:27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</row>
    <row r="912" spans="1:27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</row>
    <row r="913" spans="1:27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</row>
    <row r="914" spans="1:27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</row>
    <row r="915" spans="1:27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</row>
    <row r="916" spans="1:27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</row>
    <row r="917" spans="1:27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</row>
    <row r="918" spans="1:27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</row>
    <row r="919" spans="1:27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</row>
    <row r="920" spans="1:27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</row>
    <row r="921" spans="1:27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</row>
    <row r="922" spans="1:27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</row>
    <row r="923" spans="1:27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</row>
    <row r="924" spans="1:27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</row>
    <row r="925" spans="1:27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</row>
    <row r="926" spans="1:27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</row>
    <row r="927" spans="1:27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</row>
    <row r="928" spans="1:27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</row>
    <row r="929" spans="1:27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</row>
    <row r="930" spans="1:27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</row>
    <row r="931" spans="1:27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</row>
    <row r="932" spans="1:27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</row>
    <row r="933" spans="1:27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</row>
    <row r="934" spans="1:27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</row>
    <row r="935" spans="1:27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</row>
    <row r="936" spans="1:27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</row>
    <row r="937" spans="1:27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</row>
    <row r="938" spans="1:27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</row>
    <row r="939" spans="1:27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</row>
    <row r="940" spans="1:27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</row>
    <row r="941" spans="1:27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</row>
    <row r="942" spans="1:27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</row>
    <row r="943" spans="1:27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</row>
    <row r="944" spans="1:27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</row>
    <row r="945" spans="1:27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</row>
    <row r="946" spans="1:27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</row>
    <row r="947" spans="1:27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</row>
    <row r="948" spans="1:27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</row>
    <row r="949" spans="1:27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</row>
    <row r="950" spans="1:27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</row>
    <row r="951" spans="1:27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</row>
    <row r="952" spans="1:27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</row>
    <row r="953" spans="1:27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</row>
    <row r="954" spans="1:27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</row>
    <row r="955" spans="1:27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</row>
    <row r="956" spans="1:27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</row>
    <row r="957" spans="1:27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</row>
    <row r="958" spans="1:27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</row>
    <row r="959" spans="1:27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</row>
    <row r="960" spans="1:27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</row>
    <row r="961" spans="1:27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</row>
    <row r="962" spans="1:27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</row>
    <row r="963" spans="1:27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</row>
    <row r="964" spans="1:27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</row>
    <row r="965" spans="1:27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</row>
    <row r="966" spans="1:27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</row>
    <row r="967" spans="1:27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</row>
    <row r="968" spans="1:27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</row>
    <row r="969" spans="1:27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</row>
    <row r="970" spans="1:27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</row>
    <row r="971" spans="1:27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</row>
    <row r="972" spans="1:27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</row>
    <row r="973" spans="1:27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</row>
    <row r="974" spans="1:27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</row>
    <row r="975" spans="1:27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</row>
    <row r="976" spans="1:27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</row>
    <row r="977" spans="1:27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</row>
    <row r="978" spans="1:27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</row>
    <row r="979" spans="1:27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</row>
    <row r="980" spans="1:27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</row>
    <row r="981" spans="1:27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</row>
    <row r="982" spans="1:27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</row>
    <row r="983" spans="1:27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</row>
    <row r="984" spans="1:27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</row>
    <row r="985" spans="1:27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</row>
    <row r="986" spans="1:27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</row>
    <row r="987" spans="1:27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</row>
    <row r="988" spans="1:27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</row>
    <row r="989" spans="1:27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</row>
    <row r="990" spans="1:27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</row>
    <row r="991" spans="1:27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</row>
    <row r="992" spans="1:27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</row>
    <row r="993" spans="1:27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</row>
    <row r="994" spans="1:27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</row>
    <row r="995" spans="1:27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</row>
    <row r="996" spans="1:27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</row>
    <row r="997" spans="1:27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</row>
    <row r="998" spans="1:27" ht="15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</row>
    <row r="999" spans="1:27" ht="15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</row>
    <row r="1000" spans="1:27" ht="15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</row>
    <row r="1001" spans="1:27" ht="15.75" customHeight="1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</row>
  </sheetData>
  <mergeCells count="16">
    <mergeCell ref="V4:W5"/>
    <mergeCell ref="X4:Y5"/>
    <mergeCell ref="Z4:AA5"/>
    <mergeCell ref="Y29:AA29"/>
    <mergeCell ref="A2:AA2"/>
    <mergeCell ref="A4:A5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T4:U5"/>
  </mergeCells>
  <pageMargins left="1.0175000000000001" right="0.23622047244094488" top="0.74803149606299213" bottom="0.74803149606299213" header="0" footer="0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workbookViewId="0"/>
  </sheetViews>
  <sheetFormatPr defaultColWidth="14.42578125" defaultRowHeight="15" customHeight="1"/>
  <cols>
    <col min="1" max="1" width="16.140625" customWidth="1"/>
    <col min="2" max="2" width="14" customWidth="1"/>
    <col min="3" max="4" width="15.140625" bestFit="1" customWidth="1"/>
    <col min="5" max="5" width="16.85546875" bestFit="1" customWidth="1"/>
    <col min="6" max="6" width="14.7109375" customWidth="1"/>
    <col min="7" max="7" width="15" customWidth="1"/>
    <col min="8" max="9" width="9" customWidth="1"/>
    <col min="10" max="10" width="14.140625" customWidth="1"/>
  </cols>
  <sheetData>
    <row r="1" spans="1:26" ht="21.75" customHeight="1">
      <c r="A1" s="39"/>
      <c r="B1" s="39"/>
      <c r="C1" s="39"/>
      <c r="D1" s="39"/>
      <c r="E1" s="40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31.5" customHeight="1">
      <c r="A2" s="81" t="s">
        <v>29</v>
      </c>
      <c r="B2" s="73"/>
      <c r="C2" s="73"/>
      <c r="D2" s="73"/>
      <c r="E2" s="73"/>
      <c r="F2" s="73"/>
      <c r="G2" s="73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21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21.75" customHeight="1">
      <c r="A4" s="82" t="s">
        <v>1</v>
      </c>
      <c r="B4" s="83" t="s">
        <v>2</v>
      </c>
      <c r="C4" s="68"/>
      <c r="D4" s="84" t="s">
        <v>5</v>
      </c>
      <c r="E4" s="68"/>
      <c r="F4" s="85" t="s">
        <v>14</v>
      </c>
      <c r="G4" s="6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57" customHeight="1">
      <c r="A5" s="76"/>
      <c r="B5" s="69"/>
      <c r="C5" s="70"/>
      <c r="D5" s="69"/>
      <c r="E5" s="70"/>
      <c r="F5" s="69"/>
      <c r="G5" s="70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21.75" customHeight="1">
      <c r="A6" s="41" t="s">
        <v>15</v>
      </c>
      <c r="B6" s="41" t="s">
        <v>16</v>
      </c>
      <c r="C6" s="41" t="s">
        <v>17</v>
      </c>
      <c r="D6" s="41" t="s">
        <v>16</v>
      </c>
      <c r="E6" s="41" t="s">
        <v>17</v>
      </c>
      <c r="F6" s="41" t="s">
        <v>16</v>
      </c>
      <c r="G6" s="41" t="s">
        <v>17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21.75" customHeight="1">
      <c r="A7" s="42" t="s">
        <v>18</v>
      </c>
      <c r="B7" s="42"/>
      <c r="C7" s="42"/>
      <c r="D7" s="43"/>
      <c r="E7" s="43"/>
      <c r="F7" s="43"/>
      <c r="G7" s="43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21.75" customHeight="1">
      <c r="A8" s="44">
        <v>2549</v>
      </c>
      <c r="B8" s="44"/>
      <c r="C8" s="44"/>
      <c r="D8" s="45"/>
      <c r="E8" s="45"/>
      <c r="F8" s="45"/>
      <c r="G8" s="45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21.75" customHeight="1">
      <c r="A9" s="42">
        <v>2550</v>
      </c>
      <c r="B9" s="42"/>
      <c r="C9" s="42"/>
      <c r="D9" s="43"/>
      <c r="E9" s="43"/>
      <c r="F9" s="43"/>
      <c r="G9" s="43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21.75" customHeight="1">
      <c r="A10" s="44">
        <v>2551</v>
      </c>
      <c r="B10" s="44"/>
      <c r="C10" s="44"/>
      <c r="D10" s="45"/>
      <c r="E10" s="45"/>
      <c r="F10" s="45"/>
      <c r="G10" s="45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21.75" customHeight="1">
      <c r="A11" s="42">
        <v>2552</v>
      </c>
      <c r="B11" s="42"/>
      <c r="C11" s="42"/>
      <c r="D11" s="43"/>
      <c r="E11" s="43"/>
      <c r="F11" s="43"/>
      <c r="G11" s="43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21.75" customHeight="1">
      <c r="A12" s="44">
        <v>2553</v>
      </c>
      <c r="B12" s="45">
        <v>9560</v>
      </c>
      <c r="C12" s="45">
        <v>71548</v>
      </c>
      <c r="D12" s="45"/>
      <c r="E12" s="45"/>
      <c r="F12" s="45">
        <f t="shared" ref="F12:G12" si="0">B12+D12</f>
        <v>9560</v>
      </c>
      <c r="G12" s="45">
        <f t="shared" si="0"/>
        <v>71548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21.75" customHeight="1">
      <c r="A13" s="42">
        <v>2554</v>
      </c>
      <c r="B13" s="43"/>
      <c r="C13" s="43"/>
      <c r="D13" s="43"/>
      <c r="E13" s="43"/>
      <c r="F13" s="43"/>
      <c r="G13" s="43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21.75" customHeight="1">
      <c r="A14" s="44">
        <v>2555</v>
      </c>
      <c r="B14" s="45"/>
      <c r="C14" s="45"/>
      <c r="D14" s="45"/>
      <c r="E14" s="45"/>
      <c r="F14" s="45"/>
      <c r="G14" s="45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21.75" customHeight="1">
      <c r="A15" s="46">
        <v>2556</v>
      </c>
      <c r="B15" s="47"/>
      <c r="C15" s="47"/>
      <c r="D15" s="47"/>
      <c r="E15" s="47"/>
      <c r="F15" s="43"/>
      <c r="G15" s="43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21.75" customHeight="1">
      <c r="A16" s="44">
        <v>2557</v>
      </c>
      <c r="B16" s="45">
        <v>1486</v>
      </c>
      <c r="C16" s="45">
        <v>11910</v>
      </c>
      <c r="D16" s="45"/>
      <c r="E16" s="45"/>
      <c r="F16" s="45">
        <f t="shared" ref="F16:G16" si="1">B16+D16</f>
        <v>1486</v>
      </c>
      <c r="G16" s="45">
        <f t="shared" si="1"/>
        <v>11910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21.75" customHeight="1">
      <c r="A17" s="48">
        <v>2558</v>
      </c>
      <c r="B17" s="49">
        <v>1039</v>
      </c>
      <c r="C17" s="49">
        <v>8923</v>
      </c>
      <c r="D17" s="49"/>
      <c r="E17" s="49"/>
      <c r="F17" s="43">
        <f t="shared" ref="F17:G17" si="2">B17+D17</f>
        <v>1039</v>
      </c>
      <c r="G17" s="43">
        <f t="shared" si="2"/>
        <v>8923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21.75" customHeight="1">
      <c r="A18" s="44">
        <v>2559</v>
      </c>
      <c r="B18" s="50"/>
      <c r="C18" s="50"/>
      <c r="D18" s="45"/>
      <c r="E18" s="45"/>
      <c r="F18" s="45"/>
      <c r="G18" s="45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21.75" customHeight="1">
      <c r="A19" s="46">
        <v>2560</v>
      </c>
      <c r="B19" s="51"/>
      <c r="C19" s="51"/>
      <c r="D19" s="47">
        <v>2766</v>
      </c>
      <c r="E19" s="47">
        <v>28426</v>
      </c>
      <c r="F19" s="43">
        <f t="shared" ref="F19:G19" si="3">B19+D19</f>
        <v>2766</v>
      </c>
      <c r="G19" s="43">
        <f t="shared" si="3"/>
        <v>28426</v>
      </c>
      <c r="H19" s="39"/>
      <c r="I19" s="39"/>
      <c r="J19" s="52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21.75" customHeight="1">
      <c r="A20" s="44">
        <v>2561</v>
      </c>
      <c r="B20" s="50"/>
      <c r="C20" s="50"/>
      <c r="D20" s="45">
        <v>3570</v>
      </c>
      <c r="E20" s="45">
        <v>36826</v>
      </c>
      <c r="F20" s="45">
        <f t="shared" ref="F20:G20" si="4">B20+D20</f>
        <v>3570</v>
      </c>
      <c r="G20" s="45">
        <f t="shared" si="4"/>
        <v>36826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21.75" customHeight="1">
      <c r="A21" s="46">
        <v>2562</v>
      </c>
      <c r="B21" s="51"/>
      <c r="C21" s="51"/>
      <c r="D21" s="47">
        <v>1997</v>
      </c>
      <c r="E21" s="47">
        <v>20005</v>
      </c>
      <c r="F21" s="43">
        <f t="shared" ref="F21:G21" si="5">B21+D21</f>
        <v>1997</v>
      </c>
      <c r="G21" s="43">
        <f t="shared" si="5"/>
        <v>20005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21.75" customHeight="1">
      <c r="A22" s="44">
        <v>2563</v>
      </c>
      <c r="B22" s="50"/>
      <c r="C22" s="50"/>
      <c r="D22" s="45">
        <v>1413</v>
      </c>
      <c r="E22" s="45">
        <v>16200</v>
      </c>
      <c r="F22" s="45">
        <f t="shared" ref="F22:G22" si="6">B22+D22</f>
        <v>1413</v>
      </c>
      <c r="G22" s="45">
        <f t="shared" si="6"/>
        <v>16200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21.75" customHeight="1">
      <c r="A23" s="46">
        <v>2564</v>
      </c>
      <c r="B23" s="51"/>
      <c r="C23" s="51"/>
      <c r="D23" s="47">
        <v>1892</v>
      </c>
      <c r="E23" s="47">
        <v>18600</v>
      </c>
      <c r="F23" s="43">
        <f t="shared" ref="F23:G23" si="7">B23+D23</f>
        <v>1892</v>
      </c>
      <c r="G23" s="43">
        <f t="shared" si="7"/>
        <v>18600</v>
      </c>
      <c r="H23" s="39"/>
      <c r="I23" s="39"/>
      <c r="J23" s="52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21.75" customHeight="1">
      <c r="A24" s="44">
        <v>2565</v>
      </c>
      <c r="B24" s="50"/>
      <c r="C24" s="50"/>
      <c r="D24" s="45">
        <v>1550</v>
      </c>
      <c r="E24" s="45">
        <v>15810</v>
      </c>
      <c r="F24" s="45">
        <f t="shared" ref="F24:G24" si="8">B24+D24</f>
        <v>1550</v>
      </c>
      <c r="G24" s="45">
        <f t="shared" si="8"/>
        <v>15810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21.75" customHeight="1">
      <c r="A25" s="42">
        <v>2566</v>
      </c>
      <c r="B25" s="53"/>
      <c r="C25" s="53"/>
      <c r="D25" s="43">
        <v>1479</v>
      </c>
      <c r="E25" s="43">
        <v>16324</v>
      </c>
      <c r="F25" s="43">
        <v>1479</v>
      </c>
      <c r="G25" s="43">
        <v>16324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21.75" customHeight="1">
      <c r="A26" s="54" t="s">
        <v>19</v>
      </c>
      <c r="B26" s="55">
        <f t="shared" ref="B26:G26" si="9">SUM(B7:B25)</f>
        <v>12085</v>
      </c>
      <c r="C26" s="55">
        <f t="shared" si="9"/>
        <v>92381</v>
      </c>
      <c r="D26" s="55">
        <f t="shared" si="9"/>
        <v>14667</v>
      </c>
      <c r="E26" s="55">
        <f t="shared" si="9"/>
        <v>152191</v>
      </c>
      <c r="F26" s="55">
        <f t="shared" si="9"/>
        <v>26752</v>
      </c>
      <c r="G26" s="55">
        <f t="shared" si="9"/>
        <v>244572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21.7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21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21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21.7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21.7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21.7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21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21.7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1.7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21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21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21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21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21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21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21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21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21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21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21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21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21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21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21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21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21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21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21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21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21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21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21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21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21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21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21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21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21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21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21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21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21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21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21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21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21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21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21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21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21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21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21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21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21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21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21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21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21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21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21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21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21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21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21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21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21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21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21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21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21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21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21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21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21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21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21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21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21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21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21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21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21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21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21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21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21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21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21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21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21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21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21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21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21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21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21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21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21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21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21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21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21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21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21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21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21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21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21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21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21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21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21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21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21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21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21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21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21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21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21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21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21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21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21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21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21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21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21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21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21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21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21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21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21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21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21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21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21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21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21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21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21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21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21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21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21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21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21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21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21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21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21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21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21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21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21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21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21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21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21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21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21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21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21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21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21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21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21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21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21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21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21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21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21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21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21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21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21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21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21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21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21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21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21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21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21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21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21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21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21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21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21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21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21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21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21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21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21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21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21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21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21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21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21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21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21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21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21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21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21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21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21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21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21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21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21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21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21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21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21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21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21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21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21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21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21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21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21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21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21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21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21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21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21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21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21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21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21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21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21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21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21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21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21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21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21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21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21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21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21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21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21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21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21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21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21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21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21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21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21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21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21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21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21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21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21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21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21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21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21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21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21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21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21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21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21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21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21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21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21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21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21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21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21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21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21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21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21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21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21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21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21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21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21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21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21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21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21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21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21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21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21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21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21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21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21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21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21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21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21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21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21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21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21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21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21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21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21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21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21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21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21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21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21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21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21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21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21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21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21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21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21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21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21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21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21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21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21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21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21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21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21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21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21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21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21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21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21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21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21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21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21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21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21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21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21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21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21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21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21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21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21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21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21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21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21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21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21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21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21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21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21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21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21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21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21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21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21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21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21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21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21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21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21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21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21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21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21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21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21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21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21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21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21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21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21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21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21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21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21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21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21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21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21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21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21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21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21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21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21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21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21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21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21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21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21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21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21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21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21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21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21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21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21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21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21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21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21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21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21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21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21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21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21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21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21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21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21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21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21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21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21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21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21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21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21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21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21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21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21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21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21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21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21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21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21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21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21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21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21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21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21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21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21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21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21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21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21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21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21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21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21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21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21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21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21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21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21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21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21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21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21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21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21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21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21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21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21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21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21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21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21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21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21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21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21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21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21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21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21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21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21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21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21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21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21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21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21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21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21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21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21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21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21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21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21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21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21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21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21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21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21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21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21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21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21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21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21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21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21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21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21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21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21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21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21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21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21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21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21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21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21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21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21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21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21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21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21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21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21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21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21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21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21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21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21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21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21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21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21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21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21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21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21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21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21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21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21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21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21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21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21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21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21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21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21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21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21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21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21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21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21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21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21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21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21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21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21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21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21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21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21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21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21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21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21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21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21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21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21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21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21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21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21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21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21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21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21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21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21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21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21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21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21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21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21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21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21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21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21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21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21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21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21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21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21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21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21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21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21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21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21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21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21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21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21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21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21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21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21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21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21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21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21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21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21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21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21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21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21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21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21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21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21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21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21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21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21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21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21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21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21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21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21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21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21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21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21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21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21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21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21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21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21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21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21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21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21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21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21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21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21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21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21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21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21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21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21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21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21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21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21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21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21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21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21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21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21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21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21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21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21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21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21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21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21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21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21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21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21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21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21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21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21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21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21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21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21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21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21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21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21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21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21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21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21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21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21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21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21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21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21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21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21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21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21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21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21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21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21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21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21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21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21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21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21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21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21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21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21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21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21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21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21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21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21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21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21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21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21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21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21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21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21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21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21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21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21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21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21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21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21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21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21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21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21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21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21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21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21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21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21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21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21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21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21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21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21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21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21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21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21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21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21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21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21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21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21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21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21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21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21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21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21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21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21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21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21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21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21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21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21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21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21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21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21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21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21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21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21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21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21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21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21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21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21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21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21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21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21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21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21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21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21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21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21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21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21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21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21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21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21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21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21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21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21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21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21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21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21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21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21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21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21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21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21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21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21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21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21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21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21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21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21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21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21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21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21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21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21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21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21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21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21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21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21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21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21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21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21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21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21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21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21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21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21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21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21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21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21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21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21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21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21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21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21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21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21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21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21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21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21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21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21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21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21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21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21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21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21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21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21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21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21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21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21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21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21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21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21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21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21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21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21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21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21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21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21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21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21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21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21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21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21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21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21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21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21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21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21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21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21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21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21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21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21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21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21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21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21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21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21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21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21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21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21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21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21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21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21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21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21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21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21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21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21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21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21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21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2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2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2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2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2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ht="15.75" customHeight="1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</sheetData>
  <mergeCells count="5">
    <mergeCell ref="A2:G2"/>
    <mergeCell ref="A4:A5"/>
    <mergeCell ref="B4:C5"/>
    <mergeCell ref="D4:E5"/>
    <mergeCell ref="F4:G5"/>
  </mergeCells>
  <pageMargins left="0.7" right="0.7" top="0.75" bottom="0.75" header="0" footer="0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6"/>
  <sheetViews>
    <sheetView workbookViewId="0">
      <selection activeCell="M7" sqref="M7"/>
    </sheetView>
  </sheetViews>
  <sheetFormatPr defaultColWidth="14.42578125" defaultRowHeight="15" customHeight="1"/>
  <cols>
    <col min="1" max="1" width="12.7109375" customWidth="1"/>
    <col min="2" max="2" width="13.42578125" bestFit="1" customWidth="1"/>
    <col min="3" max="3" width="15.140625" bestFit="1" customWidth="1"/>
    <col min="4" max="4" width="13.42578125" bestFit="1" customWidth="1"/>
    <col min="5" max="6" width="15.140625" bestFit="1" customWidth="1"/>
    <col min="7" max="7" width="16.85546875" bestFit="1" customWidth="1"/>
    <col min="8" max="8" width="13.42578125" bestFit="1" customWidth="1"/>
    <col min="9" max="10" width="15.140625" bestFit="1" customWidth="1"/>
    <col min="11" max="11" width="19.5703125" bestFit="1" customWidth="1"/>
    <col min="12" max="12" width="16.85546875" bestFit="1" customWidth="1"/>
    <col min="13" max="13" width="19.5703125" bestFit="1" customWidth="1"/>
  </cols>
  <sheetData>
    <row r="1" spans="1:26" ht="21.7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.75" customHeight="1">
      <c r="A2" s="86" t="s">
        <v>30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1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1.75" customHeight="1">
      <c r="A4" s="82" t="s">
        <v>1</v>
      </c>
      <c r="B4" s="84" t="s">
        <v>3</v>
      </c>
      <c r="C4" s="68"/>
      <c r="D4" s="87" t="s">
        <v>31</v>
      </c>
      <c r="E4" s="68"/>
      <c r="F4" s="84" t="s">
        <v>11</v>
      </c>
      <c r="G4" s="68"/>
      <c r="H4" s="84" t="s">
        <v>12</v>
      </c>
      <c r="I4" s="68"/>
      <c r="J4" s="84" t="s">
        <v>13</v>
      </c>
      <c r="K4" s="68"/>
      <c r="L4" s="85" t="s">
        <v>14</v>
      </c>
      <c r="M4" s="68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75" customHeight="1">
      <c r="A5" s="76"/>
      <c r="B5" s="69"/>
      <c r="C5" s="70"/>
      <c r="D5" s="80"/>
      <c r="E5" s="70"/>
      <c r="F5" s="69"/>
      <c r="G5" s="70"/>
      <c r="H5" s="69"/>
      <c r="I5" s="70"/>
      <c r="J5" s="69"/>
      <c r="K5" s="70"/>
      <c r="L5" s="69"/>
      <c r="M5" s="70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21.75" customHeight="1">
      <c r="A6" s="41" t="s">
        <v>15</v>
      </c>
      <c r="B6" s="41" t="s">
        <v>16</v>
      </c>
      <c r="C6" s="41" t="s">
        <v>17</v>
      </c>
      <c r="D6" s="41" t="s">
        <v>16</v>
      </c>
      <c r="E6" s="41" t="s">
        <v>17</v>
      </c>
      <c r="F6" s="41" t="s">
        <v>16</v>
      </c>
      <c r="G6" s="41" t="s">
        <v>17</v>
      </c>
      <c r="H6" s="41" t="s">
        <v>16</v>
      </c>
      <c r="I6" s="41" t="s">
        <v>17</v>
      </c>
      <c r="J6" s="41" t="s">
        <v>16</v>
      </c>
      <c r="K6" s="41" t="s">
        <v>17</v>
      </c>
      <c r="L6" s="41" t="s">
        <v>16</v>
      </c>
      <c r="M6" s="41" t="s">
        <v>17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21.75" customHeight="1">
      <c r="A7" s="42" t="s">
        <v>18</v>
      </c>
      <c r="B7" s="43"/>
      <c r="C7" s="43"/>
      <c r="D7" s="43"/>
      <c r="E7" s="43"/>
      <c r="F7" s="43"/>
      <c r="G7" s="43"/>
      <c r="H7" s="43"/>
      <c r="I7" s="57"/>
      <c r="J7" s="43">
        <v>80126</v>
      </c>
      <c r="K7" s="43">
        <v>1056058</v>
      </c>
      <c r="L7" s="43">
        <f t="shared" ref="L7:M7" si="0">SUM(B7,D7,F7,H7,J7)</f>
        <v>80126</v>
      </c>
      <c r="M7" s="43">
        <f t="shared" si="0"/>
        <v>1056058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21.75" customHeight="1">
      <c r="A8" s="44">
        <v>2549</v>
      </c>
      <c r="B8" s="45"/>
      <c r="C8" s="45"/>
      <c r="D8" s="45"/>
      <c r="E8" s="45"/>
      <c r="F8" s="45">
        <v>2859</v>
      </c>
      <c r="G8" s="45">
        <v>22714.93</v>
      </c>
      <c r="H8" s="58"/>
      <c r="I8" s="59"/>
      <c r="J8" s="60"/>
      <c r="K8" s="45"/>
      <c r="L8" s="45">
        <f t="shared" ref="L8:M8" si="1">SUM(B8,D8,F8,H8,J8)</f>
        <v>2859</v>
      </c>
      <c r="M8" s="45">
        <f t="shared" si="1"/>
        <v>22714.93</v>
      </c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21.75" customHeight="1">
      <c r="A9" s="42">
        <v>2550</v>
      </c>
      <c r="B9" s="43"/>
      <c r="C9" s="43"/>
      <c r="D9" s="43"/>
      <c r="E9" s="43"/>
      <c r="F9" s="43">
        <v>5425</v>
      </c>
      <c r="G9" s="43">
        <v>47645</v>
      </c>
      <c r="H9" s="61"/>
      <c r="I9" s="62"/>
      <c r="J9" s="63"/>
      <c r="K9" s="43"/>
      <c r="L9" s="43">
        <f t="shared" ref="L9:M9" si="2">SUM(B9,D9,F9,H9,J9)</f>
        <v>5425</v>
      </c>
      <c r="M9" s="43">
        <f t="shared" si="2"/>
        <v>47645</v>
      </c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21.75" customHeight="1">
      <c r="A10" s="44">
        <v>2551</v>
      </c>
      <c r="B10" s="45"/>
      <c r="C10" s="45"/>
      <c r="D10" s="45"/>
      <c r="E10" s="45"/>
      <c r="F10" s="45">
        <v>1900</v>
      </c>
      <c r="G10" s="45">
        <v>15692</v>
      </c>
      <c r="H10" s="58"/>
      <c r="I10" s="59"/>
      <c r="J10" s="60"/>
      <c r="K10" s="45"/>
      <c r="L10" s="45">
        <f t="shared" ref="L10:M10" si="3">SUM(B10,D10,F10,H10,J10)</f>
        <v>1900</v>
      </c>
      <c r="M10" s="45">
        <f t="shared" si="3"/>
        <v>15692</v>
      </c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21.75" customHeight="1">
      <c r="A11" s="42">
        <v>2552</v>
      </c>
      <c r="B11" s="43"/>
      <c r="C11" s="43"/>
      <c r="D11" s="43"/>
      <c r="E11" s="43"/>
      <c r="F11" s="43">
        <v>5572</v>
      </c>
      <c r="G11" s="43">
        <v>54951</v>
      </c>
      <c r="H11" s="43"/>
      <c r="I11" s="64"/>
      <c r="J11" s="43"/>
      <c r="K11" s="43"/>
      <c r="L11" s="43">
        <f t="shared" ref="L11:M11" si="4">SUM(B11,D11,F11,H11,J11)</f>
        <v>5572</v>
      </c>
      <c r="M11" s="43">
        <f t="shared" si="4"/>
        <v>54951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21.75" customHeight="1">
      <c r="A12" s="44">
        <v>2553</v>
      </c>
      <c r="B12" s="45"/>
      <c r="C12" s="45"/>
      <c r="D12" s="45"/>
      <c r="E12" s="45"/>
      <c r="F12" s="45">
        <v>1912</v>
      </c>
      <c r="G12" s="45">
        <v>11868.49</v>
      </c>
      <c r="H12" s="45"/>
      <c r="I12" s="45"/>
      <c r="J12" s="45"/>
      <c r="K12" s="45"/>
      <c r="L12" s="45">
        <f t="shared" ref="L12:M12" si="5">SUM(B12,D12,F12,H12,J12)</f>
        <v>1912</v>
      </c>
      <c r="M12" s="45">
        <f t="shared" si="5"/>
        <v>11868.49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21.75" customHeight="1">
      <c r="A13" s="42">
        <v>2554</v>
      </c>
      <c r="B13" s="43"/>
      <c r="C13" s="43"/>
      <c r="D13" s="43"/>
      <c r="E13" s="43"/>
      <c r="F13" s="43">
        <v>2298</v>
      </c>
      <c r="G13" s="43">
        <v>16324.6</v>
      </c>
      <c r="H13" s="43"/>
      <c r="I13" s="43"/>
      <c r="J13" s="43"/>
      <c r="K13" s="43"/>
      <c r="L13" s="43">
        <f t="shared" ref="L13:M13" si="6">SUM(B13,D13,F13,H13,J13)</f>
        <v>2298</v>
      </c>
      <c r="M13" s="43">
        <f t="shared" si="6"/>
        <v>16324.6</v>
      </c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21.75" customHeight="1">
      <c r="A14" s="44">
        <v>2555</v>
      </c>
      <c r="B14" s="45"/>
      <c r="C14" s="45"/>
      <c r="D14" s="45"/>
      <c r="E14" s="45"/>
      <c r="F14" s="45">
        <v>1685</v>
      </c>
      <c r="G14" s="45">
        <v>13379.69</v>
      </c>
      <c r="H14" s="45"/>
      <c r="I14" s="45"/>
      <c r="J14" s="45"/>
      <c r="K14" s="45"/>
      <c r="L14" s="45">
        <f t="shared" ref="L14:M14" si="7">SUM(B14,D14,F14,H14,J14)</f>
        <v>1685</v>
      </c>
      <c r="M14" s="45">
        <f t="shared" si="7"/>
        <v>13379.69</v>
      </c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21.75" customHeight="1">
      <c r="A15" s="46">
        <v>2556</v>
      </c>
      <c r="B15" s="47"/>
      <c r="C15" s="47"/>
      <c r="D15" s="47"/>
      <c r="E15" s="47"/>
      <c r="F15" s="47">
        <v>2599</v>
      </c>
      <c r="G15" s="47">
        <v>20746</v>
      </c>
      <c r="H15" s="47"/>
      <c r="I15" s="47"/>
      <c r="J15" s="47"/>
      <c r="K15" s="47"/>
      <c r="L15" s="43">
        <f t="shared" ref="L15:M15" si="8">SUM(B15,D15,F15,H15,J15)</f>
        <v>2599</v>
      </c>
      <c r="M15" s="43">
        <f t="shared" si="8"/>
        <v>20746</v>
      </c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21.75" customHeight="1">
      <c r="A16" s="44">
        <v>2557</v>
      </c>
      <c r="B16" s="45"/>
      <c r="C16" s="45"/>
      <c r="D16" s="45"/>
      <c r="E16" s="45"/>
      <c r="F16" s="45">
        <v>2452</v>
      </c>
      <c r="G16" s="45">
        <v>18235.36</v>
      </c>
      <c r="H16" s="45"/>
      <c r="I16" s="45"/>
      <c r="J16" s="45"/>
      <c r="K16" s="45"/>
      <c r="L16" s="45">
        <f t="shared" ref="L16:M16" si="9">SUM(B16,D16,F16,H16,J16)</f>
        <v>2452</v>
      </c>
      <c r="M16" s="45">
        <f t="shared" si="9"/>
        <v>18235.36</v>
      </c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21.75" customHeight="1">
      <c r="A17" s="48">
        <v>2558</v>
      </c>
      <c r="B17" s="49"/>
      <c r="C17" s="49"/>
      <c r="D17" s="49"/>
      <c r="E17" s="49"/>
      <c r="F17" s="49">
        <v>2622</v>
      </c>
      <c r="G17" s="49">
        <v>16852.14</v>
      </c>
      <c r="H17" s="49"/>
      <c r="I17" s="49"/>
      <c r="J17" s="49"/>
      <c r="K17" s="49"/>
      <c r="L17" s="43">
        <f t="shared" ref="L17:M17" si="10">SUM(B17,D17,F17,H17,J17)</f>
        <v>2622</v>
      </c>
      <c r="M17" s="43">
        <f t="shared" si="10"/>
        <v>16852.14</v>
      </c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21.75" customHeight="1">
      <c r="A18" s="44">
        <v>2559</v>
      </c>
      <c r="B18" s="45"/>
      <c r="C18" s="45"/>
      <c r="D18" s="45"/>
      <c r="E18" s="45"/>
      <c r="F18" s="45">
        <v>2577</v>
      </c>
      <c r="G18" s="45">
        <v>15399.63</v>
      </c>
      <c r="H18" s="45">
        <v>4382</v>
      </c>
      <c r="I18" s="45">
        <v>31764.75</v>
      </c>
      <c r="J18" s="45"/>
      <c r="K18" s="45"/>
      <c r="L18" s="45">
        <f t="shared" ref="L18:M18" si="11">SUM(B18,D18,F18,H18,J18)</f>
        <v>6959</v>
      </c>
      <c r="M18" s="45">
        <f t="shared" si="11"/>
        <v>47164.38</v>
      </c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21.75" customHeight="1">
      <c r="A19" s="46">
        <v>2560</v>
      </c>
      <c r="B19" s="47">
        <v>1072</v>
      </c>
      <c r="C19" s="47">
        <v>9668</v>
      </c>
      <c r="D19" s="47">
        <v>2327</v>
      </c>
      <c r="E19" s="47">
        <v>16298.25</v>
      </c>
      <c r="F19" s="47"/>
      <c r="G19" s="47"/>
      <c r="H19" s="47">
        <v>1876</v>
      </c>
      <c r="I19" s="47">
        <v>10010</v>
      </c>
      <c r="J19" s="47"/>
      <c r="K19" s="47"/>
      <c r="L19" s="43">
        <f t="shared" ref="L19:M19" si="12">SUM(B19,D19,F19,H19,J19)</f>
        <v>5275</v>
      </c>
      <c r="M19" s="43">
        <f t="shared" si="12"/>
        <v>35976.25</v>
      </c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21.75" customHeight="1">
      <c r="A20" s="44">
        <v>2561</v>
      </c>
      <c r="B20" s="45">
        <v>1503</v>
      </c>
      <c r="C20" s="45">
        <v>13024</v>
      </c>
      <c r="D20" s="45"/>
      <c r="E20" s="45"/>
      <c r="F20" s="45"/>
      <c r="G20" s="45"/>
      <c r="H20" s="45"/>
      <c r="I20" s="45"/>
      <c r="J20" s="45"/>
      <c r="K20" s="45"/>
      <c r="L20" s="45">
        <f t="shared" ref="L20:M20" si="13">SUM(B20,D20,F20,H20,J20)</f>
        <v>1503</v>
      </c>
      <c r="M20" s="45">
        <f t="shared" si="13"/>
        <v>13024</v>
      </c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21.75" customHeight="1">
      <c r="A21" s="46">
        <v>2562</v>
      </c>
      <c r="B21" s="47">
        <v>1216</v>
      </c>
      <c r="C21" s="47">
        <v>9649</v>
      </c>
      <c r="D21" s="47"/>
      <c r="E21" s="47"/>
      <c r="F21" s="47"/>
      <c r="G21" s="47"/>
      <c r="H21" s="47"/>
      <c r="I21" s="47"/>
      <c r="J21" s="47"/>
      <c r="K21" s="47"/>
      <c r="L21" s="43">
        <f t="shared" ref="L21:M21" si="14">SUM(B21,D21,F21,H21,J21)</f>
        <v>1216</v>
      </c>
      <c r="M21" s="43">
        <f t="shared" si="14"/>
        <v>9649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21.75" customHeight="1">
      <c r="A22" s="44">
        <v>2563</v>
      </c>
      <c r="B22" s="45">
        <v>1368</v>
      </c>
      <c r="C22" s="45">
        <v>11530</v>
      </c>
      <c r="D22" s="45"/>
      <c r="E22" s="45"/>
      <c r="F22" s="45"/>
      <c r="G22" s="45"/>
      <c r="H22" s="45"/>
      <c r="I22" s="45"/>
      <c r="J22" s="45"/>
      <c r="K22" s="45"/>
      <c r="L22" s="45">
        <f t="shared" ref="L22:M22" si="15">SUM(B22,D22,F22,H22,J22)</f>
        <v>1368</v>
      </c>
      <c r="M22" s="45">
        <f t="shared" si="15"/>
        <v>11530</v>
      </c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21.75" customHeight="1">
      <c r="A23" s="46">
        <v>2564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3">
        <f t="shared" ref="L23:M23" si="16">SUM(B23,D23,F23,H23,J23)</f>
        <v>0</v>
      </c>
      <c r="M23" s="43">
        <f t="shared" si="16"/>
        <v>0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21.75" customHeight="1">
      <c r="A24" s="44">
        <v>2565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>
        <f t="shared" ref="L24:M24" si="17">SUM(B24,D24,F24,H24,J24)</f>
        <v>0</v>
      </c>
      <c r="M24" s="45">
        <f t="shared" si="17"/>
        <v>0</v>
      </c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21.75" customHeight="1">
      <c r="A25" s="42">
        <v>2566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>
        <f t="shared" ref="L25:M25" si="18">SUM(B25,D25,F25,H25,J25)</f>
        <v>0</v>
      </c>
      <c r="M25" s="43">
        <f t="shared" si="18"/>
        <v>0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21.75" customHeight="1">
      <c r="A26" s="54" t="s">
        <v>19</v>
      </c>
      <c r="B26" s="55">
        <f t="shared" ref="B26:M26" si="19">SUM(B7:B25)</f>
        <v>5159</v>
      </c>
      <c r="C26" s="55">
        <f t="shared" si="19"/>
        <v>43871</v>
      </c>
      <c r="D26" s="55">
        <f t="shared" si="19"/>
        <v>2327</v>
      </c>
      <c r="E26" s="55">
        <f t="shared" si="19"/>
        <v>16298.25</v>
      </c>
      <c r="F26" s="55">
        <f t="shared" si="19"/>
        <v>31901</v>
      </c>
      <c r="G26" s="55">
        <f t="shared" si="19"/>
        <v>253808.84000000003</v>
      </c>
      <c r="H26" s="55">
        <f t="shared" si="19"/>
        <v>6258</v>
      </c>
      <c r="I26" s="55">
        <f t="shared" si="19"/>
        <v>41774.75</v>
      </c>
      <c r="J26" s="55">
        <f t="shared" si="19"/>
        <v>80126</v>
      </c>
      <c r="K26" s="55">
        <f t="shared" si="19"/>
        <v>1056058</v>
      </c>
      <c r="L26" s="65">
        <f t="shared" si="19"/>
        <v>125771</v>
      </c>
      <c r="M26" s="65">
        <f t="shared" si="19"/>
        <v>1411810.8399999999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21.7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21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66"/>
      <c r="M28" s="39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21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21.7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21.7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21.7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21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21.7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21.7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21.75" customHeight="1">
      <c r="A36" s="39"/>
      <c r="B36" s="39"/>
      <c r="C36" s="39"/>
      <c r="D36" s="52"/>
      <c r="E36" s="39"/>
      <c r="F36" s="39"/>
      <c r="G36" s="39"/>
      <c r="H36" s="39"/>
      <c r="I36" s="39"/>
      <c r="J36" s="39"/>
      <c r="K36" s="39"/>
      <c r="L36" s="39"/>
      <c r="M36" s="39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21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21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21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21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21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21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21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21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21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21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21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21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21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21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21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21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21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21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21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21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21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21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21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21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21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21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21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21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21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21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21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21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21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21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21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21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21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21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21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21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21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21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21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21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21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21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21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21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21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21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21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21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21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21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21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21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21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21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21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21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21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21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21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21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21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21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21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21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21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21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21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21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21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21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21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21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21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21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21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21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21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21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21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21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21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21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21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21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21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21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21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21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21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21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21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21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21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21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21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21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21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21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21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21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21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21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21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21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21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21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21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21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21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21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21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21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21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21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21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21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21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21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21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21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21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21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21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21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21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21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21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21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21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21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21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21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21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21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21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21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21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21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21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21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21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21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21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21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21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21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21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21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21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21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21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21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21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21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21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21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21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21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21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21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21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21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21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21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21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21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21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21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21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21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21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21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21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21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21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21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21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21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21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21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21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21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21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21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21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21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21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21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21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21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21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21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21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21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21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21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21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21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21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21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21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21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21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21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21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21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21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21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21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21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21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21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21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21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21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21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21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21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21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21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21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21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21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21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21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21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21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21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21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21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21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21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21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21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21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21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21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21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21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21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21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21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21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21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21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21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21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21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21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21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21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21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21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21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21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21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21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21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21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21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21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21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21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21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21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21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21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21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21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21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21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21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21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21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21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21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21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21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21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21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21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21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21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21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21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21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21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21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21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21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21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21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21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21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21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21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21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21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21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21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21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21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21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21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21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21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21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21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21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21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21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21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21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21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21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21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21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21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21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21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21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21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21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21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21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21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21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21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21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21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21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21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21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21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21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21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21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21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21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21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21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21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21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21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21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21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21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21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21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21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21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21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21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21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21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21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21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21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21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21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21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21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21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21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21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21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21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21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21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21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21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21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21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21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21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21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21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21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21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21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21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21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21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21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21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21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21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21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21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21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21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21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21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21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21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21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21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21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21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21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21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21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21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21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21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21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21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21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21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21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21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21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21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21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21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21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21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21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21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21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21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21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21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21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21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21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21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21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21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21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21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21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21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21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21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21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21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21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21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21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21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21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21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21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21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21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21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21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21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21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21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21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21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21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21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21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21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21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21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21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21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21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21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21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21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21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21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21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21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21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21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21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21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21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21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21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21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21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21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21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21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21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21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21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21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21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21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21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21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21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21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21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21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21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21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21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21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21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21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21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21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21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21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21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21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21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21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21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21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21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21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21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21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21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21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21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21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21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21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21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21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21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21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21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21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21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21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21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21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21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21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21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21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21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21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21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21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21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21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21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21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21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21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21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21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21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21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21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21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21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21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21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21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21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21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21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21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21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21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21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21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21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21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21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21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21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21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21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21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21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21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21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21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21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21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21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21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21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21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21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21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21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21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21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21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21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21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21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21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21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21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21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21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21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21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21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21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21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21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21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21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21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21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21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21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21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21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21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21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21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21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21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21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21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21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21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21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21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21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21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21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21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21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21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21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21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21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21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21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21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21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21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21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21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21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21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21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21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21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21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21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21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21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21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21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21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21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21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21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21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21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21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21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21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21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21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21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21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21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21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21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21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21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21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21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21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21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21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21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21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21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21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21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21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21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21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21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21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21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21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21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21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21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21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21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21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21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21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21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21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21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21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21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21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21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21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21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21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21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21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21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21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21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21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21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21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21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21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21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21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21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21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21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21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21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21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21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21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21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21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21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21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21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21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21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21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21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21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21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21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21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21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21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21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21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21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21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21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21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21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21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21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21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21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21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21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21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21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21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21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21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21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21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21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21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21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21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21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21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21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21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21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21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21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21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21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21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21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21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21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21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21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21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21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21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21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21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21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21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21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21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21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21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21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21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21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21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21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21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21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21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21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21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21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21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21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21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21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21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21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21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21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21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21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21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21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21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21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21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21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21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21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21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21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21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21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21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21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21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21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21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21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21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21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21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21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21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21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21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21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21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21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21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21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21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21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21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21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21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21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21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21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21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21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21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21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21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21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21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21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21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21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21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21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21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21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21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21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21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21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21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21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21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21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21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21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21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21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21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21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21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21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21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21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21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21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21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21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21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21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21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21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21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21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21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21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21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21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21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21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21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21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21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21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21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21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21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21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21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21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21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21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21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21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21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21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21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21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21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21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21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21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21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21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21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21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21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21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21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21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21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21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21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21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21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21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21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21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21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21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21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21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21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21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21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21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21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21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21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21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21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21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21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21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21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21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21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21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21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21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21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21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21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21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21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21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21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21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21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21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5" customHeight="1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  <row r="1002" spans="1:26" ht="15" customHeight="1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</row>
    <row r="1003" spans="1:26" ht="15" customHeight="1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</row>
    <row r="1004" spans="1:26" ht="15" customHeight="1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</row>
    <row r="1005" spans="1:26" ht="15" customHeight="1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</row>
    <row r="1006" spans="1:26" ht="15" customHeight="1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</row>
  </sheetData>
  <mergeCells count="8">
    <mergeCell ref="A2:M2"/>
    <mergeCell ref="A4:A5"/>
    <mergeCell ref="B4:C5"/>
    <mergeCell ref="D4:E5"/>
    <mergeCell ref="F4:G5"/>
    <mergeCell ref="H4:I5"/>
    <mergeCell ref="J4:K5"/>
    <mergeCell ref="L4:M5"/>
  </mergeCells>
  <pageMargins left="0.39370078740157483" right="0" top="0.19685039370078741" bottom="0" header="0" footer="0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5"/>
  <sheetViews>
    <sheetView workbookViewId="0"/>
  </sheetViews>
  <sheetFormatPr defaultColWidth="14.42578125" defaultRowHeight="15" customHeight="1"/>
  <cols>
    <col min="1" max="1" width="12.7109375" customWidth="1"/>
    <col min="2" max="2" width="13.42578125" bestFit="1" customWidth="1"/>
    <col min="3" max="3" width="15.42578125" customWidth="1"/>
    <col min="4" max="4" width="13.42578125" bestFit="1" customWidth="1"/>
    <col min="5" max="5" width="15.140625" bestFit="1" customWidth="1"/>
    <col min="6" max="6" width="14.7109375" customWidth="1"/>
    <col min="7" max="7" width="15" customWidth="1"/>
    <col min="8" max="11" width="9" customWidth="1"/>
  </cols>
  <sheetData>
    <row r="1" spans="1:26" ht="21.7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26.25" customHeight="1">
      <c r="A2" s="81" t="s">
        <v>32</v>
      </c>
      <c r="B2" s="73"/>
      <c r="C2" s="73"/>
      <c r="D2" s="73"/>
      <c r="E2" s="73"/>
      <c r="F2" s="73"/>
      <c r="G2" s="73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21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21.75" customHeight="1">
      <c r="A4" s="82" t="s">
        <v>1</v>
      </c>
      <c r="B4" s="84" t="s">
        <v>6</v>
      </c>
      <c r="C4" s="68"/>
      <c r="D4" s="84" t="s">
        <v>7</v>
      </c>
      <c r="E4" s="68"/>
      <c r="F4" s="85" t="s">
        <v>14</v>
      </c>
      <c r="G4" s="6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47.25" customHeight="1">
      <c r="A5" s="76"/>
      <c r="B5" s="69"/>
      <c r="C5" s="70"/>
      <c r="D5" s="69"/>
      <c r="E5" s="70"/>
      <c r="F5" s="69"/>
      <c r="G5" s="70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21.75" customHeight="1">
      <c r="A6" s="41" t="s">
        <v>15</v>
      </c>
      <c r="B6" s="41" t="s">
        <v>16</v>
      </c>
      <c r="C6" s="41" t="s">
        <v>17</v>
      </c>
      <c r="D6" s="41" t="s">
        <v>16</v>
      </c>
      <c r="E6" s="41" t="s">
        <v>17</v>
      </c>
      <c r="F6" s="41" t="s">
        <v>16</v>
      </c>
      <c r="G6" s="41" t="s">
        <v>17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21.75" customHeight="1">
      <c r="A7" s="42" t="s">
        <v>18</v>
      </c>
      <c r="B7" s="43"/>
      <c r="C7" s="43"/>
      <c r="D7" s="43"/>
      <c r="E7" s="43"/>
      <c r="F7" s="43">
        <f t="shared" ref="F7:G7" si="0">SUM(B7,D7)</f>
        <v>0</v>
      </c>
      <c r="G7" s="43">
        <f t="shared" si="0"/>
        <v>0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21.75" customHeight="1">
      <c r="A8" s="44">
        <v>2549</v>
      </c>
      <c r="B8" s="45"/>
      <c r="C8" s="45"/>
      <c r="D8" s="45"/>
      <c r="E8" s="45"/>
      <c r="F8" s="45">
        <f t="shared" ref="F8:G8" si="1">SUM(B8,D8)</f>
        <v>0</v>
      </c>
      <c r="G8" s="45">
        <f t="shared" si="1"/>
        <v>0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21.75" customHeight="1">
      <c r="A9" s="42">
        <v>2550</v>
      </c>
      <c r="B9" s="43"/>
      <c r="C9" s="43"/>
      <c r="D9" s="43"/>
      <c r="E9" s="43"/>
      <c r="F9" s="43">
        <f t="shared" ref="F9:G9" si="2">SUM(B9,D9)</f>
        <v>0</v>
      </c>
      <c r="G9" s="43">
        <f t="shared" si="2"/>
        <v>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21.75" customHeight="1">
      <c r="A10" s="44">
        <v>2551</v>
      </c>
      <c r="B10" s="45"/>
      <c r="C10" s="45"/>
      <c r="D10" s="45"/>
      <c r="E10" s="45"/>
      <c r="F10" s="45">
        <f t="shared" ref="F10:G10" si="3">SUM(B10,D10)</f>
        <v>0</v>
      </c>
      <c r="G10" s="45">
        <f t="shared" si="3"/>
        <v>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21.75" customHeight="1">
      <c r="A11" s="42">
        <v>2552</v>
      </c>
      <c r="B11" s="43">
        <v>5950</v>
      </c>
      <c r="C11" s="43">
        <v>35486</v>
      </c>
      <c r="D11" s="43"/>
      <c r="E11" s="43"/>
      <c r="F11" s="43">
        <f t="shared" ref="F11:G11" si="4">SUM(B11,D11)</f>
        <v>5950</v>
      </c>
      <c r="G11" s="43">
        <f t="shared" si="4"/>
        <v>35486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21.75" customHeight="1">
      <c r="A12" s="44">
        <v>2553</v>
      </c>
      <c r="B12" s="45"/>
      <c r="C12" s="45"/>
      <c r="D12" s="45"/>
      <c r="E12" s="45"/>
      <c r="F12" s="45">
        <f t="shared" ref="F12:G12" si="5">SUM(B12,D12)</f>
        <v>0</v>
      </c>
      <c r="G12" s="45">
        <f t="shared" si="5"/>
        <v>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21.75" customHeight="1">
      <c r="A13" s="42">
        <v>2554</v>
      </c>
      <c r="B13" s="43"/>
      <c r="C13" s="43"/>
      <c r="D13" s="43"/>
      <c r="E13" s="43"/>
      <c r="F13" s="43">
        <f t="shared" ref="F13:G13" si="6">SUM(B13,D13)</f>
        <v>0</v>
      </c>
      <c r="G13" s="43">
        <f t="shared" si="6"/>
        <v>0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21.75" customHeight="1">
      <c r="A14" s="44">
        <v>2555</v>
      </c>
      <c r="B14" s="45"/>
      <c r="C14" s="45"/>
      <c r="D14" s="45"/>
      <c r="E14" s="45"/>
      <c r="F14" s="45">
        <f t="shared" ref="F14:G14" si="7">SUM(B14,D14)</f>
        <v>0</v>
      </c>
      <c r="G14" s="45">
        <f t="shared" si="7"/>
        <v>0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21.75" customHeight="1">
      <c r="A15" s="46">
        <v>2556</v>
      </c>
      <c r="B15" s="47"/>
      <c r="C15" s="47"/>
      <c r="D15" s="47"/>
      <c r="E15" s="47"/>
      <c r="F15" s="43">
        <f t="shared" ref="F15:G15" si="8">SUM(B15,D15)</f>
        <v>0</v>
      </c>
      <c r="G15" s="43">
        <f t="shared" si="8"/>
        <v>0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21.75" customHeight="1">
      <c r="A16" s="44">
        <v>2557</v>
      </c>
      <c r="B16" s="45"/>
      <c r="C16" s="45"/>
      <c r="D16" s="45"/>
      <c r="E16" s="45"/>
      <c r="F16" s="45">
        <f t="shared" ref="F16:G16" si="9">SUM(B16,D16)</f>
        <v>0</v>
      </c>
      <c r="G16" s="45">
        <f t="shared" si="9"/>
        <v>0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21.75" customHeight="1">
      <c r="A17" s="48">
        <v>2558</v>
      </c>
      <c r="B17" s="49"/>
      <c r="C17" s="49"/>
      <c r="D17" s="49"/>
      <c r="E17" s="49"/>
      <c r="F17" s="43">
        <f t="shared" ref="F17:G17" si="10">SUM(B17,D17)</f>
        <v>0</v>
      </c>
      <c r="G17" s="43">
        <f t="shared" si="10"/>
        <v>0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21.75" customHeight="1">
      <c r="A18" s="44">
        <v>2559</v>
      </c>
      <c r="B18" s="45"/>
      <c r="C18" s="45"/>
      <c r="D18" s="45"/>
      <c r="E18" s="45"/>
      <c r="F18" s="45">
        <f t="shared" ref="F18:G18" si="11">SUM(B18,D18)</f>
        <v>0</v>
      </c>
      <c r="G18" s="45">
        <f t="shared" si="11"/>
        <v>0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21.75" customHeight="1">
      <c r="A19" s="46">
        <v>2560</v>
      </c>
      <c r="B19" s="47"/>
      <c r="C19" s="47"/>
      <c r="D19" s="47"/>
      <c r="E19" s="47"/>
      <c r="F19" s="43">
        <f t="shared" ref="F19:G19" si="12">SUM(B19,D19)</f>
        <v>0</v>
      </c>
      <c r="G19" s="43">
        <f t="shared" si="12"/>
        <v>0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21.75" customHeight="1">
      <c r="A20" s="44">
        <v>2561</v>
      </c>
      <c r="B20" s="45"/>
      <c r="C20" s="45"/>
      <c r="D20" s="45">
        <v>215</v>
      </c>
      <c r="E20" s="45">
        <v>1600</v>
      </c>
      <c r="F20" s="45">
        <f t="shared" ref="F20:G20" si="13">SUM(B20,D20)</f>
        <v>215</v>
      </c>
      <c r="G20" s="45">
        <f t="shared" si="13"/>
        <v>1600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21.75" customHeight="1">
      <c r="A21" s="46">
        <v>2562</v>
      </c>
      <c r="B21" s="47">
        <v>197</v>
      </c>
      <c r="C21" s="47">
        <v>1650</v>
      </c>
      <c r="D21" s="47">
        <v>162</v>
      </c>
      <c r="E21" s="47">
        <v>1889</v>
      </c>
      <c r="F21" s="43">
        <f t="shared" ref="F21:G21" si="14">SUM(B21,D21)</f>
        <v>359</v>
      </c>
      <c r="G21" s="43">
        <f t="shared" si="14"/>
        <v>3539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21.75" customHeight="1">
      <c r="A22" s="44">
        <v>2563</v>
      </c>
      <c r="B22" s="45">
        <v>439</v>
      </c>
      <c r="C22" s="45">
        <v>2250</v>
      </c>
      <c r="D22" s="45">
        <v>799</v>
      </c>
      <c r="E22" s="45">
        <v>7300</v>
      </c>
      <c r="F22" s="45">
        <f t="shared" ref="F22:G22" si="15">SUM(B22,D22)</f>
        <v>1238</v>
      </c>
      <c r="G22" s="45">
        <f t="shared" si="15"/>
        <v>9550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21.75" customHeight="1">
      <c r="A23" s="46">
        <v>2564</v>
      </c>
      <c r="B23" s="47">
        <v>176</v>
      </c>
      <c r="C23" s="47">
        <v>1270</v>
      </c>
      <c r="D23" s="47">
        <v>637</v>
      </c>
      <c r="E23" s="47">
        <v>5250</v>
      </c>
      <c r="F23" s="43">
        <f t="shared" ref="F23:G23" si="16">SUM(B23,D23)</f>
        <v>813</v>
      </c>
      <c r="G23" s="43">
        <f t="shared" si="16"/>
        <v>6520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21.75" customHeight="1">
      <c r="A24" s="44">
        <v>2565</v>
      </c>
      <c r="B24" s="45">
        <v>386</v>
      </c>
      <c r="C24" s="45">
        <v>2544</v>
      </c>
      <c r="D24" s="45">
        <v>255</v>
      </c>
      <c r="E24" s="45">
        <v>1400</v>
      </c>
      <c r="F24" s="45">
        <f t="shared" ref="F24:G24" si="17">SUM(B24,D24)</f>
        <v>641</v>
      </c>
      <c r="G24" s="45">
        <f t="shared" si="17"/>
        <v>3944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21.75" customHeight="1">
      <c r="A25" s="42">
        <v>2566</v>
      </c>
      <c r="B25" s="43">
        <v>358</v>
      </c>
      <c r="C25" s="43">
        <v>2126</v>
      </c>
      <c r="D25" s="43">
        <v>682</v>
      </c>
      <c r="E25" s="43">
        <v>6130</v>
      </c>
      <c r="F25" s="43">
        <f t="shared" ref="F25:G25" si="18">SUM(B25+D25)</f>
        <v>1040</v>
      </c>
      <c r="G25" s="43">
        <f t="shared" si="18"/>
        <v>8256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21.75" customHeight="1">
      <c r="A26" s="54" t="s">
        <v>19</v>
      </c>
      <c r="B26" s="55">
        <f t="shared" ref="B26:G26" si="19">SUM(B7:B25)</f>
        <v>7506</v>
      </c>
      <c r="C26" s="55">
        <f t="shared" si="19"/>
        <v>45326</v>
      </c>
      <c r="D26" s="55">
        <f t="shared" si="19"/>
        <v>2750</v>
      </c>
      <c r="E26" s="55">
        <f t="shared" si="19"/>
        <v>23569</v>
      </c>
      <c r="F26" s="55">
        <f t="shared" si="19"/>
        <v>10256</v>
      </c>
      <c r="G26" s="55">
        <f t="shared" si="19"/>
        <v>68895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21.7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21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21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21.7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21.7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21.7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21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21.7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1.7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21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21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21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21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21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21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21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21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21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21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21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21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21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21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21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21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21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21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21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21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21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21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21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21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21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21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21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21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21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21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21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21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21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21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21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21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21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21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21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21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21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21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21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21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21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21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21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21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21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21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21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21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21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21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21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21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21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21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21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21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21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21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21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21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21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21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21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21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21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21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21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21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21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21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21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21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21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21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21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21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21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21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21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21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21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21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21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21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21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21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21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21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21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21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21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21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21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21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21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21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21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21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21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21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21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21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21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21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21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21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21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21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21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21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21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21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21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21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21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21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21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21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21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21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21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21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21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21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21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21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21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21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21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21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21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21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21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21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21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21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21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21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21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21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21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21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21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21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21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21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21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21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21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21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21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21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21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21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21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21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21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21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21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21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21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21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21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21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21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21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21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21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21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21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21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21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21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21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21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21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21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21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21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21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21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21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21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21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21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21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21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21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21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21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21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21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21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21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21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21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21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21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21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21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21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21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21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21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21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21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21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21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21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21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21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21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21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21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21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21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21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21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21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21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21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21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21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21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21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21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21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21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21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21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21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21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21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21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21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21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21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21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21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21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21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21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21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21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21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21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21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21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21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21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21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21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21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21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21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21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21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21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21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21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21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21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21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21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21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21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21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21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21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21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21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21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21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21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21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21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21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21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21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21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21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21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21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21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21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21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21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21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21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21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21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21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21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21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21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21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21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21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21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21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21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21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21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21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21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21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21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21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21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21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21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21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21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21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21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21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21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21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21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21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21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21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21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21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21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21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21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21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21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21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21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21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21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21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21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21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21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21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21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21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21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21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21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21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21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21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21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21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21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21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21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21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21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21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21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21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21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21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21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21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21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21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21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21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21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21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21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21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21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21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21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21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21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21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21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21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21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21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21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21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21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21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21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21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21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21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21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21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21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21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21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21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21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21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21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21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21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21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21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21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21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21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21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21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21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21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21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21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21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21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21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21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21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21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21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21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21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21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21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21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21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21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21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21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21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21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21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21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21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21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21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21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21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21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21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21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21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21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21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21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21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21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21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21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21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21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21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21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21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21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21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21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21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21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21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21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21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21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21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21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21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21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21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21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21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21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21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21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21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21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21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21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21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21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21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21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21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21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21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21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21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21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21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21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21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21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21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21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21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21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21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21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21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21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21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21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21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21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21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21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21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21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21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21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21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21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21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21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21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21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21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21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21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21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21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21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21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21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21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21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21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21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21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21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21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21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21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21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21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21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21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21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21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21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21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21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21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21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21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21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21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21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21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21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21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21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21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21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21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21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21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21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21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21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21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21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21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21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21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21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21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21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21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21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21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21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21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21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21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21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21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21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21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21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21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21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21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21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21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21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21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21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21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21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21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21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21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21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21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21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21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21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21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21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21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21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21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21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21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21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21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21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21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21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21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21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21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21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21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21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21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21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21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21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21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21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21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21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21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21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21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21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21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21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21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21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21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21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21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21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21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21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21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21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21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21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21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21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21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21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21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21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21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21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21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21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21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21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21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21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21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21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21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21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21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21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21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21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21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21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21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21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21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21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21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21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21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21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21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21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21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21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21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21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21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21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21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21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21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21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21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21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21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21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21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21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21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21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21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21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21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21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21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21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21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21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21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21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21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21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21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21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21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21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21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21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21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21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21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21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21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21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21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21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21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21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21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21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21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21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21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21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21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21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21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21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21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21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21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21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21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21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21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21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21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21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21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21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21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21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21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21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21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21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21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21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21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21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21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21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21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21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21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21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21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21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21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21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21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21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21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21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21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21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21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21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21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21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21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21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21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21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21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21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21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21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21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21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21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21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21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21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21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21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21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21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21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21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21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21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21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21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21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21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21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21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21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21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21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21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21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21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21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21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21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21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21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21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21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21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21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21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21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21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21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21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21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21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21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21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21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21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21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21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21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21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21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21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21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21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21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21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21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21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21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21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21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21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21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21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21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21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21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21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21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21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21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21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21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21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21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21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21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21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21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21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21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21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21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21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21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21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21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21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21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21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21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21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21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21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21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21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21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21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21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21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21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21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21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21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21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21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21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21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21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21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21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21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21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21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21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21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21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21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21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21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21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21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21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21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21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21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21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21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21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21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21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21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21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21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21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21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21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21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21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21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21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21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21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21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21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21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21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21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21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21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21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21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21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21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21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21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21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21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21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21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21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21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21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21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21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21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21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21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21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21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21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21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21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21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21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21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21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21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21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21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21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21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21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21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21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ht="21.75" customHeight="1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ht="20.25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ht="20.25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ht="20.25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ht="20.25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</sheetData>
  <mergeCells count="5">
    <mergeCell ref="A2:G2"/>
    <mergeCell ref="A4:A5"/>
    <mergeCell ref="B4:C5"/>
    <mergeCell ref="D4:E5"/>
    <mergeCell ref="F4:G5"/>
  </mergeCells>
  <pageMargins left="0.7" right="0.7" top="0.75" bottom="0.75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สรุป (2)</vt:lpstr>
      <vt:lpstr>ผสม</vt:lpstr>
      <vt:lpstr>ช้า</vt:lpstr>
      <vt:lpstr>เร็ว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rfd</dc:creator>
  <cp:lastModifiedBy>𝚂𝚑𝚊𝚋𝚞 𝙺𝚊𝚝𝚑𝚒</cp:lastModifiedBy>
  <cp:lastPrinted>2025-06-19T06:59:37Z</cp:lastPrinted>
  <dcterms:created xsi:type="dcterms:W3CDTF">2021-03-12T04:08:52Z</dcterms:created>
  <dcterms:modified xsi:type="dcterms:W3CDTF">2025-06-19T06:59:45Z</dcterms:modified>
</cp:coreProperties>
</file>