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งานตั้งเบิก 2568\เงินโอนเข้าบัญชีแจ้งไลน์ 2568\"/>
    </mc:Choice>
  </mc:AlternateContent>
  <xr:revisionPtr revIDLastSave="0" documentId="13_ncr:1_{ED9D3059-A217-44AB-8830-E5206A2DD30D}" xr6:coauthVersionLast="47" xr6:coauthVersionMax="47" xr10:uidLastSave="{00000000-0000-0000-0000-000000000000}"/>
  <bookViews>
    <workbookView xWindow="-120" yWindow="-120" windowWidth="29040" windowHeight="15720" tabRatio="371" xr2:uid="{00000000-000D-0000-FFFF-FFFF00000000}"/>
  </bookViews>
  <sheets>
    <sheet name="วันที่โหลด 13,17 ธค.67" sheetId="1" r:id="rId1"/>
  </sheets>
  <definedNames>
    <definedName name="_ppt2506" localSheetId="0" hidden="1">'วันที่โหลด 13,17 ธค.67'!#REF!</definedName>
    <definedName name="_xlnm.Print_Area" localSheetId="0">'วันที่โหลด 13,17 ธค.67'!$A$1:$K$45</definedName>
    <definedName name="_xlnm.Print_Titles" localSheetId="0">'วันที่โหลด 13,17 ธค.67'!$1:$1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H38" i="1"/>
  <c r="G38" i="1"/>
  <c r="F38" i="1"/>
  <c r="I37" i="1"/>
  <c r="I36" i="1"/>
  <c r="A36" i="1"/>
  <c r="A37" i="1" s="1"/>
  <c r="I35" i="1"/>
  <c r="I38" i="1" s="1"/>
  <c r="G34" i="1"/>
  <c r="F34" i="1"/>
  <c r="H33" i="1"/>
  <c r="H34" i="1" s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H44" i="1"/>
  <c r="G44" i="1"/>
  <c r="F44" i="1"/>
  <c r="I43" i="1"/>
  <c r="I42" i="1"/>
  <c r="I41" i="1"/>
  <c r="I40" i="1"/>
  <c r="I39" i="1"/>
  <c r="I44" i="1" s="1"/>
  <c r="A40" i="1"/>
  <c r="A41" i="1" s="1"/>
  <c r="A42" i="1" s="1"/>
  <c r="A43" i="1" s="1"/>
  <c r="I12" i="1"/>
  <c r="I11" i="1"/>
  <c r="I10" i="1"/>
  <c r="I9" i="1"/>
  <c r="H8" i="1"/>
  <c r="I8" i="1" s="1"/>
  <c r="H7" i="1"/>
  <c r="I7" i="1" s="1"/>
  <c r="H6" i="1"/>
  <c r="I6" i="1" s="1"/>
  <c r="H5" i="1"/>
  <c r="I5" i="1" s="1"/>
  <c r="H4" i="1"/>
  <c r="I4" i="1" s="1"/>
  <c r="A4" i="1"/>
  <c r="A5" i="1" s="1"/>
  <c r="A6" i="1" s="1"/>
  <c r="A7" i="1" s="1"/>
  <c r="A8" i="1" s="1"/>
  <c r="A9" i="1" s="1"/>
  <c r="A10" i="1" s="1"/>
  <c r="A11" i="1" s="1"/>
  <c r="A12" i="1" s="1"/>
  <c r="H3" i="1"/>
  <c r="H13" i="1" s="1"/>
  <c r="I33" i="1" l="1"/>
  <c r="I34" i="1" s="1"/>
  <c r="I3" i="1"/>
  <c r="I13" i="1" s="1"/>
</calcChain>
</file>

<file path=xl/sharedStrings.xml><?xml version="1.0" encoding="utf-8"?>
<sst xmlns="http://schemas.openxmlformats.org/spreadsheetml/2006/main" count="163" uniqueCount="84">
  <si>
    <t>รายงานจ่ายตรงเงินโอนเข้าผู้ค้าภาครัฐ สำนักจัดการทรัพยากรป่าไม้ที่ 10 (ราชบุรี)  ปีงบประมาณ 2567</t>
  </si>
  <si>
    <t>วดป.ตั้งเบิก</t>
  </si>
  <si>
    <t>อ้างอิง</t>
  </si>
  <si>
    <t>ชื่อ</t>
  </si>
  <si>
    <t>งวดเดือน</t>
  </si>
  <si>
    <t>จำนวนเงินรวม</t>
  </si>
  <si>
    <t>มูลค่าสินค้า</t>
  </si>
  <si>
    <t>ภาษี/ค่าปรับ</t>
  </si>
  <si>
    <t>จำนวนเงินโอน</t>
  </si>
  <si>
    <t>ชื่อผู้เบิก</t>
  </si>
  <si>
    <t>วดป.ที่โอน</t>
  </si>
  <si>
    <t>ตค.67</t>
  </si>
  <si>
    <t>พย.67</t>
  </si>
  <si>
    <t>น.ส.ปิยะวดี</t>
  </si>
  <si>
    <t>ร้านภิรักการเกษตร</t>
  </si>
  <si>
    <t>GIS-IN-2411-0811/P681000145</t>
  </si>
  <si>
    <t>บจ.จีไอเอส จำกัด</t>
  </si>
  <si>
    <t>นายองครักษ์</t>
  </si>
  <si>
    <t>GIS-IN-2411-0811/P681000146</t>
  </si>
  <si>
    <t>GIS-IN-2411-0811/P681000147</t>
  </si>
  <si>
    <t>40/1976/P681000153</t>
  </si>
  <si>
    <t>ร้านทรงพลธุรกิจเกษตร</t>
  </si>
  <si>
    <t>นายจรัส</t>
  </si>
  <si>
    <t>002/077/P681000159</t>
  </si>
  <si>
    <t>ร้านพีพีเค ซัคเซสโทนเนอร์</t>
  </si>
  <si>
    <t>ธค.67</t>
  </si>
  <si>
    <t>น.ส.พรทิพา</t>
  </si>
  <si>
    <t>1/1/P681000160</t>
  </si>
  <si>
    <t>บจ.อมรชัย ออยล์ จำกัด</t>
  </si>
  <si>
    <t>นายสิทธิชัย</t>
  </si>
  <si>
    <t>40/1973/P681000163</t>
  </si>
  <si>
    <t>40/1972/P681000164</t>
  </si>
  <si>
    <t>40/1970/P681000165</t>
  </si>
  <si>
    <t>40/1975/P681000166</t>
  </si>
  <si>
    <t>069/3449/P681000177</t>
  </si>
  <si>
    <t>ร้านเอ็มดีไซน์</t>
  </si>
  <si>
    <t>DFB 68-001/P681000178</t>
  </si>
  <si>
    <t>ร้านทริปเปิ้ลเจ</t>
  </si>
  <si>
    <t>3/67/11/P681000179</t>
  </si>
  <si>
    <t>นายไพโรจน์</t>
  </si>
  <si>
    <t>3/67/17/P681000180</t>
  </si>
  <si>
    <t>3/67/19/P681000181</t>
  </si>
  <si>
    <t>มท5307.32/885603036076/P681000148</t>
  </si>
  <si>
    <t>การไฟฟ้าฯ อ.ทองผาภูมิ</t>
  </si>
  <si>
    <t>นายอำพร</t>
  </si>
  <si>
    <t>มท5307.46/017109883568/P681000149</t>
  </si>
  <si>
    <t>การไฟฟ้าฯ อ.ปากท่อ</t>
  </si>
  <si>
    <t>นายณัฐวุฒิ</t>
  </si>
  <si>
    <t>มท5307.32/016309751388/P681000150</t>
  </si>
  <si>
    <t>การไฟฟ้าฯ อ.สังขละบุรี</t>
  </si>
  <si>
    <t>กย.67</t>
  </si>
  <si>
    <t>นายนพพันธ์</t>
  </si>
  <si>
    <t>มท5307.46/012409799380/P681000151</t>
  </si>
  <si>
    <t>การไฟฟ้าฯ อ.จอมบึง</t>
  </si>
  <si>
    <t>มท5307.46/098010209835/P681000151</t>
  </si>
  <si>
    <t>มท5307.32/015709871619/P681000152</t>
  </si>
  <si>
    <t>การไฟฟ้าฯ อ.บ่อพลอย</t>
  </si>
  <si>
    <t>มท5307.32/014609743399/P681000152</t>
  </si>
  <si>
    <t>มท5307.32/013609750943/P681000154</t>
  </si>
  <si>
    <t>การไฟฟ้าฯ จ.กาญจนบุรี</t>
  </si>
  <si>
    <t>มท5307.32/013809804899/P681000154</t>
  </si>
  <si>
    <t>มท5307.32/012009886270/P681000154</t>
  </si>
  <si>
    <t>000073031914/P681000155</t>
  </si>
  <si>
    <t>การไฟฟ้าฯ อ.ด่านช้าง</t>
  </si>
  <si>
    <t>นายเชาว์</t>
  </si>
  <si>
    <t>000094187243/P681000155</t>
  </si>
  <si>
    <t>000015522062/P681000155</t>
  </si>
  <si>
    <t>มท.5307.32/013009739961/P681000156</t>
  </si>
  <si>
    <t>การไฟฟ้าฯ อ.ไทรโยค</t>
  </si>
  <si>
    <t>มท.5307.32/013009790351/P681000156</t>
  </si>
  <si>
    <t>มท.5307.32/013809861816/P681000156</t>
  </si>
  <si>
    <t>0000885922858/P681000158</t>
  </si>
  <si>
    <t>บมจ.โทรคมนาคมแห่งชาติ</t>
  </si>
  <si>
    <t>มท5307.32/014609815329/P681000161</t>
  </si>
  <si>
    <t>การไฟฟ้าฯ อ.ด่านมะขามเตี้ย</t>
  </si>
  <si>
    <t>มท5307.32/014809880123/P681000161</t>
  </si>
  <si>
    <t>0000886168071/P681000162</t>
  </si>
  <si>
    <t>1193670289693/P681000175</t>
  </si>
  <si>
    <t>สำนักงานประปาสาขากาญจนบุรี</t>
  </si>
  <si>
    <t>มท5307.32/012809734774/P681000176</t>
  </si>
  <si>
    <t>การไฟฟ้าฯ อ้อมน้อย</t>
  </si>
  <si>
    <t>นายธีรพล</t>
  </si>
  <si>
    <t>มท5307.32/012809786468/P681000176</t>
  </si>
  <si>
    <t>นายอำนาจ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</si>
</sst>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dd\ ดดด\ bb"/>
    <numFmt numFmtId="188" formatCode="ดดด\ yy"/>
    <numFmt numFmtId="189" formatCode="0."/>
    <numFmt numFmtId="190" formatCode="dd\.ดดดyy"/>
    <numFmt numFmtId="191" formatCode="\3\300000000"/>
  </numFmts>
  <fonts count="8" x14ac:knownFonts="1">
    <font>
      <sz val="10"/>
      <name val="Arial"/>
      <charset val="222"/>
    </font>
    <font>
      <sz val="10"/>
      <name val="Arial"/>
      <family val="2"/>
    </font>
    <font>
      <sz val="14"/>
      <color theme="1"/>
      <name val="TH Sarabun New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/>
    <xf numFmtId="187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3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7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9" fontId="4" fillId="2" borderId="1" xfId="0" applyNumberFormat="1" applyFont="1" applyFill="1" applyBorder="1" applyAlignment="1">
      <alignment horizontal="center" vertical="center"/>
    </xf>
    <xf numFmtId="18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88" fontId="4" fillId="2" borderId="1" xfId="0" applyNumberFormat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187" fontId="5" fillId="2" borderId="1" xfId="0" applyNumberFormat="1" applyFont="1" applyFill="1" applyBorder="1" applyAlignment="1">
      <alignment horizontal="center" vertical="center"/>
    </xf>
    <xf numFmtId="189" fontId="4" fillId="0" borderId="1" xfId="0" applyNumberFormat="1" applyFont="1" applyBorder="1" applyAlignment="1">
      <alignment horizontal="center"/>
    </xf>
    <xf numFmtId="190" fontId="4" fillId="0" borderId="1" xfId="0" applyNumberFormat="1" applyFont="1" applyBorder="1" applyAlignment="1">
      <alignment horizontal="center"/>
    </xf>
    <xf numFmtId="191" fontId="4" fillId="0" borderId="1" xfId="0" applyNumberFormat="1" applyFont="1" applyBorder="1"/>
    <xf numFmtId="0" fontId="4" fillId="0" borderId="1" xfId="0" applyFont="1" applyBorder="1"/>
    <xf numFmtId="188" fontId="4" fillId="0" borderId="1" xfId="0" applyNumberFormat="1" applyFont="1" applyBorder="1" applyAlignment="1">
      <alignment horizontal="left"/>
    </xf>
    <xf numFmtId="43" fontId="4" fillId="0" borderId="4" xfId="1" applyFont="1" applyFill="1" applyBorder="1"/>
    <xf numFmtId="190" fontId="4" fillId="0" borderId="4" xfId="0" applyNumberFormat="1" applyFont="1" applyBorder="1"/>
    <xf numFmtId="190" fontId="5" fillId="0" borderId="4" xfId="0" applyNumberFormat="1" applyFont="1" applyBorder="1"/>
    <xf numFmtId="0" fontId="4" fillId="0" borderId="0" xfId="0" applyFont="1"/>
    <xf numFmtId="190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188" fontId="6" fillId="0" borderId="1" xfId="0" applyNumberFormat="1" applyFont="1" applyBorder="1" applyAlignment="1">
      <alignment horizontal="left"/>
    </xf>
    <xf numFmtId="43" fontId="6" fillId="0" borderId="4" xfId="1" applyFont="1" applyFill="1" applyBorder="1"/>
    <xf numFmtId="43" fontId="4" fillId="0" borderId="1" xfId="1" applyFont="1" applyFill="1" applyBorder="1"/>
    <xf numFmtId="0" fontId="6" fillId="0" borderId="6" xfId="0" applyFont="1" applyBorder="1"/>
    <xf numFmtId="0" fontId="6" fillId="0" borderId="0" xfId="0" applyFont="1"/>
    <xf numFmtId="43" fontId="3" fillId="0" borderId="2" xfId="0" applyNumberFormat="1" applyFont="1" applyBorder="1"/>
    <xf numFmtId="0" fontId="4" fillId="0" borderId="5" xfId="0" applyFont="1" applyBorder="1"/>
    <xf numFmtId="43" fontId="7" fillId="0" borderId="2" xfId="0" applyNumberFormat="1" applyFont="1" applyBorder="1"/>
    <xf numFmtId="189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188" fontId="4" fillId="0" borderId="0" xfId="0" applyNumberFormat="1" applyFont="1" applyAlignment="1">
      <alignment horizontal="left"/>
    </xf>
    <xf numFmtId="43" fontId="3" fillId="0" borderId="2" xfId="1" applyFont="1" applyFill="1" applyBorder="1"/>
    <xf numFmtId="187" fontId="5" fillId="0" borderId="0" xfId="0" applyNumberFormat="1" applyFont="1" applyAlignment="1">
      <alignment horizontal="center"/>
    </xf>
    <xf numFmtId="43" fontId="4" fillId="0" borderId="0" xfId="1" applyFont="1" applyFill="1"/>
    <xf numFmtId="0" fontId="5" fillId="0" borderId="0" xfId="0" applyFont="1"/>
    <xf numFmtId="190" fontId="4" fillId="0" borderId="7" xfId="0" applyNumberFormat="1" applyFont="1" applyBorder="1"/>
    <xf numFmtId="43" fontId="3" fillId="0" borderId="8" xfId="1" applyFont="1" applyFill="1" applyBorder="1"/>
    <xf numFmtId="0" fontId="6" fillId="0" borderId="5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K45"/>
  <sheetViews>
    <sheetView tabSelected="1" view="pageBreakPreview" topLeftCell="A31" zoomScale="145" zoomScaleNormal="145" zoomScaleSheetLayoutView="145" workbookViewId="0">
      <selection activeCell="J44" sqref="J44"/>
    </sheetView>
  </sheetViews>
  <sheetFormatPr defaultRowHeight="24" x14ac:dyDescent="0.55000000000000004"/>
  <cols>
    <col min="1" max="1" width="3.5703125" style="34" customWidth="1"/>
    <col min="2" max="2" width="12.42578125" style="35" customWidth="1"/>
    <col min="3" max="3" width="33.5703125" style="23" customWidth="1"/>
    <col min="4" max="4" width="30.42578125" style="39" customWidth="1"/>
    <col min="5" max="5" width="14.42578125" style="39" customWidth="1"/>
    <col min="6" max="6" width="14" style="39" customWidth="1"/>
    <col min="7" max="7" width="16" style="23" customWidth="1"/>
    <col min="8" max="8" width="13.42578125" style="38" customWidth="1"/>
    <col min="9" max="9" width="13.42578125" style="23" customWidth="1"/>
    <col min="10" max="10" width="13.85546875" style="23" customWidth="1"/>
    <col min="11" max="11" width="11.85546875" style="40" customWidth="1"/>
    <col min="12" max="16384" width="9.140625" style="23"/>
  </cols>
  <sheetData>
    <row r="1" spans="1:11" s="3" customFormat="1" ht="18" customHeight="1" x14ac:dyDescent="0.2">
      <c r="A1" s="2" t="s">
        <v>0</v>
      </c>
      <c r="C1" s="4"/>
      <c r="D1" s="5"/>
      <c r="E1" s="5"/>
      <c r="F1" s="5"/>
      <c r="G1" s="6"/>
      <c r="H1" s="7"/>
      <c r="I1" s="6"/>
      <c r="K1" s="8"/>
    </row>
    <row r="2" spans="1:11" s="3" customFormat="1" x14ac:dyDescent="0.2">
      <c r="A2" s="9"/>
      <c r="B2" s="10" t="s">
        <v>1</v>
      </c>
      <c r="C2" s="11" t="s">
        <v>2</v>
      </c>
      <c r="D2" s="11" t="s">
        <v>3</v>
      </c>
      <c r="E2" s="12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1" t="s">
        <v>9</v>
      </c>
      <c r="K2" s="14" t="s">
        <v>10</v>
      </c>
    </row>
    <row r="3" spans="1:11" x14ac:dyDescent="0.55000000000000004">
      <c r="A3" s="15">
        <v>1</v>
      </c>
      <c r="B3" s="16">
        <v>243965</v>
      </c>
      <c r="C3" s="17" t="s">
        <v>15</v>
      </c>
      <c r="D3" s="17" t="s">
        <v>16</v>
      </c>
      <c r="E3" s="19" t="s">
        <v>12</v>
      </c>
      <c r="F3" s="20">
        <v>24475.5</v>
      </c>
      <c r="G3" s="20">
        <v>22874.3</v>
      </c>
      <c r="H3" s="20">
        <f t="shared" ref="H3:H8" si="0">+G3*1%</f>
        <v>228.74299999999999</v>
      </c>
      <c r="I3" s="20">
        <f t="shared" ref="I3:I12" si="1">+F3-H3</f>
        <v>24246.757000000001</v>
      </c>
      <c r="J3" s="21" t="s">
        <v>17</v>
      </c>
      <c r="K3" s="22">
        <v>243969</v>
      </c>
    </row>
    <row r="4" spans="1:11" x14ac:dyDescent="0.55000000000000004">
      <c r="A4" s="15">
        <f t="shared" ref="A4:A12" si="2">+A3+1</f>
        <v>2</v>
      </c>
      <c r="B4" s="16">
        <v>243965</v>
      </c>
      <c r="C4" s="17" t="s">
        <v>18</v>
      </c>
      <c r="D4" s="17" t="s">
        <v>16</v>
      </c>
      <c r="E4" s="19" t="s">
        <v>12</v>
      </c>
      <c r="F4" s="20">
        <v>24475.5</v>
      </c>
      <c r="G4" s="20">
        <v>22874.3</v>
      </c>
      <c r="H4" s="20">
        <f t="shared" si="0"/>
        <v>228.74299999999999</v>
      </c>
      <c r="I4" s="20">
        <f t="shared" si="1"/>
        <v>24246.757000000001</v>
      </c>
      <c r="J4" s="21" t="s">
        <v>17</v>
      </c>
      <c r="K4" s="22">
        <v>243969</v>
      </c>
    </row>
    <row r="5" spans="1:11" x14ac:dyDescent="0.55000000000000004">
      <c r="A5" s="15">
        <f t="shared" si="2"/>
        <v>3</v>
      </c>
      <c r="B5" s="16">
        <v>243965</v>
      </c>
      <c r="C5" s="17" t="s">
        <v>19</v>
      </c>
      <c r="D5" s="17" t="s">
        <v>16</v>
      </c>
      <c r="E5" s="19" t="s">
        <v>12</v>
      </c>
      <c r="F5" s="20">
        <v>24475.5</v>
      </c>
      <c r="G5" s="20">
        <v>22874.3</v>
      </c>
      <c r="H5" s="20">
        <f t="shared" si="0"/>
        <v>228.74299999999999</v>
      </c>
      <c r="I5" s="20">
        <f t="shared" si="1"/>
        <v>24246.757000000001</v>
      </c>
      <c r="J5" s="21" t="s">
        <v>17</v>
      </c>
      <c r="K5" s="22">
        <v>243969</v>
      </c>
    </row>
    <row r="6" spans="1:11" x14ac:dyDescent="0.55000000000000004">
      <c r="A6" s="15">
        <f t="shared" si="2"/>
        <v>4</v>
      </c>
      <c r="B6" s="16">
        <v>243965</v>
      </c>
      <c r="C6" s="17" t="s">
        <v>20</v>
      </c>
      <c r="D6" s="17" t="s">
        <v>21</v>
      </c>
      <c r="E6" s="19" t="s">
        <v>12</v>
      </c>
      <c r="F6" s="20">
        <v>15000</v>
      </c>
      <c r="G6" s="20">
        <v>15000</v>
      </c>
      <c r="H6" s="20">
        <f t="shared" si="0"/>
        <v>150</v>
      </c>
      <c r="I6" s="20">
        <f t="shared" si="1"/>
        <v>14850</v>
      </c>
      <c r="J6" s="21" t="s">
        <v>22</v>
      </c>
      <c r="K6" s="22">
        <v>243969</v>
      </c>
    </row>
    <row r="7" spans="1:11" x14ac:dyDescent="0.55000000000000004">
      <c r="A7" s="15">
        <f t="shared" si="2"/>
        <v>5</v>
      </c>
      <c r="B7" s="16">
        <v>243965</v>
      </c>
      <c r="C7" s="17" t="s">
        <v>23</v>
      </c>
      <c r="D7" s="17" t="s">
        <v>24</v>
      </c>
      <c r="E7" s="19" t="s">
        <v>25</v>
      </c>
      <c r="F7" s="20">
        <v>24500</v>
      </c>
      <c r="G7" s="20">
        <v>24500</v>
      </c>
      <c r="H7" s="20">
        <f t="shared" si="0"/>
        <v>245</v>
      </c>
      <c r="I7" s="20">
        <f t="shared" si="1"/>
        <v>24255</v>
      </c>
      <c r="J7" s="21" t="s">
        <v>26</v>
      </c>
      <c r="K7" s="22">
        <v>243969</v>
      </c>
    </row>
    <row r="8" spans="1:11" x14ac:dyDescent="0.55000000000000004">
      <c r="A8" s="15">
        <f t="shared" si="2"/>
        <v>6</v>
      </c>
      <c r="B8" s="16">
        <v>243965</v>
      </c>
      <c r="C8" s="17" t="s">
        <v>27</v>
      </c>
      <c r="D8" s="17" t="s">
        <v>28</v>
      </c>
      <c r="E8" s="19" t="s">
        <v>12</v>
      </c>
      <c r="F8" s="20">
        <v>1579.8</v>
      </c>
      <c r="G8" s="20">
        <v>14757.76</v>
      </c>
      <c r="H8" s="20">
        <f t="shared" si="0"/>
        <v>147.57760000000002</v>
      </c>
      <c r="I8" s="20">
        <f t="shared" si="1"/>
        <v>1432.2223999999999</v>
      </c>
      <c r="J8" s="21" t="s">
        <v>29</v>
      </c>
      <c r="K8" s="22">
        <v>243969</v>
      </c>
    </row>
    <row r="9" spans="1:11" x14ac:dyDescent="0.55000000000000004">
      <c r="A9" s="15">
        <f t="shared" si="2"/>
        <v>7</v>
      </c>
      <c r="B9" s="16">
        <v>243965</v>
      </c>
      <c r="C9" s="17" t="s">
        <v>30</v>
      </c>
      <c r="D9" s="17" t="s">
        <v>21</v>
      </c>
      <c r="E9" s="19" t="s">
        <v>12</v>
      </c>
      <c r="F9" s="20">
        <v>3457</v>
      </c>
      <c r="G9" s="20">
        <v>3457</v>
      </c>
      <c r="H9" s="20">
        <v>0</v>
      </c>
      <c r="I9" s="20">
        <f t="shared" si="1"/>
        <v>3457</v>
      </c>
      <c r="J9" s="21" t="s">
        <v>22</v>
      </c>
      <c r="K9" s="22">
        <v>243969</v>
      </c>
    </row>
    <row r="10" spans="1:11" x14ac:dyDescent="0.55000000000000004">
      <c r="A10" s="15">
        <f t="shared" si="2"/>
        <v>8</v>
      </c>
      <c r="B10" s="16">
        <v>243965</v>
      </c>
      <c r="C10" s="17" t="s">
        <v>31</v>
      </c>
      <c r="D10" s="17" t="s">
        <v>21</v>
      </c>
      <c r="E10" s="19" t="s">
        <v>12</v>
      </c>
      <c r="F10" s="20">
        <v>4420</v>
      </c>
      <c r="G10" s="20">
        <v>4420</v>
      </c>
      <c r="H10" s="20">
        <v>0</v>
      </c>
      <c r="I10" s="20">
        <f t="shared" si="1"/>
        <v>4420</v>
      </c>
      <c r="J10" s="21" t="s">
        <v>22</v>
      </c>
      <c r="K10" s="22">
        <v>243969</v>
      </c>
    </row>
    <row r="11" spans="1:11" x14ac:dyDescent="0.55000000000000004">
      <c r="A11" s="15">
        <f t="shared" si="2"/>
        <v>9</v>
      </c>
      <c r="B11" s="16">
        <v>243965</v>
      </c>
      <c r="C11" s="17" t="s">
        <v>32</v>
      </c>
      <c r="D11" s="17" t="s">
        <v>21</v>
      </c>
      <c r="E11" s="19" t="s">
        <v>12</v>
      </c>
      <c r="F11" s="20">
        <v>450</v>
      </c>
      <c r="G11" s="20">
        <v>450</v>
      </c>
      <c r="H11" s="20">
        <v>0</v>
      </c>
      <c r="I11" s="20">
        <f t="shared" si="1"/>
        <v>450</v>
      </c>
      <c r="J11" s="21" t="s">
        <v>22</v>
      </c>
      <c r="K11" s="22">
        <v>243969</v>
      </c>
    </row>
    <row r="12" spans="1:11" x14ac:dyDescent="0.55000000000000004">
      <c r="A12" s="15">
        <f t="shared" si="2"/>
        <v>10</v>
      </c>
      <c r="B12" s="16">
        <v>243965</v>
      </c>
      <c r="C12" s="17" t="s">
        <v>33</v>
      </c>
      <c r="D12" s="17" t="s">
        <v>21</v>
      </c>
      <c r="E12" s="19" t="s">
        <v>12</v>
      </c>
      <c r="F12" s="20">
        <v>5200</v>
      </c>
      <c r="G12" s="20">
        <v>5200</v>
      </c>
      <c r="H12" s="20">
        <v>0</v>
      </c>
      <c r="I12" s="20">
        <f t="shared" si="1"/>
        <v>5200</v>
      </c>
      <c r="J12" s="21" t="s">
        <v>22</v>
      </c>
      <c r="K12" s="22">
        <v>243969</v>
      </c>
    </row>
    <row r="13" spans="1:11" ht="24.75" thickBot="1" x14ac:dyDescent="0.6">
      <c r="A13" s="15"/>
      <c r="B13" s="16"/>
      <c r="C13" s="17"/>
      <c r="D13" s="17"/>
      <c r="E13" s="19"/>
      <c r="F13" s="42">
        <f>SUM(F3:F12)</f>
        <v>128033.3</v>
      </c>
      <c r="G13" s="42">
        <f t="shared" ref="G13:I13" si="3">SUM(G3:G12)</f>
        <v>136407.65999999997</v>
      </c>
      <c r="H13" s="42">
        <f t="shared" si="3"/>
        <v>1228.8066000000001</v>
      </c>
      <c r="I13" s="42">
        <f t="shared" si="3"/>
        <v>126804.49340000001</v>
      </c>
      <c r="J13" s="41"/>
      <c r="K13" s="22"/>
    </row>
    <row r="14" spans="1:11" s="30" customFormat="1" ht="24.75" thickTop="1" x14ac:dyDescent="0.55000000000000004">
      <c r="A14" s="15">
        <f>+A44+1</f>
        <v>1</v>
      </c>
      <c r="B14" s="24">
        <v>243965</v>
      </c>
      <c r="C14" s="1" t="s">
        <v>42</v>
      </c>
      <c r="D14" s="18" t="s">
        <v>43</v>
      </c>
      <c r="E14" s="26" t="s">
        <v>11</v>
      </c>
      <c r="F14" s="27">
        <v>1292.31</v>
      </c>
      <c r="G14" s="27">
        <v>1208.31</v>
      </c>
      <c r="H14" s="20">
        <v>0</v>
      </c>
      <c r="I14" s="27">
        <f t="shared" ref="I14:I33" si="4">+F14-H14</f>
        <v>1292.31</v>
      </c>
      <c r="J14" s="29" t="s">
        <v>44</v>
      </c>
      <c r="K14" s="22">
        <v>243969</v>
      </c>
    </row>
    <row r="15" spans="1:11" s="30" customFormat="1" x14ac:dyDescent="0.55000000000000004">
      <c r="A15" s="15">
        <f>+A14+1</f>
        <v>2</v>
      </c>
      <c r="B15" s="24">
        <v>243965</v>
      </c>
      <c r="C15" s="1" t="s">
        <v>45</v>
      </c>
      <c r="D15" s="18" t="s">
        <v>46</v>
      </c>
      <c r="E15" s="26" t="s">
        <v>12</v>
      </c>
      <c r="F15" s="27">
        <v>4486</v>
      </c>
      <c r="G15" s="27">
        <v>4192.5200000000004</v>
      </c>
      <c r="H15" s="28">
        <v>0</v>
      </c>
      <c r="I15" s="27">
        <f t="shared" si="4"/>
        <v>4486</v>
      </c>
      <c r="J15" s="29" t="s">
        <v>47</v>
      </c>
      <c r="K15" s="22">
        <v>243969</v>
      </c>
    </row>
    <row r="16" spans="1:11" s="30" customFormat="1" x14ac:dyDescent="0.55000000000000004">
      <c r="A16" s="15">
        <f t="shared" ref="A16:A33" si="5">+A15+1</f>
        <v>3</v>
      </c>
      <c r="B16" s="24">
        <v>243965</v>
      </c>
      <c r="C16" s="1" t="s">
        <v>48</v>
      </c>
      <c r="D16" s="18" t="s">
        <v>49</v>
      </c>
      <c r="E16" s="26" t="s">
        <v>50</v>
      </c>
      <c r="F16" s="27">
        <v>2333.62</v>
      </c>
      <c r="G16" s="27">
        <v>2180.9499999999998</v>
      </c>
      <c r="H16" s="28">
        <v>0</v>
      </c>
      <c r="I16" s="27">
        <f t="shared" si="4"/>
        <v>2333.62</v>
      </c>
      <c r="J16" s="29" t="s">
        <v>51</v>
      </c>
      <c r="K16" s="22">
        <v>243969</v>
      </c>
    </row>
    <row r="17" spans="1:11" s="30" customFormat="1" x14ac:dyDescent="0.55000000000000004">
      <c r="A17" s="15">
        <f t="shared" si="5"/>
        <v>4</v>
      </c>
      <c r="B17" s="24">
        <v>243965</v>
      </c>
      <c r="C17" s="1" t="s">
        <v>52</v>
      </c>
      <c r="D17" s="18" t="s">
        <v>53</v>
      </c>
      <c r="E17" s="26" t="s">
        <v>50</v>
      </c>
      <c r="F17" s="27">
        <v>5302.5</v>
      </c>
      <c r="G17" s="27">
        <v>4955.6099999999997</v>
      </c>
      <c r="H17" s="28"/>
      <c r="I17" s="27">
        <f t="shared" si="4"/>
        <v>5302.5</v>
      </c>
      <c r="J17" s="29" t="s">
        <v>13</v>
      </c>
      <c r="K17" s="22">
        <v>243969</v>
      </c>
    </row>
    <row r="18" spans="1:11" s="30" customFormat="1" x14ac:dyDescent="0.55000000000000004">
      <c r="A18" s="15">
        <f t="shared" si="5"/>
        <v>5</v>
      </c>
      <c r="B18" s="24">
        <v>243965</v>
      </c>
      <c r="C18" s="1" t="s">
        <v>54</v>
      </c>
      <c r="D18" s="18" t="s">
        <v>53</v>
      </c>
      <c r="E18" s="26" t="s">
        <v>11</v>
      </c>
      <c r="F18" s="27">
        <v>5302.5</v>
      </c>
      <c r="G18" s="27">
        <v>4955.6099999999997</v>
      </c>
      <c r="H18" s="28"/>
      <c r="I18" s="27">
        <f t="shared" si="4"/>
        <v>5302.5</v>
      </c>
      <c r="J18" s="29" t="s">
        <v>13</v>
      </c>
      <c r="K18" s="22">
        <v>243969</v>
      </c>
    </row>
    <row r="19" spans="1:11" s="30" customFormat="1" x14ac:dyDescent="0.55000000000000004">
      <c r="A19" s="15">
        <f t="shared" si="5"/>
        <v>6</v>
      </c>
      <c r="B19" s="24">
        <v>243965</v>
      </c>
      <c r="C19" s="1" t="s">
        <v>55</v>
      </c>
      <c r="D19" s="18" t="s">
        <v>56</v>
      </c>
      <c r="E19" s="26" t="s">
        <v>12</v>
      </c>
      <c r="F19" s="27">
        <v>624.35</v>
      </c>
      <c r="G19" s="27">
        <v>583.5</v>
      </c>
      <c r="H19" s="28">
        <v>0</v>
      </c>
      <c r="I19" s="27">
        <f t="shared" si="4"/>
        <v>624.35</v>
      </c>
      <c r="J19" s="29" t="s">
        <v>22</v>
      </c>
      <c r="K19" s="22">
        <v>243969</v>
      </c>
    </row>
    <row r="20" spans="1:11" s="30" customFormat="1" x14ac:dyDescent="0.55000000000000004">
      <c r="A20" s="15">
        <f t="shared" si="5"/>
        <v>7</v>
      </c>
      <c r="B20" s="24"/>
      <c r="C20" s="1" t="s">
        <v>57</v>
      </c>
      <c r="D20" s="18" t="s">
        <v>56</v>
      </c>
      <c r="E20" s="26" t="s">
        <v>50</v>
      </c>
      <c r="F20" s="27">
        <v>361.73</v>
      </c>
      <c r="G20" s="27">
        <v>338.07</v>
      </c>
      <c r="H20" s="28">
        <v>0</v>
      </c>
      <c r="I20" s="27">
        <f t="shared" si="4"/>
        <v>361.73</v>
      </c>
      <c r="J20" s="29" t="s">
        <v>22</v>
      </c>
      <c r="K20" s="22">
        <v>243969</v>
      </c>
    </row>
    <row r="21" spans="1:11" s="30" customFormat="1" x14ac:dyDescent="0.55000000000000004">
      <c r="A21" s="15">
        <f t="shared" si="5"/>
        <v>8</v>
      </c>
      <c r="B21" s="24">
        <v>243965</v>
      </c>
      <c r="C21" s="1" t="s">
        <v>58</v>
      </c>
      <c r="D21" s="18" t="s">
        <v>59</v>
      </c>
      <c r="E21" s="26" t="s">
        <v>50</v>
      </c>
      <c r="F21" s="27">
        <v>1734.68</v>
      </c>
      <c r="G21" s="27">
        <v>1621.2</v>
      </c>
      <c r="H21" s="28">
        <v>0</v>
      </c>
      <c r="I21" s="27">
        <f t="shared" si="4"/>
        <v>1734.68</v>
      </c>
      <c r="J21" s="29" t="s">
        <v>22</v>
      </c>
      <c r="K21" s="22">
        <v>243969</v>
      </c>
    </row>
    <row r="22" spans="1:11" s="30" customFormat="1" x14ac:dyDescent="0.55000000000000004">
      <c r="A22" s="15">
        <f t="shared" si="5"/>
        <v>9</v>
      </c>
      <c r="B22" s="24"/>
      <c r="C22" s="1" t="s">
        <v>60</v>
      </c>
      <c r="D22" s="18" t="s">
        <v>59</v>
      </c>
      <c r="E22" s="26" t="s">
        <v>11</v>
      </c>
      <c r="F22" s="27">
        <v>1886.73</v>
      </c>
      <c r="G22" s="27">
        <v>1763.3</v>
      </c>
      <c r="H22" s="28">
        <v>0</v>
      </c>
      <c r="I22" s="27">
        <f t="shared" si="4"/>
        <v>1886.73</v>
      </c>
      <c r="J22" s="29" t="s">
        <v>22</v>
      </c>
      <c r="K22" s="22">
        <v>243969</v>
      </c>
    </row>
    <row r="23" spans="1:11" s="30" customFormat="1" x14ac:dyDescent="0.55000000000000004">
      <c r="A23" s="15">
        <f t="shared" si="5"/>
        <v>10</v>
      </c>
      <c r="B23" s="24"/>
      <c r="C23" s="1" t="s">
        <v>61</v>
      </c>
      <c r="D23" s="18" t="s">
        <v>59</v>
      </c>
      <c r="E23" s="26" t="s">
        <v>12</v>
      </c>
      <c r="F23" s="27">
        <v>1596.46</v>
      </c>
      <c r="G23" s="27">
        <v>1492.02</v>
      </c>
      <c r="H23" s="28">
        <v>0</v>
      </c>
      <c r="I23" s="27">
        <f t="shared" si="4"/>
        <v>1596.46</v>
      </c>
      <c r="J23" s="29" t="s">
        <v>22</v>
      </c>
      <c r="K23" s="22">
        <v>243969</v>
      </c>
    </row>
    <row r="24" spans="1:11" s="30" customFormat="1" x14ac:dyDescent="0.55000000000000004">
      <c r="A24" s="15">
        <f t="shared" si="5"/>
        <v>11</v>
      </c>
      <c r="B24" s="24">
        <v>243965</v>
      </c>
      <c r="C24" s="25" t="s">
        <v>62</v>
      </c>
      <c r="D24" s="18" t="s">
        <v>63</v>
      </c>
      <c r="E24" s="26" t="s">
        <v>50</v>
      </c>
      <c r="F24" s="27">
        <v>808.55</v>
      </c>
      <c r="G24" s="27">
        <v>755.65</v>
      </c>
      <c r="H24" s="28">
        <v>0</v>
      </c>
      <c r="I24" s="27">
        <f t="shared" si="4"/>
        <v>808.55</v>
      </c>
      <c r="J24" s="29" t="s">
        <v>64</v>
      </c>
      <c r="K24" s="22">
        <v>243969</v>
      </c>
    </row>
    <row r="25" spans="1:11" s="30" customFormat="1" x14ac:dyDescent="0.55000000000000004">
      <c r="A25" s="15">
        <f t="shared" si="5"/>
        <v>12</v>
      </c>
      <c r="B25" s="24"/>
      <c r="C25" s="25" t="s">
        <v>65</v>
      </c>
      <c r="D25" s="18" t="s">
        <v>63</v>
      </c>
      <c r="E25" s="26" t="s">
        <v>11</v>
      </c>
      <c r="F25" s="27">
        <v>468.61</v>
      </c>
      <c r="G25" s="27">
        <v>437.95</v>
      </c>
      <c r="H25" s="28">
        <v>0</v>
      </c>
      <c r="I25" s="27">
        <f t="shared" si="4"/>
        <v>468.61</v>
      </c>
      <c r="J25" s="29" t="s">
        <v>64</v>
      </c>
      <c r="K25" s="22">
        <v>243969</v>
      </c>
    </row>
    <row r="26" spans="1:11" s="30" customFormat="1" x14ac:dyDescent="0.55000000000000004">
      <c r="A26" s="15">
        <f t="shared" si="5"/>
        <v>13</v>
      </c>
      <c r="B26" s="24"/>
      <c r="C26" s="1" t="s">
        <v>66</v>
      </c>
      <c r="D26" s="18" t="s">
        <v>63</v>
      </c>
      <c r="E26" s="26" t="s">
        <v>12</v>
      </c>
      <c r="F26" s="27">
        <v>527.12</v>
      </c>
      <c r="G26" s="27">
        <v>492.64</v>
      </c>
      <c r="H26" s="28">
        <v>0</v>
      </c>
      <c r="I26" s="27">
        <f t="shared" si="4"/>
        <v>527.12</v>
      </c>
      <c r="J26" s="29" t="s">
        <v>64</v>
      </c>
      <c r="K26" s="22">
        <v>243969</v>
      </c>
    </row>
    <row r="27" spans="1:11" s="30" customFormat="1" x14ac:dyDescent="0.55000000000000004">
      <c r="A27" s="15">
        <f t="shared" si="5"/>
        <v>14</v>
      </c>
      <c r="B27" s="24">
        <v>243965</v>
      </c>
      <c r="C27" s="1" t="s">
        <v>67</v>
      </c>
      <c r="D27" s="18" t="s">
        <v>68</v>
      </c>
      <c r="E27" s="26" t="s">
        <v>50</v>
      </c>
      <c r="F27" s="27">
        <v>585.63</v>
      </c>
      <c r="G27" s="27">
        <v>547.32000000000005</v>
      </c>
      <c r="H27" s="28">
        <v>0</v>
      </c>
      <c r="I27" s="27">
        <f t="shared" si="4"/>
        <v>585.63</v>
      </c>
      <c r="J27" s="29" t="s">
        <v>22</v>
      </c>
      <c r="K27" s="22">
        <v>243969</v>
      </c>
    </row>
    <row r="28" spans="1:11" s="30" customFormat="1" x14ac:dyDescent="0.55000000000000004">
      <c r="A28" s="15">
        <f t="shared" si="5"/>
        <v>15</v>
      </c>
      <c r="B28" s="24"/>
      <c r="C28" s="1" t="s">
        <v>69</v>
      </c>
      <c r="D28" s="18" t="s">
        <v>68</v>
      </c>
      <c r="E28" s="26" t="s">
        <v>11</v>
      </c>
      <c r="F28" s="27">
        <v>488.11</v>
      </c>
      <c r="G28" s="27">
        <v>456.18</v>
      </c>
      <c r="H28" s="28">
        <v>0</v>
      </c>
      <c r="I28" s="27">
        <f t="shared" si="4"/>
        <v>488.11</v>
      </c>
      <c r="J28" s="29" t="s">
        <v>22</v>
      </c>
      <c r="K28" s="22">
        <v>243969</v>
      </c>
    </row>
    <row r="29" spans="1:11" s="30" customFormat="1" x14ac:dyDescent="0.55000000000000004">
      <c r="A29" s="15">
        <f t="shared" si="5"/>
        <v>16</v>
      </c>
      <c r="B29" s="24"/>
      <c r="C29" s="1" t="s">
        <v>70</v>
      </c>
      <c r="D29" s="18" t="s">
        <v>68</v>
      </c>
      <c r="E29" s="26" t="s">
        <v>12</v>
      </c>
      <c r="F29" s="27">
        <v>714.64</v>
      </c>
      <c r="G29" s="27">
        <v>667.89</v>
      </c>
      <c r="H29" s="28">
        <v>0</v>
      </c>
      <c r="I29" s="27">
        <f t="shared" si="4"/>
        <v>714.64</v>
      </c>
      <c r="J29" s="29" t="s">
        <v>22</v>
      </c>
      <c r="K29" s="22">
        <v>243969</v>
      </c>
    </row>
    <row r="30" spans="1:11" s="30" customFormat="1" x14ac:dyDescent="0.55000000000000004">
      <c r="A30" s="15">
        <f t="shared" si="5"/>
        <v>17</v>
      </c>
      <c r="B30" s="24">
        <v>243965</v>
      </c>
      <c r="C30" s="1" t="s">
        <v>71</v>
      </c>
      <c r="D30" s="18" t="s">
        <v>72</v>
      </c>
      <c r="E30" s="26" t="s">
        <v>50</v>
      </c>
      <c r="F30" s="27">
        <v>310.3</v>
      </c>
      <c r="G30" s="27">
        <v>290</v>
      </c>
      <c r="H30" s="28">
        <v>0</v>
      </c>
      <c r="I30" s="27">
        <f t="shared" si="4"/>
        <v>310.3</v>
      </c>
      <c r="J30" s="29" t="s">
        <v>44</v>
      </c>
      <c r="K30" s="22">
        <v>243969</v>
      </c>
    </row>
    <row r="31" spans="1:11" s="30" customFormat="1" x14ac:dyDescent="0.55000000000000004">
      <c r="A31" s="15">
        <f t="shared" si="5"/>
        <v>18</v>
      </c>
      <c r="B31" s="24">
        <v>243965</v>
      </c>
      <c r="C31" s="1" t="s">
        <v>73</v>
      </c>
      <c r="D31" s="18" t="s">
        <v>74</v>
      </c>
      <c r="E31" s="26" t="s">
        <v>11</v>
      </c>
      <c r="F31" s="27">
        <v>472.33</v>
      </c>
      <c r="G31" s="27">
        <v>441.43</v>
      </c>
      <c r="H31" s="28">
        <v>0</v>
      </c>
      <c r="I31" s="27">
        <f t="shared" si="4"/>
        <v>472.33</v>
      </c>
      <c r="J31" s="29" t="s">
        <v>29</v>
      </c>
      <c r="K31" s="22">
        <v>243969</v>
      </c>
    </row>
    <row r="32" spans="1:11" s="30" customFormat="1" x14ac:dyDescent="0.55000000000000004">
      <c r="A32" s="15">
        <f t="shared" si="5"/>
        <v>19</v>
      </c>
      <c r="B32" s="24"/>
      <c r="C32" s="1" t="s">
        <v>75</v>
      </c>
      <c r="D32" s="18" t="s">
        <v>74</v>
      </c>
      <c r="E32" s="26" t="s">
        <v>12</v>
      </c>
      <c r="F32" s="27">
        <v>472.33</v>
      </c>
      <c r="G32" s="27">
        <v>441.43</v>
      </c>
      <c r="H32" s="28">
        <v>0</v>
      </c>
      <c r="I32" s="27">
        <f t="shared" si="4"/>
        <v>472.33</v>
      </c>
      <c r="J32" s="29" t="s">
        <v>29</v>
      </c>
      <c r="K32" s="22">
        <v>243969</v>
      </c>
    </row>
    <row r="33" spans="1:11" s="30" customFormat="1" x14ac:dyDescent="0.55000000000000004">
      <c r="A33" s="15">
        <f t="shared" si="5"/>
        <v>20</v>
      </c>
      <c r="B33" s="24">
        <v>243965</v>
      </c>
      <c r="C33" s="25" t="s">
        <v>76</v>
      </c>
      <c r="D33" s="18" t="s">
        <v>72</v>
      </c>
      <c r="E33" s="26" t="s">
        <v>50</v>
      </c>
      <c r="F33" s="27">
        <v>625.95000000000005</v>
      </c>
      <c r="G33" s="27">
        <v>585</v>
      </c>
      <c r="H33" s="28">
        <f>+G33*1%</f>
        <v>5.8500000000000005</v>
      </c>
      <c r="I33" s="27">
        <f t="shared" si="4"/>
        <v>620.1</v>
      </c>
      <c r="J33" s="29" t="s">
        <v>22</v>
      </c>
      <c r="K33" s="22">
        <v>243969</v>
      </c>
    </row>
    <row r="34" spans="1:11" ht="24.75" thickBot="1" x14ac:dyDescent="0.6">
      <c r="A34" s="23"/>
      <c r="B34" s="23"/>
      <c r="D34" s="23"/>
      <c r="E34" s="23"/>
      <c r="F34" s="31">
        <f>SUM(F14:F33)</f>
        <v>30394.45</v>
      </c>
      <c r="G34" s="31">
        <f>SUM(G14:G33)</f>
        <v>28406.58</v>
      </c>
      <c r="H34" s="31">
        <f>SUM(H14:H33)</f>
        <v>5.8500000000000005</v>
      </c>
      <c r="I34" s="31">
        <f>SUM(I14:I33)</f>
        <v>30388.6</v>
      </c>
      <c r="K34" s="32"/>
    </row>
    <row r="35" spans="1:11" s="30" customFormat="1" ht="24.75" thickTop="1" x14ac:dyDescent="0.55000000000000004">
      <c r="A35" s="15">
        <v>1</v>
      </c>
      <c r="B35" s="24">
        <v>243969</v>
      </c>
      <c r="C35" s="25" t="s">
        <v>77</v>
      </c>
      <c r="D35" s="18" t="s">
        <v>78</v>
      </c>
      <c r="E35" s="26" t="s">
        <v>11</v>
      </c>
      <c r="F35" s="27">
        <v>1402.56</v>
      </c>
      <c r="G35" s="27">
        <v>1310.8</v>
      </c>
      <c r="H35" s="20">
        <v>0</v>
      </c>
      <c r="I35" s="27">
        <f>+F35-H35</f>
        <v>1402.56</v>
      </c>
      <c r="J35" s="29" t="s">
        <v>22</v>
      </c>
      <c r="K35" s="22">
        <v>243971</v>
      </c>
    </row>
    <row r="36" spans="1:11" s="30" customFormat="1" x14ac:dyDescent="0.55000000000000004">
      <c r="A36" s="15">
        <f>+A35+1</f>
        <v>2</v>
      </c>
      <c r="B36" s="24">
        <v>243969</v>
      </c>
      <c r="C36" s="1" t="s">
        <v>79</v>
      </c>
      <c r="D36" s="18" t="s">
        <v>80</v>
      </c>
      <c r="E36" s="26" t="s">
        <v>50</v>
      </c>
      <c r="F36" s="27">
        <v>1055.6600000000001</v>
      </c>
      <c r="G36" s="27">
        <v>986.6</v>
      </c>
      <c r="H36" s="28">
        <v>0</v>
      </c>
      <c r="I36" s="27">
        <f>+F36-H36</f>
        <v>1055.6600000000001</v>
      </c>
      <c r="J36" s="29" t="s">
        <v>81</v>
      </c>
      <c r="K36" s="22">
        <v>243971</v>
      </c>
    </row>
    <row r="37" spans="1:11" s="30" customFormat="1" x14ac:dyDescent="0.55000000000000004">
      <c r="A37" s="15">
        <f>+A36+1</f>
        <v>3</v>
      </c>
      <c r="B37" s="24"/>
      <c r="C37" s="1" t="s">
        <v>82</v>
      </c>
      <c r="D37" s="18" t="s">
        <v>80</v>
      </c>
      <c r="E37" s="26" t="s">
        <v>11</v>
      </c>
      <c r="F37" s="27">
        <v>942</v>
      </c>
      <c r="G37" s="27">
        <v>880.37</v>
      </c>
      <c r="H37" s="28">
        <v>0</v>
      </c>
      <c r="I37" s="27">
        <f>+F37-H37</f>
        <v>942</v>
      </c>
      <c r="J37" s="29" t="s">
        <v>81</v>
      </c>
      <c r="K37" s="22">
        <v>243971</v>
      </c>
    </row>
    <row r="38" spans="1:11" s="30" customFormat="1" ht="24.75" thickBot="1" x14ac:dyDescent="0.6">
      <c r="F38" s="33">
        <f t="shared" ref="F38:I38" si="6">SUM(F35:F37)</f>
        <v>3400.2200000000003</v>
      </c>
      <c r="G38" s="33">
        <f t="shared" si="6"/>
        <v>3177.77</v>
      </c>
      <c r="H38" s="33">
        <f t="shared" si="6"/>
        <v>0</v>
      </c>
      <c r="I38" s="33">
        <f t="shared" si="6"/>
        <v>3400.2200000000003</v>
      </c>
      <c r="J38" s="43"/>
      <c r="K38" s="43"/>
    </row>
    <row r="39" spans="1:11" ht="24.75" thickTop="1" x14ac:dyDescent="0.55000000000000004">
      <c r="A39" s="15">
        <v>1</v>
      </c>
      <c r="B39" s="16">
        <v>243969</v>
      </c>
      <c r="C39" s="17" t="s">
        <v>34</v>
      </c>
      <c r="D39" s="17" t="s">
        <v>35</v>
      </c>
      <c r="E39" s="19" t="s">
        <v>25</v>
      </c>
      <c r="F39" s="20">
        <v>850</v>
      </c>
      <c r="G39" s="20">
        <v>850</v>
      </c>
      <c r="H39" s="20">
        <v>0</v>
      </c>
      <c r="I39" s="20">
        <f>+F39-H39</f>
        <v>850</v>
      </c>
      <c r="J39" s="21" t="s">
        <v>26</v>
      </c>
      <c r="K39" s="22">
        <v>243971</v>
      </c>
    </row>
    <row r="40" spans="1:11" x14ac:dyDescent="0.55000000000000004">
      <c r="A40" s="15">
        <f>+A39+1</f>
        <v>2</v>
      </c>
      <c r="B40" s="16">
        <v>243969</v>
      </c>
      <c r="C40" s="17" t="s">
        <v>36</v>
      </c>
      <c r="D40" s="17" t="s">
        <v>37</v>
      </c>
      <c r="E40" s="19" t="s">
        <v>25</v>
      </c>
      <c r="F40" s="20">
        <v>2380</v>
      </c>
      <c r="G40" s="20">
        <v>2380</v>
      </c>
      <c r="H40" s="20">
        <v>0</v>
      </c>
      <c r="I40" s="20">
        <f>+F40-H40</f>
        <v>2380</v>
      </c>
      <c r="J40" s="21" t="s">
        <v>26</v>
      </c>
      <c r="K40" s="22">
        <v>243971</v>
      </c>
    </row>
    <row r="41" spans="1:11" x14ac:dyDescent="0.55000000000000004">
      <c r="A41" s="15">
        <f>+A40+1</f>
        <v>3</v>
      </c>
      <c r="B41" s="16">
        <v>243969</v>
      </c>
      <c r="C41" s="17" t="s">
        <v>38</v>
      </c>
      <c r="D41" s="17" t="s">
        <v>14</v>
      </c>
      <c r="E41" s="19" t="s">
        <v>12</v>
      </c>
      <c r="F41" s="20">
        <v>2085</v>
      </c>
      <c r="G41" s="20">
        <v>2085</v>
      </c>
      <c r="H41" s="20">
        <v>0</v>
      </c>
      <c r="I41" s="20">
        <f>+F41-H41</f>
        <v>2085</v>
      </c>
      <c r="J41" s="21" t="s">
        <v>39</v>
      </c>
      <c r="K41" s="22">
        <v>243971</v>
      </c>
    </row>
    <row r="42" spans="1:11" x14ac:dyDescent="0.55000000000000004">
      <c r="A42" s="15">
        <f>+A41+1</f>
        <v>4</v>
      </c>
      <c r="B42" s="16">
        <v>243969</v>
      </c>
      <c r="C42" s="17" t="s">
        <v>40</v>
      </c>
      <c r="D42" s="17" t="s">
        <v>14</v>
      </c>
      <c r="E42" s="19" t="s">
        <v>12</v>
      </c>
      <c r="F42" s="20">
        <v>2085</v>
      </c>
      <c r="G42" s="20">
        <v>2085</v>
      </c>
      <c r="H42" s="20">
        <v>0</v>
      </c>
      <c r="I42" s="20">
        <f>+F42-H42</f>
        <v>2085</v>
      </c>
      <c r="J42" s="21" t="s">
        <v>64</v>
      </c>
      <c r="K42" s="22">
        <v>243971</v>
      </c>
    </row>
    <row r="43" spans="1:11" x14ac:dyDescent="0.55000000000000004">
      <c r="A43" s="15">
        <f>+A42+1</f>
        <v>5</v>
      </c>
      <c r="B43" s="16">
        <v>243969</v>
      </c>
      <c r="C43" s="17" t="s">
        <v>41</v>
      </c>
      <c r="D43" s="17" t="s">
        <v>14</v>
      </c>
      <c r="E43" s="19" t="s">
        <v>12</v>
      </c>
      <c r="F43" s="20">
        <v>2085</v>
      </c>
      <c r="G43" s="20">
        <v>2085</v>
      </c>
      <c r="H43" s="20">
        <v>0</v>
      </c>
      <c r="I43" s="20">
        <f>+F43-H43</f>
        <v>2085</v>
      </c>
      <c r="J43" s="21" t="s">
        <v>83</v>
      </c>
      <c r="K43" s="22">
        <v>243971</v>
      </c>
    </row>
    <row r="44" spans="1:11" ht="24.75" thickBot="1" x14ac:dyDescent="0.6">
      <c r="D44" s="23"/>
      <c r="E44" s="36"/>
      <c r="F44" s="37">
        <f>SUBTOTAL(9,F39:F43)</f>
        <v>9485</v>
      </c>
      <c r="G44" s="37">
        <f>SUBTOTAL(9,G39:G43)</f>
        <v>9485</v>
      </c>
      <c r="H44" s="37">
        <f>SUBTOTAL(9,H39:H43)</f>
        <v>0</v>
      </c>
      <c r="I44" s="37">
        <f>SUBTOTAL(9,I39:I43)</f>
        <v>9485</v>
      </c>
      <c r="K44" s="38"/>
    </row>
    <row r="45" spans="1:11" ht="24.75" thickTop="1" x14ac:dyDescent="0.55000000000000004"/>
  </sheetData>
  <pageMargins left="0.35433070866141736" right="0" top="0.39370078740157483" bottom="0.78740157480314965" header="0.23622047244094491" footer="0.51181102362204722"/>
  <pageSetup paperSize="9" scale="80" orientation="landscape" r:id="rId1"/>
  <headerFooter alignWithMargins="0">
    <oddFooter>&amp;F&amp;Rหน้าที่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วันที่โหลด 13,17 ธค.67</vt:lpstr>
      <vt:lpstr>'วันที่โหลด 13,17 ธค.67'!Print_Area</vt:lpstr>
      <vt:lpstr>'วันที่โหลด 13,17 ธค.67'!Print_Titles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2024-12-12T04:46:15Z</cp:lastPrinted>
  <dcterms:created xsi:type="dcterms:W3CDTF">2022-10-28T05:55:50Z</dcterms:created>
  <dcterms:modified xsi:type="dcterms:W3CDTF">2024-12-20T07:16:48Z</dcterms:modified>
</cp:coreProperties>
</file>