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หทัยภัทร\รอบระหว่างปี\ปี 66\ชลบุรี\"/>
    </mc:Choice>
  </mc:AlternateContent>
  <xr:revisionPtr revIDLastSave="0" documentId="13_ncr:1_{C796387F-9539-479E-8DD3-33FCB4CEAF55}" xr6:coauthVersionLast="47" xr6:coauthVersionMax="47" xr10:uidLastSave="{00000000-0000-0000-0000-000000000000}"/>
  <workbookProtection workbookAlgorithmName="SHA-512" workbookHashValue="7gCQIfqb8rqt6hxmwB70+UXLQKXZlTklj3osO3flIq/5oePoz+fVyN7GA9mREIopZOpUkuss08G+gUjRb7NxlA==" workbookSaltValue="8wNDMeN4zUt2LrUzFyQgwA==" workbookSpinCount="100000" lockStructure="1"/>
  <bookViews>
    <workbookView xWindow="-120" yWindow="-120" windowWidth="29040" windowHeight="15720" tabRatio="922" firstSheet="16" activeTab="16" xr2:uid="{00000000-000D-0000-FFFF-FFFF00000000}"/>
  </bookViews>
  <sheets>
    <sheet name="LIST" sheetId="24" state="hidden" r:id="rId1"/>
    <sheet name="สจด. (ส่วนกลาง)" sheetId="25" state="hidden" r:id="rId2"/>
    <sheet name="สจป.ที่ 1 (ชม)" sheetId="1" state="hidden" r:id="rId3"/>
    <sheet name="สจป.ที่ 1 สข.มฮ" sheetId="2" state="hidden" r:id="rId4"/>
    <sheet name="สจป.ที่ 2 (ชร)" sheetId="3" state="hidden" r:id="rId5"/>
    <sheet name="สจป.ที่ 3 (ลป)" sheetId="4" state="hidden" r:id="rId6"/>
    <sheet name="สจป.ที่ 3 สข.พร" sheetId="5" state="hidden" r:id="rId7"/>
    <sheet name="สจป.ที่ 4 (ตก)" sheetId="6" state="hidden" r:id="rId8"/>
    <sheet name="สจป.ที่ 4 สข.นว" sheetId="7" state="hidden" r:id="rId9"/>
    <sheet name="สจป.ที่ 4 สข.พล" sheetId="8" state="hidden" r:id="rId10"/>
    <sheet name="สจป.ที่ 5 (สบ)" sheetId="9" state="hidden" r:id="rId11"/>
    <sheet name="สจป.ที่ 6 (อด)" sheetId="10" state="hidden" r:id="rId12"/>
    <sheet name="สจป.ที่ 6 สข.นพ" sheetId="11" state="hidden" r:id="rId13"/>
    <sheet name="สจป.ที่ 7 (ขก)" sheetId="12" state="hidden" r:id="rId14"/>
    <sheet name="สจป.ที่ 7 สข.อบ" sheetId="13" state="hidden" r:id="rId15"/>
    <sheet name="สจป.ที่ 8 (นม)" sheetId="14" state="hidden" r:id="rId16"/>
    <sheet name="สจป.ที่ 9 (ชบ)" sheetId="15" r:id="rId17"/>
    <sheet name="สจป.ที่ 9 สข.ปบ" sheetId="16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2">'สจป.ที่ 1 (ชม)'!#REF!</definedName>
    <definedName name="_xlnm.Print_Area" localSheetId="3">'สจป.ที่ 1 สข.มฮ'!#REF!</definedName>
    <definedName name="_xlnm.Print_Area" localSheetId="18">'สจป.ที่ 10 สข.พบ'!#REF!</definedName>
    <definedName name="_xlnm.Print_Area" localSheetId="19">'สจป.ที่ 11 (สฎ)'!#REF!</definedName>
    <definedName name="_xlnm.Print_Area" localSheetId="20">'สจป.ที่ 12 (นศ)'!#REF!</definedName>
    <definedName name="_xlnm.Print_Area" localSheetId="21">'สจป.ที่ 12 สข.กบ'!#REF!</definedName>
    <definedName name="_xlnm.Print_Area" localSheetId="22">'สจป.ที่ 13 (สข)'!#REF!</definedName>
    <definedName name="_xlnm.Print_Area" localSheetId="23">'สจป.ที่ 13 สข.นร'!#REF!</definedName>
    <definedName name="_xlnm.Print_Area" localSheetId="4">'สจป.ที่ 2 (ชร)'!#REF!</definedName>
    <definedName name="_xlnm.Print_Area" localSheetId="5">'สจป.ที่ 3 (ลป)'!#REF!</definedName>
    <definedName name="_xlnm.Print_Area" localSheetId="6">'สจป.ที่ 3 สข.พร'!#REF!</definedName>
    <definedName name="_xlnm.Print_Area" localSheetId="7">'สจป.ที่ 4 (ตก)'!#REF!</definedName>
    <definedName name="_xlnm.Print_Area" localSheetId="8">'สจป.ที่ 4 สข.นว'!#REF!</definedName>
    <definedName name="_xlnm.Print_Area" localSheetId="9">'สจป.ที่ 4 สข.พล'!#REF!</definedName>
    <definedName name="_xlnm.Print_Area" localSheetId="10">'สจป.ที่ 5 (สบ)'!#REF!</definedName>
    <definedName name="_xlnm.Print_Area" localSheetId="11">'สจป.ที่ 6 (อด)'!#REF!</definedName>
    <definedName name="_xlnm.Print_Area" localSheetId="12">'สจป.ที่ 6 สข.นพ'!#REF!</definedName>
    <definedName name="_xlnm.Print_Area" localSheetId="13">'สจป.ที่ 7 (ขก)'!#REF!</definedName>
    <definedName name="_xlnm.Print_Area" localSheetId="14">'สจป.ที่ 7 สข.อบ'!#REF!</definedName>
    <definedName name="_xlnm.Print_Area" localSheetId="15">'สจป.ที่ 8 (นม)'!#REF!</definedName>
    <definedName name="_xlnm.Print_Area" localSheetId="17">'สจป.ที่ 9 สข.ปบ'!#REF!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8"/>
  <c r="N13" i="19"/>
  <c r="N13" i="20"/>
  <c r="N13" i="21"/>
  <c r="N13" i="22"/>
  <c r="N13" i="23"/>
  <c r="N13" i="25"/>
  <c r="H21" i="25"/>
  <c r="H22" i="25"/>
  <c r="H21" i="1"/>
  <c r="H22" i="1"/>
  <c r="H21" i="2"/>
  <c r="H22" i="2"/>
  <c r="H21" i="3"/>
  <c r="H22" i="3"/>
  <c r="H21" i="4"/>
  <c r="H22" i="4"/>
  <c r="H21" i="6"/>
  <c r="H22" i="6"/>
  <c r="H21" i="7"/>
  <c r="H22" i="7"/>
  <c r="H21" i="8"/>
  <c r="H22" i="8"/>
  <c r="H21" i="9"/>
  <c r="H22" i="9"/>
  <c r="H21" i="10"/>
  <c r="H22" i="10"/>
  <c r="H21" i="11"/>
  <c r="H22" i="11"/>
  <c r="H21" i="12"/>
  <c r="H22" i="12"/>
  <c r="H21" i="13"/>
  <c r="H22" i="13"/>
  <c r="H21" i="14"/>
  <c r="H22" i="14"/>
  <c r="H21" i="15"/>
  <c r="H22" i="15"/>
  <c r="H21" i="16"/>
  <c r="H22" i="16"/>
  <c r="H21" i="18"/>
  <c r="H22" i="18"/>
  <c r="H21" i="19"/>
  <c r="H22" i="19"/>
  <c r="H21" i="20"/>
  <c r="H22" i="20"/>
  <c r="H21" i="21"/>
  <c r="H22" i="21"/>
  <c r="H21" i="22"/>
  <c r="H22" i="22"/>
  <c r="H21" i="23"/>
  <c r="H22" i="23"/>
  <c r="H21" i="5"/>
  <c r="H22" i="5"/>
  <c r="H20" i="25"/>
  <c r="H20" i="1"/>
  <c r="H20" i="2"/>
  <c r="H20" i="3"/>
  <c r="H20" i="4"/>
  <c r="H20" i="6"/>
  <c r="H20" i="7"/>
  <c r="H20" i="8"/>
  <c r="H20" i="9"/>
  <c r="H20" i="10"/>
  <c r="H20" i="11"/>
  <c r="H20" i="12"/>
  <c r="H20" i="13"/>
  <c r="H20" i="14"/>
  <c r="H20" i="15"/>
  <c r="H20" i="16"/>
  <c r="H20" i="18"/>
  <c r="H20" i="19"/>
  <c r="H20" i="20"/>
  <c r="H20" i="21"/>
  <c r="H20" i="22"/>
  <c r="H20" i="23"/>
  <c r="H20" i="5"/>
  <c r="A54" i="2" l="1"/>
  <c r="A53" i="2"/>
  <c r="A52" i="2"/>
  <c r="A51" i="2"/>
  <c r="A50" i="2"/>
  <c r="A49" i="2"/>
  <c r="A44" i="2"/>
  <c r="A43" i="2"/>
  <c r="A42" i="2"/>
  <c r="A41" i="2"/>
  <c r="A40" i="2"/>
  <c r="A38" i="2"/>
  <c r="A37" i="2"/>
  <c r="A36" i="2"/>
  <c r="A35" i="2"/>
  <c r="A34" i="2"/>
  <c r="A32" i="2"/>
  <c r="A31" i="2"/>
  <c r="A30" i="2"/>
  <c r="A29" i="2"/>
  <c r="A28" i="2"/>
  <c r="T23" i="2"/>
  <c r="V22" i="2"/>
  <c r="V21" i="2"/>
  <c r="V20" i="2"/>
  <c r="V14" i="2"/>
  <c r="S14" i="2"/>
  <c r="Y13" i="2"/>
  <c r="Y14" i="2" s="1"/>
  <c r="A54" i="3"/>
  <c r="A53" i="3"/>
  <c r="A52" i="3"/>
  <c r="A51" i="3"/>
  <c r="A50" i="3"/>
  <c r="A49" i="3"/>
  <c r="A44" i="3"/>
  <c r="A43" i="3"/>
  <c r="A42" i="3"/>
  <c r="A41" i="3"/>
  <c r="A40" i="3"/>
  <c r="A38" i="3"/>
  <c r="A37" i="3"/>
  <c r="A36" i="3"/>
  <c r="A35" i="3"/>
  <c r="A34" i="3"/>
  <c r="A32" i="3"/>
  <c r="A31" i="3"/>
  <c r="A30" i="3"/>
  <c r="A29" i="3"/>
  <c r="A28" i="3"/>
  <c r="T23" i="3"/>
  <c r="V22" i="3"/>
  <c r="V21" i="3"/>
  <c r="V20" i="3"/>
  <c r="V14" i="3"/>
  <c r="S14" i="3"/>
  <c r="Y13" i="3"/>
  <c r="Y14" i="3" s="1"/>
  <c r="A54" i="4"/>
  <c r="A53" i="4"/>
  <c r="A52" i="4"/>
  <c r="A51" i="4"/>
  <c r="A50" i="4"/>
  <c r="A49" i="4"/>
  <c r="A44" i="4"/>
  <c r="A43" i="4"/>
  <c r="A42" i="4"/>
  <c r="A41" i="4"/>
  <c r="A40" i="4"/>
  <c r="A38" i="4"/>
  <c r="A37" i="4"/>
  <c r="A36" i="4"/>
  <c r="A35" i="4"/>
  <c r="A34" i="4"/>
  <c r="A32" i="4"/>
  <c r="A31" i="4"/>
  <c r="A30" i="4"/>
  <c r="A29" i="4"/>
  <c r="A28" i="4"/>
  <c r="T23" i="4"/>
  <c r="V22" i="4"/>
  <c r="V21" i="4"/>
  <c r="V20" i="4"/>
  <c r="V14" i="4"/>
  <c r="S14" i="4"/>
  <c r="Y13" i="4"/>
  <c r="Y14" i="4" s="1"/>
  <c r="A54" i="5"/>
  <c r="A53" i="5"/>
  <c r="A52" i="5"/>
  <c r="A51" i="5"/>
  <c r="A50" i="5"/>
  <c r="A49" i="5"/>
  <c r="A44" i="5"/>
  <c r="A43" i="5"/>
  <c r="A42" i="5"/>
  <c r="A41" i="5"/>
  <c r="A40" i="5"/>
  <c r="A38" i="5"/>
  <c r="A37" i="5"/>
  <c r="A36" i="5"/>
  <c r="A35" i="5"/>
  <c r="A34" i="5"/>
  <c r="A32" i="5"/>
  <c r="A31" i="5"/>
  <c r="A30" i="5"/>
  <c r="A29" i="5"/>
  <c r="A28" i="5"/>
  <c r="T23" i="5"/>
  <c r="V22" i="5"/>
  <c r="V21" i="5"/>
  <c r="V20" i="5"/>
  <c r="V14" i="5"/>
  <c r="S14" i="5"/>
  <c r="Y13" i="5"/>
  <c r="Y14" i="5" s="1"/>
  <c r="A54" i="6"/>
  <c r="A53" i="6"/>
  <c r="A52" i="6"/>
  <c r="A51" i="6"/>
  <c r="A50" i="6"/>
  <c r="A49" i="6"/>
  <c r="A44" i="6"/>
  <c r="A43" i="6"/>
  <c r="A42" i="6"/>
  <c r="A41" i="6"/>
  <c r="A40" i="6"/>
  <c r="A38" i="6"/>
  <c r="A37" i="6"/>
  <c r="A36" i="6"/>
  <c r="A35" i="6"/>
  <c r="A34" i="6"/>
  <c r="A32" i="6"/>
  <c r="A31" i="6"/>
  <c r="A30" i="6"/>
  <c r="A29" i="6"/>
  <c r="A28" i="6"/>
  <c r="T23" i="6"/>
  <c r="V22" i="6"/>
  <c r="V21" i="6"/>
  <c r="V20" i="6"/>
  <c r="V14" i="6"/>
  <c r="S14" i="6"/>
  <c r="Y13" i="6"/>
  <c r="Y14" i="6" s="1"/>
  <c r="A54" i="7"/>
  <c r="A53" i="7"/>
  <c r="A52" i="7"/>
  <c r="A51" i="7"/>
  <c r="A50" i="7"/>
  <c r="A49" i="7"/>
  <c r="A44" i="7"/>
  <c r="A43" i="7"/>
  <c r="A42" i="7"/>
  <c r="A41" i="7"/>
  <c r="A40" i="7"/>
  <c r="A38" i="7"/>
  <c r="A37" i="7"/>
  <c r="A36" i="7"/>
  <c r="A35" i="7"/>
  <c r="A34" i="7"/>
  <c r="A32" i="7"/>
  <c r="A31" i="7"/>
  <c r="A30" i="7"/>
  <c r="A29" i="7"/>
  <c r="A28" i="7"/>
  <c r="T23" i="7"/>
  <c r="V22" i="7"/>
  <c r="V21" i="7"/>
  <c r="V20" i="7"/>
  <c r="V14" i="7"/>
  <c r="S14" i="7"/>
  <c r="Y13" i="7"/>
  <c r="Y14" i="7" s="1"/>
  <c r="A54" i="8"/>
  <c r="A53" i="8"/>
  <c r="A52" i="8"/>
  <c r="A51" i="8"/>
  <c r="A50" i="8"/>
  <c r="A49" i="8"/>
  <c r="A44" i="8"/>
  <c r="A43" i="8"/>
  <c r="A42" i="8"/>
  <c r="A41" i="8"/>
  <c r="A40" i="8"/>
  <c r="A38" i="8"/>
  <c r="A37" i="8"/>
  <c r="A36" i="8"/>
  <c r="A35" i="8"/>
  <c r="A34" i="8"/>
  <c r="A32" i="8"/>
  <c r="A31" i="8"/>
  <c r="A30" i="8"/>
  <c r="A29" i="8"/>
  <c r="A28" i="8"/>
  <c r="T23" i="8"/>
  <c r="V22" i="8"/>
  <c r="V21" i="8"/>
  <c r="V20" i="8"/>
  <c r="V14" i="8"/>
  <c r="S14" i="8"/>
  <c r="Y13" i="8"/>
  <c r="Y14" i="8" s="1"/>
  <c r="A54" i="9"/>
  <c r="A53" i="9"/>
  <c r="A52" i="9"/>
  <c r="A51" i="9"/>
  <c r="A50" i="9"/>
  <c r="A49" i="9"/>
  <c r="A44" i="9"/>
  <c r="A43" i="9"/>
  <c r="A42" i="9"/>
  <c r="A41" i="9"/>
  <c r="A40" i="9"/>
  <c r="A38" i="9"/>
  <c r="A37" i="9"/>
  <c r="A36" i="9"/>
  <c r="A35" i="9"/>
  <c r="A34" i="9"/>
  <c r="A32" i="9"/>
  <c r="A31" i="9"/>
  <c r="A30" i="9"/>
  <c r="A29" i="9"/>
  <c r="A28" i="9"/>
  <c r="T23" i="9"/>
  <c r="V22" i="9"/>
  <c r="V21" i="9"/>
  <c r="V20" i="9"/>
  <c r="V14" i="9"/>
  <c r="S14" i="9"/>
  <c r="Y13" i="9"/>
  <c r="Y14" i="9" s="1"/>
  <c r="A54" i="10"/>
  <c r="A53" i="10"/>
  <c r="A52" i="10"/>
  <c r="A51" i="10"/>
  <c r="A50" i="10"/>
  <c r="A49" i="10"/>
  <c r="A44" i="10"/>
  <c r="A43" i="10"/>
  <c r="A42" i="10"/>
  <c r="A41" i="10"/>
  <c r="A40" i="10"/>
  <c r="A38" i="10"/>
  <c r="A37" i="10"/>
  <c r="A36" i="10"/>
  <c r="A35" i="10"/>
  <c r="A34" i="10"/>
  <c r="A32" i="10"/>
  <c r="A31" i="10"/>
  <c r="A30" i="10"/>
  <c r="A29" i="10"/>
  <c r="A28" i="10"/>
  <c r="T23" i="10"/>
  <c r="V22" i="10"/>
  <c r="V21" i="10"/>
  <c r="V20" i="10"/>
  <c r="V14" i="10"/>
  <c r="S14" i="10"/>
  <c r="Y13" i="10"/>
  <c r="Y14" i="10" s="1"/>
  <c r="A54" i="11"/>
  <c r="A53" i="11"/>
  <c r="A52" i="11"/>
  <c r="A51" i="11"/>
  <c r="A50" i="11"/>
  <c r="A49" i="11"/>
  <c r="A44" i="11"/>
  <c r="A43" i="11"/>
  <c r="A42" i="11"/>
  <c r="A41" i="11"/>
  <c r="A40" i="11"/>
  <c r="A38" i="11"/>
  <c r="A37" i="11"/>
  <c r="A36" i="11"/>
  <c r="A35" i="11"/>
  <c r="A34" i="11"/>
  <c r="A32" i="11"/>
  <c r="A31" i="11"/>
  <c r="A30" i="11"/>
  <c r="A29" i="11"/>
  <c r="A28" i="11"/>
  <c r="T23" i="11"/>
  <c r="V22" i="11"/>
  <c r="V21" i="11"/>
  <c r="V20" i="11"/>
  <c r="V14" i="11"/>
  <c r="S14" i="11"/>
  <c r="Y13" i="11"/>
  <c r="Y14" i="11" s="1"/>
  <c r="A54" i="12"/>
  <c r="A53" i="12"/>
  <c r="A52" i="12"/>
  <c r="A51" i="12"/>
  <c r="A50" i="12"/>
  <c r="A49" i="12"/>
  <c r="A44" i="12"/>
  <c r="A43" i="12"/>
  <c r="A42" i="12"/>
  <c r="A41" i="12"/>
  <c r="A40" i="12"/>
  <c r="A38" i="12"/>
  <c r="A37" i="12"/>
  <c r="A36" i="12"/>
  <c r="A35" i="12"/>
  <c r="A34" i="12"/>
  <c r="A32" i="12"/>
  <c r="A31" i="12"/>
  <c r="A30" i="12"/>
  <c r="A29" i="12"/>
  <c r="A28" i="12"/>
  <c r="T23" i="12"/>
  <c r="V22" i="12"/>
  <c r="V21" i="12"/>
  <c r="V20" i="12"/>
  <c r="V14" i="12"/>
  <c r="S14" i="12"/>
  <c r="Y13" i="12"/>
  <c r="Y14" i="12" s="1"/>
  <c r="A54" i="13"/>
  <c r="A53" i="13"/>
  <c r="A52" i="13"/>
  <c r="A51" i="13"/>
  <c r="A50" i="13"/>
  <c r="A49" i="13"/>
  <c r="A44" i="13"/>
  <c r="A43" i="13"/>
  <c r="A42" i="13"/>
  <c r="A41" i="13"/>
  <c r="A40" i="13"/>
  <c r="A38" i="13"/>
  <c r="A37" i="13"/>
  <c r="A36" i="13"/>
  <c r="A35" i="13"/>
  <c r="A34" i="13"/>
  <c r="A32" i="13"/>
  <c r="A31" i="13"/>
  <c r="A30" i="13"/>
  <c r="A29" i="13"/>
  <c r="A28" i="13"/>
  <c r="T23" i="13"/>
  <c r="V22" i="13"/>
  <c r="V21" i="13"/>
  <c r="V20" i="13"/>
  <c r="V14" i="13"/>
  <c r="S14" i="13"/>
  <c r="Y13" i="13"/>
  <c r="Y14" i="13" s="1"/>
  <c r="A54" i="14"/>
  <c r="A53" i="14"/>
  <c r="A52" i="14"/>
  <c r="A51" i="14"/>
  <c r="A50" i="14"/>
  <c r="A49" i="14"/>
  <c r="A44" i="14"/>
  <c r="A43" i="14"/>
  <c r="A42" i="14"/>
  <c r="A41" i="14"/>
  <c r="A40" i="14"/>
  <c r="A38" i="14"/>
  <c r="A37" i="14"/>
  <c r="A36" i="14"/>
  <c r="A35" i="14"/>
  <c r="A34" i="14"/>
  <c r="A32" i="14"/>
  <c r="A31" i="14"/>
  <c r="A30" i="14"/>
  <c r="A29" i="14"/>
  <c r="A28" i="14"/>
  <c r="T23" i="14"/>
  <c r="V22" i="14"/>
  <c r="V21" i="14"/>
  <c r="V20" i="14"/>
  <c r="V14" i="14"/>
  <c r="S14" i="14"/>
  <c r="Y13" i="14"/>
  <c r="Y14" i="14" s="1"/>
  <c r="A54" i="15"/>
  <c r="A53" i="15"/>
  <c r="A52" i="15"/>
  <c r="A51" i="15"/>
  <c r="A50" i="15"/>
  <c r="A49" i="15"/>
  <c r="A44" i="15"/>
  <c r="A43" i="15"/>
  <c r="A42" i="15"/>
  <c r="A41" i="15"/>
  <c r="A40" i="15"/>
  <c r="A38" i="15"/>
  <c r="A37" i="15"/>
  <c r="A36" i="15"/>
  <c r="A35" i="15"/>
  <c r="A34" i="15"/>
  <c r="A32" i="15"/>
  <c r="A31" i="15"/>
  <c r="A30" i="15"/>
  <c r="A29" i="15"/>
  <c r="A28" i="15"/>
  <c r="T23" i="15"/>
  <c r="V22" i="15"/>
  <c r="V21" i="15"/>
  <c r="V20" i="15"/>
  <c r="V14" i="15"/>
  <c r="S14" i="15"/>
  <c r="Y13" i="15"/>
  <c r="Y14" i="15" s="1"/>
  <c r="A54" i="16"/>
  <c r="A53" i="16"/>
  <c r="A52" i="16"/>
  <c r="A51" i="16"/>
  <c r="A50" i="16"/>
  <c r="A49" i="16"/>
  <c r="A44" i="16"/>
  <c r="A43" i="16"/>
  <c r="A42" i="16"/>
  <c r="A41" i="16"/>
  <c r="A40" i="16"/>
  <c r="A38" i="16"/>
  <c r="A37" i="16"/>
  <c r="A36" i="16"/>
  <c r="A35" i="16"/>
  <c r="A34" i="16"/>
  <c r="A32" i="16"/>
  <c r="A31" i="16"/>
  <c r="A30" i="16"/>
  <c r="A29" i="16"/>
  <c r="A28" i="16"/>
  <c r="T23" i="16"/>
  <c r="V22" i="16"/>
  <c r="V21" i="16"/>
  <c r="V20" i="16"/>
  <c r="V14" i="16"/>
  <c r="S14" i="16"/>
  <c r="Y13" i="16"/>
  <c r="Y14" i="16" s="1"/>
  <c r="A54" i="18"/>
  <c r="A53" i="18"/>
  <c r="A52" i="18"/>
  <c r="A51" i="18"/>
  <c r="A50" i="18"/>
  <c r="A49" i="18"/>
  <c r="A44" i="18"/>
  <c r="A43" i="18"/>
  <c r="A42" i="18"/>
  <c r="A41" i="18"/>
  <c r="A40" i="18"/>
  <c r="A38" i="18"/>
  <c r="A37" i="18"/>
  <c r="A36" i="18"/>
  <c r="A35" i="18"/>
  <c r="A34" i="18"/>
  <c r="A32" i="18"/>
  <c r="A31" i="18"/>
  <c r="A30" i="18"/>
  <c r="A29" i="18"/>
  <c r="A28" i="18"/>
  <c r="T23" i="18"/>
  <c r="V22" i="18"/>
  <c r="V21" i="18"/>
  <c r="V20" i="18"/>
  <c r="V14" i="18"/>
  <c r="S14" i="18"/>
  <c r="Y13" i="18"/>
  <c r="Y14" i="18" s="1"/>
  <c r="A54" i="19"/>
  <c r="A53" i="19"/>
  <c r="A52" i="19"/>
  <c r="A51" i="19"/>
  <c r="A50" i="19"/>
  <c r="A49" i="19"/>
  <c r="A44" i="19"/>
  <c r="A43" i="19"/>
  <c r="A42" i="19"/>
  <c r="A41" i="19"/>
  <c r="A40" i="19"/>
  <c r="A38" i="19"/>
  <c r="A37" i="19"/>
  <c r="A36" i="19"/>
  <c r="A35" i="19"/>
  <c r="A34" i="19"/>
  <c r="A32" i="19"/>
  <c r="A31" i="19"/>
  <c r="A30" i="19"/>
  <c r="A29" i="19"/>
  <c r="A28" i="19"/>
  <c r="T23" i="19"/>
  <c r="V22" i="19"/>
  <c r="V21" i="19"/>
  <c r="V20" i="19"/>
  <c r="V14" i="19"/>
  <c r="S14" i="19"/>
  <c r="Y13" i="19"/>
  <c r="Y14" i="19" s="1"/>
  <c r="A54" i="20"/>
  <c r="A53" i="20"/>
  <c r="A52" i="20"/>
  <c r="A51" i="20"/>
  <c r="A50" i="20"/>
  <c r="A49" i="20"/>
  <c r="A44" i="20"/>
  <c r="A43" i="20"/>
  <c r="A42" i="20"/>
  <c r="A41" i="20"/>
  <c r="A40" i="20"/>
  <c r="A38" i="20"/>
  <c r="A37" i="20"/>
  <c r="A36" i="20"/>
  <c r="A35" i="20"/>
  <c r="A34" i="20"/>
  <c r="A32" i="20"/>
  <c r="A31" i="20"/>
  <c r="A30" i="20"/>
  <c r="A29" i="20"/>
  <c r="A28" i="20"/>
  <c r="T23" i="20"/>
  <c r="V22" i="20"/>
  <c r="V21" i="20"/>
  <c r="V20" i="20"/>
  <c r="V14" i="20"/>
  <c r="S14" i="20"/>
  <c r="Y13" i="20"/>
  <c r="Y14" i="20" s="1"/>
  <c r="A54" i="21"/>
  <c r="A53" i="21"/>
  <c r="A52" i="21"/>
  <c r="A51" i="21"/>
  <c r="A50" i="21"/>
  <c r="A49" i="21"/>
  <c r="A44" i="21"/>
  <c r="A43" i="21"/>
  <c r="A42" i="21"/>
  <c r="A41" i="21"/>
  <c r="A40" i="21"/>
  <c r="A38" i="21"/>
  <c r="A37" i="21"/>
  <c r="A36" i="21"/>
  <c r="A35" i="21"/>
  <c r="A34" i="21"/>
  <c r="A32" i="21"/>
  <c r="A31" i="21"/>
  <c r="A30" i="21"/>
  <c r="A29" i="21"/>
  <c r="A28" i="21"/>
  <c r="T23" i="21"/>
  <c r="V22" i="21"/>
  <c r="V21" i="21"/>
  <c r="V20" i="21"/>
  <c r="V14" i="21"/>
  <c r="S14" i="21"/>
  <c r="Y13" i="21"/>
  <c r="Y14" i="21" s="1"/>
  <c r="A54" i="22"/>
  <c r="A53" i="22"/>
  <c r="A52" i="22"/>
  <c r="A51" i="22"/>
  <c r="A50" i="22"/>
  <c r="A49" i="22"/>
  <c r="A44" i="22"/>
  <c r="A43" i="22"/>
  <c r="A42" i="22"/>
  <c r="A41" i="22"/>
  <c r="A40" i="22"/>
  <c r="A38" i="22"/>
  <c r="A37" i="22"/>
  <c r="A36" i="22"/>
  <c r="A35" i="22"/>
  <c r="A34" i="22"/>
  <c r="A32" i="22"/>
  <c r="A31" i="22"/>
  <c r="A30" i="22"/>
  <c r="A29" i="22"/>
  <c r="A28" i="22"/>
  <c r="T23" i="22"/>
  <c r="V22" i="22"/>
  <c r="V21" i="22"/>
  <c r="V20" i="22"/>
  <c r="V14" i="22"/>
  <c r="S14" i="22"/>
  <c r="Y13" i="22"/>
  <c r="Y14" i="22" s="1"/>
  <c r="A54" i="23"/>
  <c r="A53" i="23"/>
  <c r="A52" i="23"/>
  <c r="A51" i="23"/>
  <c r="A50" i="23"/>
  <c r="A49" i="23"/>
  <c r="A44" i="23"/>
  <c r="A43" i="23"/>
  <c r="A42" i="23"/>
  <c r="A41" i="23"/>
  <c r="A40" i="23"/>
  <c r="A38" i="23"/>
  <c r="A37" i="23"/>
  <c r="A36" i="23"/>
  <c r="A35" i="23"/>
  <c r="A34" i="23"/>
  <c r="A32" i="23"/>
  <c r="A31" i="23"/>
  <c r="A30" i="23"/>
  <c r="A29" i="23"/>
  <c r="A28" i="23"/>
  <c r="T23" i="23"/>
  <c r="V22" i="23"/>
  <c r="V21" i="23"/>
  <c r="V20" i="23"/>
  <c r="V14" i="23"/>
  <c r="S14" i="23"/>
  <c r="Y13" i="23"/>
  <c r="Y14" i="23" s="1"/>
  <c r="A54" i="1"/>
  <c r="A53" i="1"/>
  <c r="A52" i="1"/>
  <c r="A51" i="1"/>
  <c r="A50" i="1"/>
  <c r="A49" i="1"/>
  <c r="A44" i="1"/>
  <c r="A43" i="1"/>
  <c r="A42" i="1"/>
  <c r="A41" i="1"/>
  <c r="A40" i="1"/>
  <c r="A38" i="1"/>
  <c r="A37" i="1"/>
  <c r="A36" i="1"/>
  <c r="A35" i="1"/>
  <c r="A34" i="1"/>
  <c r="A32" i="1"/>
  <c r="A31" i="1"/>
  <c r="A30" i="1"/>
  <c r="A29" i="1"/>
  <c r="A28" i="1"/>
  <c r="T23" i="1"/>
  <c r="V22" i="1"/>
  <c r="V21" i="1"/>
  <c r="V20" i="1"/>
  <c r="V14" i="1"/>
  <c r="S14" i="1"/>
  <c r="Y13" i="1"/>
  <c r="Y14" i="1" s="1"/>
  <c r="T23" i="25"/>
  <c r="A54" i="25"/>
  <c r="A53" i="25"/>
  <c r="A52" i="25"/>
  <c r="A51" i="25"/>
  <c r="A50" i="25"/>
  <c r="A49" i="25"/>
  <c r="A44" i="25"/>
  <c r="A43" i="25"/>
  <c r="A42" i="25"/>
  <c r="A41" i="25"/>
  <c r="A40" i="25"/>
  <c r="A38" i="25"/>
  <c r="A37" i="25"/>
  <c r="A36" i="25"/>
  <c r="A35" i="25"/>
  <c r="A34" i="25"/>
  <c r="A32" i="25"/>
  <c r="A31" i="25"/>
  <c r="A30" i="25"/>
  <c r="A29" i="25"/>
  <c r="A28" i="25"/>
  <c r="V14" i="25"/>
  <c r="S14" i="25"/>
  <c r="Y13" i="25"/>
  <c r="Y14" i="25" s="1"/>
  <c r="V23" i="22" l="1"/>
  <c r="Q13" i="22" s="1"/>
  <c r="V23" i="13"/>
  <c r="Q14" i="13" s="1"/>
  <c r="V23" i="21"/>
  <c r="Q14" i="21" s="1"/>
  <c r="V23" i="19"/>
  <c r="Q13" i="19" s="1"/>
  <c r="V23" i="16"/>
  <c r="Q14" i="16" s="1"/>
  <c r="V23" i="23"/>
  <c r="Q13" i="23" s="1"/>
  <c r="V23" i="8"/>
  <c r="Q14" i="8" s="1"/>
  <c r="V23" i="6"/>
  <c r="Q14" i="6" s="1"/>
  <c r="V23" i="20"/>
  <c r="V23" i="18"/>
  <c r="V23" i="15"/>
  <c r="V23" i="14"/>
  <c r="V23" i="12"/>
  <c r="V23" i="11"/>
  <c r="V23" i="10"/>
  <c r="V23" i="9"/>
  <c r="V23" i="7"/>
  <c r="V23" i="5"/>
  <c r="V23" i="4"/>
  <c r="V23" i="3"/>
  <c r="V23" i="2"/>
  <c r="V23" i="1"/>
  <c r="Q14" i="19" l="1"/>
  <c r="Q14" i="23"/>
  <c r="Q13" i="13"/>
  <c r="Q13" i="16"/>
  <c r="Q14" i="22"/>
  <c r="Q13" i="6"/>
  <c r="Q13" i="8"/>
  <c r="Q13" i="21"/>
  <c r="Q14" i="5"/>
  <c r="Q13" i="5"/>
  <c r="Q13" i="18"/>
  <c r="Q14" i="18"/>
  <c r="Q14" i="7"/>
  <c r="Q13" i="7"/>
  <c r="Q13" i="20"/>
  <c r="Q14" i="20"/>
  <c r="Q13" i="9"/>
  <c r="Q14" i="9"/>
  <c r="Q14" i="25"/>
  <c r="Q13" i="25"/>
  <c r="Q13" i="10"/>
  <c r="Q14" i="10"/>
  <c r="Q13" i="1"/>
  <c r="Q14" i="1"/>
  <c r="Q13" i="11"/>
  <c r="Q14" i="11"/>
  <c r="Q14" i="2"/>
  <c r="Q13" i="2"/>
  <c r="Q14" i="12"/>
  <c r="Q13" i="12"/>
  <c r="Q13" i="3"/>
  <c r="Q14" i="3"/>
  <c r="Q14" i="14"/>
  <c r="Q13" i="14"/>
  <c r="Q14" i="4"/>
  <c r="Q13" i="4"/>
  <c r="Q14" i="15"/>
  <c r="Q13" i="15"/>
</calcChain>
</file>

<file path=xl/sharedStrings.xml><?xml version="1.0" encoding="utf-8"?>
<sst xmlns="http://schemas.openxmlformats.org/spreadsheetml/2006/main" count="1439" uniqueCount="104">
  <si>
    <t>สำนักจัดการทรัพยากรป่าไม้ที่ 1 (เชียงใหม่)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</si>
  <si>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</si>
  <si>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</si>
  <si>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</si>
  <si>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</si>
  <si>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</si>
  <si>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</si>
  <si>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</si>
  <si>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</si>
  <si>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</si>
  <si>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</si>
  <si>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</si>
  <si>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</si>
  <si>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</si>
  <si>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</si>
  <si>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</si>
  <si>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</si>
  <si>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</si>
  <si>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</si>
  <si>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</si>
  <si>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</si>
  <si>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</si>
  <si>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</si>
  <si>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</si>
  <si>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</si>
  <si>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</si>
  <si>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</si>
  <si>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</si>
  <si>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</si>
  <si>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</si>
  <si>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</si>
  <si>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</si>
  <si>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</si>
  <si>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</si>
  <si>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</si>
  <si>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</si>
  <si>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</si>
  <si>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</si>
  <si>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</si>
  <si>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</si>
  <si>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</si>
  <si>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</si>
  <si>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</si>
  <si>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</si>
  <si>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</si>
  <si>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</si>
  <si>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</si>
  <si>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</si>
  <si>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</si>
  <si>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</si>
  <si>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</si>
  <si>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</si>
  <si>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</si>
  <si>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</si>
  <si>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</si>
  <si>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</si>
  <si>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</si>
  <si>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</si>
  <si>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</si>
  <si>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</si>
  <si>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</si>
  <si>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</si>
  <si>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</si>
  <si>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</si>
  <si>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</si>
  <si>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</si>
  <si>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</si>
  <si>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</si>
  <si>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</si>
  <si>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</si>
  <si>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</si>
  <si>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</si>
  <si>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</si>
  <si>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</si>
  <si>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</si>
  <si>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</si>
  <si>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</si>
  <si>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</si>
  <si>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</si>
  <si>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</si>
  <si>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</si>
  <si>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</si>
  <si>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</si>
  <si>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</si>
  <si>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</si>
  <si>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</si>
  <si>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</si>
  <si>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</si>
  <si>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</si>
  <si>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</si>
  <si>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</si>
  <si>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</si>
  <si>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</si>
  <si>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</si>
  <si>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จัดทำแผนการบริหารจัดการทรัพยากรที่ดินและป่าไม้ระดับพื้นที่ (หมู่บ้าน)</t>
  </si>
  <si>
    <t>งานจัดทำร่างแผนการจัดการทรัพยากรที่ดินและป่าไม้ระดับพื้นที่ (หมู่บ้าน)</t>
  </si>
  <si>
    <t>นำผลการตรวจสอบวิเคราะห์สภาพทรัพยากรที่ดินและป่าไม้ไปทำการตรวจสอบในพื้นที่จริง (หมู่บ้าน)</t>
  </si>
  <si>
    <t>จัดประชุมราษฎรและคณะกรรมการหมู่บ้าน/สร้างการมีส่วนร่วมในการนำมาตรการลงสู่การปฏิบัติ (หมู่บ้าน)</t>
  </si>
  <si>
    <t>จัดระเบียบการใช้ที่ดิน โดยการรับรองการอยู่อาศัยทำกินแบบแปลงรวม (หมู่บ้าน)</t>
  </si>
  <si>
    <t>สำนักจัดการที่ดินป่าไม้</t>
  </si>
  <si>
    <t>กิจกรรมโครงการจัดทำแผนการบริหารจัดการทรัพยากรที่ดินและป่าไม้ระดับพื้นที่</t>
  </si>
  <si>
    <t>รอบ 6 เดือน</t>
  </si>
  <si>
    <t>-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</si>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</sst>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left" vertical="top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0" fontId="3" fillId="3" borderId="0" xfId="0" applyFont="1" applyFill="1" applyAlignment="1" applyProtection="1">
      <alignment horizontal="left" vertical="top"/>
      <protection hidden="1"/>
    </xf>
    <xf numFmtId="0" fontId="2" fillId="3" borderId="0" xfId="0" applyFont="1" applyFill="1" applyAlignment="1" applyProtection="1">
      <alignment horizontal="left" vertical="top" indent="3"/>
      <protection hidden="1"/>
    </xf>
    <xf numFmtId="188" fontId="2" fillId="3" borderId="0" xfId="0" applyNumberFormat="1" applyFont="1" applyFill="1" applyAlignment="1" applyProtection="1">
      <alignment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7" fillId="3" borderId="11" xfId="0" applyFont="1" applyFill="1" applyBorder="1" applyAlignment="1" applyProtection="1">
      <alignment vertical="center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center" wrapText="1"/>
      <protection hidden="1"/>
    </xf>
    <xf numFmtId="0" fontId="2" fillId="3" borderId="0" xfId="0" applyFont="1" applyFill="1" applyAlignment="1" applyProtection="1">
      <alignment vertical="top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 applyProtection="1">
      <alignment horizontal="center" vertical="top"/>
      <protection hidden="1"/>
    </xf>
    <xf numFmtId="188" fontId="2" fillId="3" borderId="2" xfId="0" applyNumberFormat="1" applyFont="1" applyFill="1" applyBorder="1" applyAlignment="1" applyProtection="1">
      <alignment horizontal="center" vertical="top"/>
      <protection hidden="1"/>
    </xf>
    <xf numFmtId="188" fontId="2" fillId="3" borderId="3" xfId="0" applyNumberFormat="1" applyFont="1" applyFill="1" applyBorder="1" applyAlignment="1" applyProtection="1">
      <alignment horizontal="center" vertical="top"/>
      <protection hidden="1"/>
    </xf>
    <xf numFmtId="0" fontId="3" fillId="6" borderId="4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  <xf numFmtId="0" fontId="3" fillId="5" borderId="1" xfId="0" applyFont="1" applyFill="1" applyBorder="1" applyAlignment="1" applyProtection="1">
      <alignment horizontal="left" vertical="top"/>
      <protection hidden="1"/>
    </xf>
    <xf numFmtId="0" fontId="3" fillId="5" borderId="2" xfId="0" applyFont="1" applyFill="1" applyBorder="1" applyAlignment="1" applyProtection="1">
      <alignment horizontal="left" vertical="top"/>
      <protection hidden="1"/>
    </xf>
    <xf numFmtId="0" fontId="3" fillId="5" borderId="3" xfId="0" applyFont="1" applyFill="1" applyBorder="1" applyAlignment="1" applyProtection="1">
      <alignment horizontal="left" vertical="top"/>
      <protection hidden="1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4" fontId="2" fillId="3" borderId="3" xfId="1" applyNumberFormat="1" applyFont="1" applyFill="1" applyBorder="1" applyAlignment="1" applyProtection="1">
      <alignment horizontal="center" vertical="center"/>
      <protection hidden="1"/>
    </xf>
    <xf numFmtId="0" fontId="3" fillId="6" borderId="4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left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3" fontId="3" fillId="3" borderId="4" xfId="1" applyNumberFormat="1" applyFont="1" applyFill="1" applyBorder="1" applyAlignment="1" applyProtection="1">
      <alignment horizontal="center" vertical="center" wrapText="1"/>
      <protection hidden="1"/>
    </xf>
    <xf numFmtId="3" fontId="3" fillId="3" borderId="1" xfId="1" applyNumberFormat="1" applyFont="1" applyFill="1" applyBorder="1" applyAlignment="1" applyProtection="1">
      <alignment horizontal="center" vertical="center" wrapText="1"/>
      <protection hidden="1"/>
    </xf>
    <xf numFmtId="3" fontId="3" fillId="0" borderId="15" xfId="0" applyNumberFormat="1" applyFont="1" applyBorder="1" applyAlignment="1" applyProtection="1">
      <alignment horizontal="center" vertical="center" wrapText="1"/>
      <protection hidden="1"/>
    </xf>
    <xf numFmtId="2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7" xfId="0" applyFont="1" applyFill="1" applyBorder="1" applyAlignment="1" applyProtection="1">
      <alignment horizontal="left" vertical="top" wrapText="1"/>
      <protection hidden="1"/>
    </xf>
    <xf numFmtId="0" fontId="2" fillId="3" borderId="8" xfId="0" applyFont="1" applyFill="1" applyBorder="1" applyAlignment="1" applyProtection="1">
      <alignment horizontal="left" vertical="top" wrapText="1"/>
      <protection hidden="1"/>
    </xf>
    <xf numFmtId="0" fontId="2" fillId="3" borderId="0" xfId="0" applyFont="1" applyFill="1" applyAlignment="1" applyProtection="1">
      <alignment horizontal="left" vertical="top" wrapText="1"/>
      <protection hidden="1"/>
    </xf>
    <xf numFmtId="0" fontId="2" fillId="3" borderId="9" xfId="0" applyFont="1" applyFill="1" applyBorder="1" applyAlignment="1" applyProtection="1">
      <alignment horizontal="left" vertical="top" wrapText="1"/>
      <protection hidden="1"/>
    </xf>
    <xf numFmtId="0" fontId="2" fillId="3" borderId="10" xfId="0" applyFont="1" applyFill="1" applyBorder="1" applyAlignment="1" applyProtection="1">
      <alignment horizontal="left" vertical="top" wrapText="1"/>
      <protection hidden="1"/>
    </xf>
    <xf numFmtId="0" fontId="2" fillId="3" borderId="11" xfId="0" applyFont="1" applyFill="1" applyBorder="1" applyAlignment="1" applyProtection="1">
      <alignment horizontal="left" vertical="top" wrapText="1"/>
      <protection hidden="1"/>
    </xf>
    <xf numFmtId="0" fontId="2" fillId="3" borderId="12" xfId="0" applyFont="1" applyFill="1" applyBorder="1" applyAlignment="1" applyProtection="1">
      <alignment horizontal="left" vertical="top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/>
      <protection hidden="1"/>
    </xf>
    <xf numFmtId="0" fontId="3" fillId="5" borderId="2" xfId="0" applyFont="1" applyFill="1" applyBorder="1" applyAlignment="1" applyProtection="1">
      <alignment horizontal="left" vertical="center"/>
      <protection hidden="1"/>
    </xf>
    <xf numFmtId="0" fontId="3" fillId="5" borderId="3" xfId="0" applyFont="1" applyFill="1" applyBorder="1" applyAlignment="1" applyProtection="1">
      <alignment horizontal="left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3" borderId="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9" fillId="3" borderId="14" xfId="0" applyFont="1" applyFill="1" applyBorder="1" applyAlignment="1" applyProtection="1">
      <alignment horizontal="center" vertical="top"/>
      <protection hidden="1"/>
    </xf>
    <xf numFmtId="0" fontId="2" fillId="3" borderId="0" xfId="0" applyFont="1" applyFill="1" applyAlignment="1" applyProtection="1">
      <alignment horizontal="center" vertical="top"/>
      <protection hidden="1"/>
    </xf>
    <xf numFmtId="188" fontId="9" fillId="3" borderId="14" xfId="0" applyNumberFormat="1" applyFont="1" applyFill="1" applyBorder="1" applyAlignment="1" applyProtection="1">
      <alignment horizontal="center" vertical="top"/>
      <protection hidden="1"/>
    </xf>
    <xf numFmtId="188" fontId="2" fillId="3" borderId="13" xfId="0" applyNumberFormat="1" applyFont="1" applyFill="1" applyBorder="1" applyAlignment="1" applyProtection="1">
      <alignment horizontal="center" vertical="top"/>
      <protection hidden="1"/>
    </xf>
    <xf numFmtId="190" fontId="9" fillId="3" borderId="14" xfId="0" applyNumberFormat="1" applyFont="1" applyFill="1" applyBorder="1" applyAlignment="1" applyProtection="1">
      <alignment horizontal="center" vertical="top"/>
      <protection hidden="1"/>
    </xf>
    <xf numFmtId="4" fontId="2" fillId="4" borderId="1" xfId="1" applyNumberFormat="1" applyFont="1" applyFill="1" applyBorder="1" applyAlignment="1" applyProtection="1">
      <alignment horizontal="right" vertical="center"/>
      <protection hidden="1"/>
    </xf>
    <xf numFmtId="4" fontId="2" fillId="4" borderId="2" xfId="1" applyNumberFormat="1" applyFont="1" applyFill="1" applyBorder="1" applyAlignment="1" applyProtection="1">
      <alignment horizontal="right" vertical="center"/>
      <protection hidden="1"/>
    </xf>
    <xf numFmtId="4" fontId="2" fillId="4" borderId="3" xfId="1" applyNumberFormat="1" applyFont="1" applyFill="1" applyBorder="1" applyAlignment="1" applyProtection="1">
      <alignment horizontal="right" vertical="center"/>
      <protection hidden="1"/>
    </xf>
    <xf numFmtId="4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2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3" fontId="10" fillId="3" borderId="4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3" xfId="1" applyNumberFormat="1" applyFont="1" applyFill="1" applyBorder="1" applyAlignment="1" applyProtection="1">
      <alignment horizontal="center" vertical="center" wrapText="1"/>
      <protection hidden="1"/>
    </xf>
    <xf numFmtId="2" fontId="11" fillId="0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0" fontId="2" fillId="3" borderId="6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2" fillId="3" borderId="8" xfId="0" applyFont="1" applyFill="1" applyBorder="1" applyAlignment="1">
      <alignment horizontal="left" vertical="top" wrapText="1" indent="1"/>
    </xf>
    <xf numFmtId="0" fontId="2" fillId="3" borderId="0" xfId="0" applyFont="1" applyFill="1" applyAlignment="1">
      <alignment horizontal="left" vertical="top" wrapText="1" indent="1"/>
    </xf>
    <xf numFmtId="0" fontId="2" fillId="3" borderId="9" xfId="0" applyFont="1" applyFill="1" applyBorder="1" applyAlignment="1">
      <alignment horizontal="left" vertical="top" wrapText="1" indent="1"/>
    </xf>
    <xf numFmtId="0" fontId="2" fillId="3" borderId="16" xfId="0" applyFont="1" applyFill="1" applyBorder="1" applyAlignment="1">
      <alignment horizontal="left" vertical="top" wrapText="1" indent="1"/>
    </xf>
    <xf numFmtId="0" fontId="2" fillId="3" borderId="17" xfId="0" applyFont="1" applyFill="1" applyBorder="1" applyAlignment="1">
      <alignment horizontal="left" vertical="top" wrapText="1" indent="1"/>
    </xf>
    <xf numFmtId="0" fontId="2" fillId="3" borderId="18" xfId="0" applyFont="1" applyFill="1" applyBorder="1" applyAlignment="1">
      <alignment horizontal="left" vertical="top" wrapText="1" indent="1"/>
    </xf>
    <xf numFmtId="0" fontId="2" fillId="3" borderId="4" xfId="0" applyFont="1" applyFill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OneDrive\&#3648;&#3604;&#3626;&#3585;&#3660;&#3607;&#3655;&#3629;&#3611;\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58</v>
      </c>
      <c r="C1" s="1" t="s">
        <v>59</v>
      </c>
      <c r="E1" s="1" t="s">
        <v>60</v>
      </c>
      <c r="G1" s="1" t="s">
        <v>49</v>
      </c>
    </row>
    <row r="2" spans="1:7" x14ac:dyDescent="0.3">
      <c r="A2" s="3" t="s">
        <v>61</v>
      </c>
      <c r="C2" s="3" t="s">
        <v>62</v>
      </c>
      <c r="E2" s="3" t="s">
        <v>63</v>
      </c>
      <c r="G2" s="3" t="s">
        <v>64</v>
      </c>
    </row>
    <row r="3" spans="1:7" x14ac:dyDescent="0.3">
      <c r="A3" s="3" t="s">
        <v>65</v>
      </c>
      <c r="C3" s="3" t="s">
        <v>66</v>
      </c>
      <c r="E3" s="3" t="s">
        <v>67</v>
      </c>
      <c r="G3" s="3" t="s">
        <v>68</v>
      </c>
    </row>
    <row r="4" spans="1:7" x14ac:dyDescent="0.3">
      <c r="A4" s="3" t="s">
        <v>69</v>
      </c>
      <c r="C4" s="3" t="s">
        <v>70</v>
      </c>
      <c r="E4" s="3" t="s">
        <v>71</v>
      </c>
      <c r="G4" s="3" t="s">
        <v>72</v>
      </c>
    </row>
    <row r="5" spans="1:7" x14ac:dyDescent="0.3">
      <c r="A5" s="3" t="s">
        <v>73</v>
      </c>
      <c r="C5" s="3" t="s">
        <v>74</v>
      </c>
      <c r="E5" s="3" t="s">
        <v>75</v>
      </c>
      <c r="G5" s="3" t="s">
        <v>76</v>
      </c>
    </row>
    <row r="6" spans="1:7" x14ac:dyDescent="0.3">
      <c r="A6" s="3" t="s">
        <v>77</v>
      </c>
      <c r="C6" s="3" t="s">
        <v>78</v>
      </c>
      <c r="E6" s="3" t="s">
        <v>79</v>
      </c>
      <c r="G6" s="3" t="s">
        <v>80</v>
      </c>
    </row>
    <row r="7" spans="1:7" x14ac:dyDescent="0.3">
      <c r="C7" s="3" t="s">
        <v>81</v>
      </c>
      <c r="E7" s="3" t="s">
        <v>82</v>
      </c>
      <c r="G7" s="3" t="s">
        <v>83</v>
      </c>
    </row>
    <row r="8" spans="1:7" x14ac:dyDescent="0.3">
      <c r="C8" s="3" t="s">
        <v>84</v>
      </c>
      <c r="E8" s="3" t="s">
        <v>85</v>
      </c>
      <c r="G8" s="3" t="s">
        <v>86</v>
      </c>
    </row>
    <row r="9" spans="1:7" x14ac:dyDescent="0.3">
      <c r="C9" s="3" t="s">
        <v>87</v>
      </c>
      <c r="E9" s="3" t="s">
        <v>77</v>
      </c>
      <c r="G9" s="3" t="s">
        <v>88</v>
      </c>
    </row>
    <row r="10" spans="1:7" x14ac:dyDescent="0.3">
      <c r="C10" s="3" t="s">
        <v>77</v>
      </c>
      <c r="G10" s="3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AE581-4132-445C-8F6E-190020693C0C}">
  <sheetPr>
    <tabColor rgb="FFFFFF00"/>
  </sheetPr>
  <dimension ref="A1:Z111"/>
  <sheetViews>
    <sheetView view="pageBreakPreview" topLeftCell="J8" zoomScaleNormal="100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99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 t="s">
        <v>102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17760000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17760000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46" t="str">
        <f>$K$13</f>
        <v>-</v>
      </c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49"/>
      <c r="W20" s="5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46" t="str">
        <f t="shared" ref="H21:H22" si="0">$K$13</f>
        <v>-</v>
      </c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49"/>
      <c r="W21" s="5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46" t="str">
        <f t="shared" si="0"/>
        <v>-</v>
      </c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49"/>
      <c r="W22" s="5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/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"/>
  </protectedRanges>
  <mergeCells count="173">
    <mergeCell ref="F108:J108"/>
    <mergeCell ref="Q108:X108"/>
    <mergeCell ref="F109:J109"/>
    <mergeCell ref="R109:W109"/>
    <mergeCell ref="F110:J110"/>
    <mergeCell ref="S13:U13"/>
    <mergeCell ref="V13:X13"/>
    <mergeCell ref="B102:H103"/>
    <mergeCell ref="J102:Q103"/>
    <mergeCell ref="S102:Y103"/>
    <mergeCell ref="F106:J106"/>
    <mergeCell ref="R106:W106"/>
    <mergeCell ref="F107:J107"/>
    <mergeCell ref="R107:W107"/>
    <mergeCell ref="B89:H90"/>
    <mergeCell ref="J89:Q90"/>
    <mergeCell ref="S89:Y90"/>
    <mergeCell ref="B92:H101"/>
    <mergeCell ref="J92:Q101"/>
    <mergeCell ref="S92:Y101"/>
    <mergeCell ref="B76:H77"/>
    <mergeCell ref="J76:Q77"/>
    <mergeCell ref="S76:Y77"/>
    <mergeCell ref="B79:H88"/>
    <mergeCell ref="J79:Q88"/>
    <mergeCell ref="S79:Y88"/>
    <mergeCell ref="B54:G54"/>
    <mergeCell ref="H54:P54"/>
    <mergeCell ref="Q54:X54"/>
    <mergeCell ref="Y54:Z54"/>
    <mergeCell ref="B58:Y62"/>
    <mergeCell ref="B66:H75"/>
    <mergeCell ref="J66:Q75"/>
    <mergeCell ref="S66:Y75"/>
    <mergeCell ref="B52:G52"/>
    <mergeCell ref="H52:P52"/>
    <mergeCell ref="Q52:X52"/>
    <mergeCell ref="Y52:Z52"/>
    <mergeCell ref="B53:G53"/>
    <mergeCell ref="H53:P53"/>
    <mergeCell ref="Q53:X53"/>
    <mergeCell ref="Y53:Z53"/>
    <mergeCell ref="B50:G50"/>
    <mergeCell ref="H50:P50"/>
    <mergeCell ref="Q50:X50"/>
    <mergeCell ref="Y50:Z50"/>
    <mergeCell ref="B51:G51"/>
    <mergeCell ref="H51:P51"/>
    <mergeCell ref="Q51:X51"/>
    <mergeCell ref="Y51:Z51"/>
    <mergeCell ref="B48:G48"/>
    <mergeCell ref="H48:P48"/>
    <mergeCell ref="Q48:X48"/>
    <mergeCell ref="Y48:Z48"/>
    <mergeCell ref="B49:G49"/>
    <mergeCell ref="H49:P49"/>
    <mergeCell ref="Q49:X49"/>
    <mergeCell ref="Y49:Z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A39:Z39"/>
    <mergeCell ref="B40:L40"/>
    <mergeCell ref="M40:X40"/>
    <mergeCell ref="Y40:Z40"/>
    <mergeCell ref="B36:L36"/>
    <mergeCell ref="M36:X36"/>
    <mergeCell ref="Y36:Z36"/>
    <mergeCell ref="B37:L37"/>
    <mergeCell ref="M37:X37"/>
    <mergeCell ref="Y37:Z37"/>
    <mergeCell ref="B34:L34"/>
    <mergeCell ref="M34:X34"/>
    <mergeCell ref="Y34:Z34"/>
    <mergeCell ref="B35:L35"/>
    <mergeCell ref="M35:X35"/>
    <mergeCell ref="Y35:Z35"/>
    <mergeCell ref="B31:L31"/>
    <mergeCell ref="M31:X31"/>
    <mergeCell ref="Y31:Z31"/>
    <mergeCell ref="B32:L32"/>
    <mergeCell ref="Y32:Z32"/>
    <mergeCell ref="A33:Z33"/>
    <mergeCell ref="B29:L29"/>
    <mergeCell ref="M29:X29"/>
    <mergeCell ref="Y29:Z29"/>
    <mergeCell ref="B30:L30"/>
    <mergeCell ref="M30:X30"/>
    <mergeCell ref="Y30:Z30"/>
    <mergeCell ref="M32:X32"/>
    <mergeCell ref="Y26:Z26"/>
    <mergeCell ref="A27:Z27"/>
    <mergeCell ref="B28:L28"/>
    <mergeCell ref="M28:X28"/>
    <mergeCell ref="Y28:Z28"/>
    <mergeCell ref="A23:S23"/>
    <mergeCell ref="T23:U23"/>
    <mergeCell ref="V23:W23"/>
    <mergeCell ref="X23:Z23"/>
    <mergeCell ref="A24:Z24"/>
    <mergeCell ref="K21:M21"/>
    <mergeCell ref="N21:P21"/>
    <mergeCell ref="Q21:S21"/>
    <mergeCell ref="T21:U21"/>
    <mergeCell ref="V21:W21"/>
    <mergeCell ref="B22:G22"/>
    <mergeCell ref="H22:J22"/>
    <mergeCell ref="B26:L26"/>
    <mergeCell ref="M26:X26"/>
    <mergeCell ref="V18:W18"/>
    <mergeCell ref="X18:Z18"/>
    <mergeCell ref="A19:Z19"/>
    <mergeCell ref="B20:G20"/>
    <mergeCell ref="H20:J20"/>
    <mergeCell ref="K20:M20"/>
    <mergeCell ref="N20:P20"/>
    <mergeCell ref="Q20:S20"/>
    <mergeCell ref="T20:U20"/>
    <mergeCell ref="V20:W20"/>
    <mergeCell ref="B18:G18"/>
    <mergeCell ref="H18:J18"/>
    <mergeCell ref="K18:M18"/>
    <mergeCell ref="N18:P18"/>
    <mergeCell ref="Q18:S18"/>
    <mergeCell ref="T18:U18"/>
    <mergeCell ref="X20:Z22"/>
    <mergeCell ref="K22:M22"/>
    <mergeCell ref="N22:P22"/>
    <mergeCell ref="Q22:S22"/>
    <mergeCell ref="T22:U22"/>
    <mergeCell ref="V22:W22"/>
    <mergeCell ref="B21:G21"/>
    <mergeCell ref="H21:J21"/>
    <mergeCell ref="A14:P14"/>
    <mergeCell ref="Q14:R14"/>
    <mergeCell ref="S14:U14"/>
    <mergeCell ref="V14:X14"/>
    <mergeCell ref="Y14:Z14"/>
    <mergeCell ref="A15:Z15"/>
    <mergeCell ref="A12:Z12"/>
    <mergeCell ref="B13:J13"/>
    <mergeCell ref="K13:M13"/>
    <mergeCell ref="N13:P13"/>
    <mergeCell ref="Q13:R13"/>
    <mergeCell ref="Y13:Z1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EF0AC8A9-C2BC-449A-BD7D-BF4C29F874D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7246BF7-2F02-4E05-9782-506FD8349F3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H20:S20 H22:S22 H21:M21" xr:uid="{505B6425-2B9E-4402-8E77-CEA9986838F7}">
      <formula1>0</formula1>
    </dataValidation>
    <dataValidation type="decimal" operator="greaterThanOrEqual" allowBlank="1" showInputMessage="1" showErrorMessage="1" error="กรุณากรอกข้อมูลเป็นตัวเลข" sqref="N21:S21" xr:uid="{EC815487-3F11-4F8B-81A5-F14BF14CD06F}">
      <formula1>0</formula1>
    </dataValidation>
  </dataValidations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EA98E0F-C606-46B7-92D7-25B7B22F9036}">
          <x14:formula1>
            <xm:f>LIST!$G$2:$G$10</xm:f>
          </x14:formula1>
          <xm:sqref>B49:B54 C49:G52 C54:G54</xm:sqref>
        </x14:dataValidation>
        <x14:dataValidation type="list" allowBlank="1" showInputMessage="1" showErrorMessage="1" error="กรุณาเลือกข้อมูลตามที่กำหนดให้" xr:uid="{17FB3E0A-5442-4ABF-B62C-8FB722BF3D11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791019F-DCEE-4B01-B197-7664F735F83B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EF26B1A4-E3F0-43C8-A001-461ECC814932}">
          <x14:formula1>
            <xm:f>LIST!$E$2:$E$9</xm:f>
          </x14:formula1>
          <xm:sqref>B40:L44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1"/>
  <sheetViews>
    <sheetView view="pageBreakPreview" topLeftCell="K8" zoomScaleNormal="100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176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6614100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6614100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176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176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176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F106:J106"/>
    <mergeCell ref="R106:W106"/>
    <mergeCell ref="F107:J107"/>
    <mergeCell ref="R107:W107"/>
    <mergeCell ref="F108:J108"/>
    <mergeCell ref="Q108:X108"/>
    <mergeCell ref="F109:J109"/>
    <mergeCell ref="R109:W109"/>
    <mergeCell ref="F110:J110"/>
    <mergeCell ref="B53:G53"/>
    <mergeCell ref="H53:P53"/>
    <mergeCell ref="Q53:X53"/>
    <mergeCell ref="Y53:Z53"/>
    <mergeCell ref="B54:G54"/>
    <mergeCell ref="H54:P54"/>
    <mergeCell ref="Q54:X54"/>
    <mergeCell ref="Y54:Z54"/>
    <mergeCell ref="B58:Y62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Q21:S21"/>
    <mergeCell ref="T21:U21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B102:H103"/>
    <mergeCell ref="J102:Q103"/>
    <mergeCell ref="S102:Y10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S89:Y90"/>
    <mergeCell ref="B92:H101"/>
    <mergeCell ref="J92:Q101"/>
    <mergeCell ref="S92:Y101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Y48:Z48"/>
    <mergeCell ref="Y49:Z49"/>
    <mergeCell ref="B48:G48"/>
    <mergeCell ref="H48:P48"/>
    <mergeCell ref="Q48:X48"/>
    <mergeCell ref="B49:G49"/>
    <mergeCell ref="H49:P49"/>
    <mergeCell ref="Q49:X49"/>
    <mergeCell ref="B43:L43"/>
    <mergeCell ref="M43:X43"/>
    <mergeCell ref="Y43:Z43"/>
    <mergeCell ref="B44:L44"/>
    <mergeCell ref="M44:X44"/>
    <mergeCell ref="Y44:Z44"/>
    <mergeCell ref="B41:L41"/>
    <mergeCell ref="M41:X41"/>
    <mergeCell ref="Y41:Z41"/>
    <mergeCell ref="B42:L42"/>
    <mergeCell ref="M42:X42"/>
    <mergeCell ref="Y42:Z42"/>
    <mergeCell ref="B40:L40"/>
    <mergeCell ref="M40:X40"/>
    <mergeCell ref="Y40:Z40"/>
    <mergeCell ref="A39:Z39"/>
    <mergeCell ref="B35:L35"/>
    <mergeCell ref="M35:X35"/>
    <mergeCell ref="Y35:Z35"/>
    <mergeCell ref="B32:L32"/>
    <mergeCell ref="Y32:Z32"/>
    <mergeCell ref="A33:Z33"/>
    <mergeCell ref="B34:L34"/>
    <mergeCell ref="M34:X34"/>
    <mergeCell ref="Y34:Z34"/>
    <mergeCell ref="B38:L38"/>
    <mergeCell ref="M38:X38"/>
    <mergeCell ref="Y38:Z38"/>
    <mergeCell ref="M36:X36"/>
    <mergeCell ref="Y36:Z36"/>
    <mergeCell ref="B37:L37"/>
    <mergeCell ref="M37:X37"/>
    <mergeCell ref="Y37:Z37"/>
    <mergeCell ref="B36:L36"/>
    <mergeCell ref="M32:X32"/>
    <mergeCell ref="A27:Z27"/>
    <mergeCell ref="B28:L28"/>
    <mergeCell ref="M28:X28"/>
    <mergeCell ref="Y28:Z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S11:U11"/>
    <mergeCell ref="V11:X11"/>
    <mergeCell ref="Y11:Z11"/>
    <mergeCell ref="Q14:R14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H8:J8"/>
    <mergeCell ref="B10:J11"/>
    <mergeCell ref="K10:R10"/>
    <mergeCell ref="S10:Z10"/>
    <mergeCell ref="K11:M11"/>
    <mergeCell ref="N11:P11"/>
    <mergeCell ref="Q11:R11"/>
    <mergeCell ref="S13:U13"/>
    <mergeCell ref="V13:X13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0E84F41F-AAA0-429D-9463-C1A00938913B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D313D0FB-37DD-4D4A-A972-804BC87B8648}">
      <formula1>0</formula1>
    </dataValidation>
    <dataValidation type="decimal" allowBlank="1" showInputMessage="1" showErrorMessage="1" error="กรุณากรอกข้อมูลเป็นตัวเลข" sqref="V13" xr:uid="{77BFD131-A8B3-42ED-9BAD-6F3FA7FA2BB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2880982-FE32-4F94-9485-77FB8D5AD002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E26D1D0-48D2-41DF-9A55-E7DAD4BCF37F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95D73BB6-FE3A-47FC-97DF-BD1AD35174D9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A55C9B25-FE1B-4422-ADD0-AAE115859DC4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24B92F8-9210-4416-88F5-BFA92D0EAA9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11"/>
  <sheetViews>
    <sheetView view="pageBreakPreview" topLeftCell="J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129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4847800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4847800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129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129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129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M32:X32"/>
    <mergeCell ref="F106:J106"/>
    <mergeCell ref="R106:W106"/>
    <mergeCell ref="F107:J107"/>
    <mergeCell ref="R107:W107"/>
    <mergeCell ref="F108:J108"/>
    <mergeCell ref="Q108:X108"/>
    <mergeCell ref="F109:J109"/>
    <mergeCell ref="R109:W109"/>
    <mergeCell ref="J79:Q88"/>
    <mergeCell ref="S79:Y88"/>
    <mergeCell ref="B89:H90"/>
    <mergeCell ref="J89:Q90"/>
    <mergeCell ref="S89:Y90"/>
    <mergeCell ref="B92:H101"/>
    <mergeCell ref="J92:Q101"/>
    <mergeCell ref="S92:Y101"/>
    <mergeCell ref="Y51:Z51"/>
    <mergeCell ref="Y49:Z49"/>
    <mergeCell ref="Y50:Z50"/>
    <mergeCell ref="B49:G49"/>
    <mergeCell ref="H49:P49"/>
    <mergeCell ref="Q49:X49"/>
    <mergeCell ref="B50:G50"/>
    <mergeCell ref="F110:J110"/>
    <mergeCell ref="Q52:X52"/>
    <mergeCell ref="Y52:Z52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B102:H103"/>
    <mergeCell ref="J102:Q103"/>
    <mergeCell ref="S102:Y103"/>
    <mergeCell ref="B58:Y62"/>
    <mergeCell ref="B66:H75"/>
    <mergeCell ref="J66:Q75"/>
    <mergeCell ref="S66:Y75"/>
    <mergeCell ref="B76:H77"/>
    <mergeCell ref="J76:Q77"/>
    <mergeCell ref="S76:Y77"/>
    <mergeCell ref="B79:H8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K13:M13"/>
    <mergeCell ref="N13:P13"/>
    <mergeCell ref="Q13:R13"/>
    <mergeCell ref="H50:P50"/>
    <mergeCell ref="Q50:X50"/>
    <mergeCell ref="B51:G51"/>
    <mergeCell ref="H51:P51"/>
    <mergeCell ref="Q51:X51"/>
    <mergeCell ref="Y48:Z48"/>
    <mergeCell ref="B44:L44"/>
    <mergeCell ref="M44:X44"/>
    <mergeCell ref="Y44:Z44"/>
    <mergeCell ref="B48:G48"/>
    <mergeCell ref="H48:P48"/>
    <mergeCell ref="Q48:X48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4:L34"/>
    <mergeCell ref="M34:X34"/>
    <mergeCell ref="Y34:Z34"/>
    <mergeCell ref="B32:L32"/>
    <mergeCell ref="Y32:Z32"/>
    <mergeCell ref="A33:Z33"/>
    <mergeCell ref="B28:L28"/>
    <mergeCell ref="M28:X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Q14:R14"/>
    <mergeCell ref="S13:U1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BF82A7DC-3437-4856-9077-6DA6E8721E17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CF60D17C-729E-4693-93DB-41C8B6489657}">
      <formula1>0</formula1>
    </dataValidation>
    <dataValidation type="decimal" allowBlank="1" showInputMessage="1" showErrorMessage="1" error="กรุณากรอกข้อมูลเป็นตัวเลข" sqref="V13" xr:uid="{EC6A6173-5A7F-493A-954E-FCC447B0D4B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9865BEBD-7FCB-421A-B922-8F010822CF5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C3E7541-BA06-4F76-879B-B227D0D28AC7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40F108A-5B25-46F9-B2D6-53EFCEBDDE1B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0BB3B122-1E51-4581-8D99-E0C311C9AD6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FF84CF3-0A2B-4C4C-983F-25950831B44D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1"/>
  <sheetViews>
    <sheetView view="pageBreakPreview" topLeftCell="J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208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7816600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7816600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208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208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208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M32:X32"/>
    <mergeCell ref="F106:J106"/>
    <mergeCell ref="R106:W106"/>
    <mergeCell ref="F107:J107"/>
    <mergeCell ref="R107:W107"/>
    <mergeCell ref="F108:J108"/>
    <mergeCell ref="Q108:X108"/>
    <mergeCell ref="F109:J109"/>
    <mergeCell ref="R109:W109"/>
    <mergeCell ref="J79:Q88"/>
    <mergeCell ref="S79:Y88"/>
    <mergeCell ref="B89:H90"/>
    <mergeCell ref="J89:Q90"/>
    <mergeCell ref="S89:Y90"/>
    <mergeCell ref="B92:H101"/>
    <mergeCell ref="J92:Q101"/>
    <mergeCell ref="S92:Y101"/>
    <mergeCell ref="Y51:Z51"/>
    <mergeCell ref="Y49:Z49"/>
    <mergeCell ref="Y50:Z50"/>
    <mergeCell ref="B49:G49"/>
    <mergeCell ref="H49:P49"/>
    <mergeCell ref="Q49:X49"/>
    <mergeCell ref="B50:G50"/>
    <mergeCell ref="F110:J110"/>
    <mergeCell ref="Q52:X52"/>
    <mergeCell ref="Y52:Z52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B102:H103"/>
    <mergeCell ref="J102:Q103"/>
    <mergeCell ref="S102:Y103"/>
    <mergeCell ref="B58:Y62"/>
    <mergeCell ref="B66:H75"/>
    <mergeCell ref="J66:Q75"/>
    <mergeCell ref="S66:Y75"/>
    <mergeCell ref="B76:H77"/>
    <mergeCell ref="J76:Q77"/>
    <mergeCell ref="S76:Y77"/>
    <mergeCell ref="B79:H8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H50:P50"/>
    <mergeCell ref="Q50:X50"/>
    <mergeCell ref="B51:G51"/>
    <mergeCell ref="H51:P51"/>
    <mergeCell ref="Q51:X51"/>
    <mergeCell ref="Y48:Z48"/>
    <mergeCell ref="B44:L44"/>
    <mergeCell ref="M44:X44"/>
    <mergeCell ref="Y44:Z44"/>
    <mergeCell ref="B48:G48"/>
    <mergeCell ref="H48:P48"/>
    <mergeCell ref="Q48:X48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4:L34"/>
    <mergeCell ref="M34:X34"/>
    <mergeCell ref="Y34:Z34"/>
    <mergeCell ref="B32:L32"/>
    <mergeCell ref="Y32:Z32"/>
    <mergeCell ref="A33:Z33"/>
    <mergeCell ref="B28:L28"/>
    <mergeCell ref="M28:X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B18:G18"/>
    <mergeCell ref="H18:J18"/>
    <mergeCell ref="K18:M18"/>
    <mergeCell ref="N18:P18"/>
    <mergeCell ref="Q18:S18"/>
    <mergeCell ref="T18:U18"/>
    <mergeCell ref="V18:W18"/>
    <mergeCell ref="X18:Z18"/>
    <mergeCell ref="A12:Z12"/>
    <mergeCell ref="B13:J13"/>
    <mergeCell ref="K13:M13"/>
    <mergeCell ref="N13:P13"/>
    <mergeCell ref="Q13:R13"/>
    <mergeCell ref="Q14:R14"/>
    <mergeCell ref="S13:U13"/>
    <mergeCell ref="V13:X13"/>
    <mergeCell ref="Y13:Z13"/>
    <mergeCell ref="A14:P14"/>
    <mergeCell ref="S14:U14"/>
    <mergeCell ref="V14:X14"/>
    <mergeCell ref="Y14:Z14"/>
    <mergeCell ref="A15:Z15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7CAF6840-A060-44D2-9B6C-0409E14666BE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4E285DA1-1064-4768-AF80-6EA7985A3CCF}">
      <formula1>0</formula1>
    </dataValidation>
    <dataValidation type="decimal" allowBlank="1" showInputMessage="1" showErrorMessage="1" error="กรุณากรอกข้อมูลเป็นตัวเลข" sqref="V13" xr:uid="{4CE7EE05-197E-4F68-A13D-9040F04ED316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0380B94-4562-4B03-8CDB-372093ACC32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DB61202-2865-4213-9326-407D733DA3D1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2215E1F-D8A3-4C53-82C1-B1A839F98CA6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0D35BF7-4440-462A-88FA-FCF86508B8F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30BFD24B-2929-4C01-9C98-CD5C48D11B1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1"/>
  <sheetViews>
    <sheetView view="pageBreakPreview" topLeftCell="K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148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5561800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5561800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148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148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148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F110:J110"/>
    <mergeCell ref="B58:Y62"/>
    <mergeCell ref="F106:J106"/>
    <mergeCell ref="R106:W106"/>
    <mergeCell ref="F107:J107"/>
    <mergeCell ref="R107:W107"/>
    <mergeCell ref="F108:J108"/>
    <mergeCell ref="Q108:X108"/>
    <mergeCell ref="F109:J109"/>
    <mergeCell ref="R109:W109"/>
    <mergeCell ref="B102:H103"/>
    <mergeCell ref="J102:Q103"/>
    <mergeCell ref="S102:Y103"/>
    <mergeCell ref="B66:H75"/>
    <mergeCell ref="J66:Q75"/>
    <mergeCell ref="S66:Y75"/>
    <mergeCell ref="B76:H77"/>
    <mergeCell ref="J76:Q77"/>
    <mergeCell ref="S76:Y77"/>
    <mergeCell ref="B79:H88"/>
    <mergeCell ref="J79:Q88"/>
    <mergeCell ref="S79:Y88"/>
    <mergeCell ref="B89:H90"/>
    <mergeCell ref="J89:Q90"/>
    <mergeCell ref="A33:Z33"/>
    <mergeCell ref="B34:L34"/>
    <mergeCell ref="M34:X34"/>
    <mergeCell ref="Y34:Z34"/>
    <mergeCell ref="B53:G53"/>
    <mergeCell ref="H53:P53"/>
    <mergeCell ref="Q53:X53"/>
    <mergeCell ref="Y53:Z53"/>
    <mergeCell ref="B54:G54"/>
    <mergeCell ref="H54:P54"/>
    <mergeCell ref="Q54:X54"/>
    <mergeCell ref="Y54:Z54"/>
    <mergeCell ref="B42:L42"/>
    <mergeCell ref="M42:X42"/>
    <mergeCell ref="Y42:Z42"/>
    <mergeCell ref="B40:L40"/>
    <mergeCell ref="M40:X40"/>
    <mergeCell ref="Y40:Z40"/>
    <mergeCell ref="Y48:Z48"/>
    <mergeCell ref="Y49:Z49"/>
    <mergeCell ref="B48:G48"/>
    <mergeCell ref="H48:P48"/>
    <mergeCell ref="Q48:X48"/>
    <mergeCell ref="B49:G49"/>
    <mergeCell ref="B29:L29"/>
    <mergeCell ref="M29:X29"/>
    <mergeCell ref="Y29:Z29"/>
    <mergeCell ref="Y30:Z30"/>
    <mergeCell ref="B31:L31"/>
    <mergeCell ref="M31:X31"/>
    <mergeCell ref="Y31:Z31"/>
    <mergeCell ref="B32:L32"/>
    <mergeCell ref="Y32:Z32"/>
    <mergeCell ref="B30:L30"/>
    <mergeCell ref="M30:X30"/>
    <mergeCell ref="M32:X32"/>
    <mergeCell ref="V23:W23"/>
    <mergeCell ref="X23:Z23"/>
    <mergeCell ref="A24:Z24"/>
    <mergeCell ref="B26:L26"/>
    <mergeCell ref="M26:X26"/>
    <mergeCell ref="Y26:Z26"/>
    <mergeCell ref="A27:Z27"/>
    <mergeCell ref="B28:L28"/>
    <mergeCell ref="M28:X28"/>
    <mergeCell ref="Y28:Z28"/>
    <mergeCell ref="S89:Y90"/>
    <mergeCell ref="B92:H101"/>
    <mergeCell ref="J92:Q101"/>
    <mergeCell ref="S92:Y101"/>
    <mergeCell ref="Y50:Z50"/>
    <mergeCell ref="Y51:Z51"/>
    <mergeCell ref="B50:G50"/>
    <mergeCell ref="H50:P50"/>
    <mergeCell ref="Q50:X50"/>
    <mergeCell ref="B51:G51"/>
    <mergeCell ref="H51:P51"/>
    <mergeCell ref="Q51:X51"/>
    <mergeCell ref="B52:G52"/>
    <mergeCell ref="H52:P52"/>
    <mergeCell ref="Q52:X52"/>
    <mergeCell ref="Y52:Z52"/>
    <mergeCell ref="H49:P49"/>
    <mergeCell ref="Q49:X49"/>
    <mergeCell ref="B43:L43"/>
    <mergeCell ref="M43:X43"/>
    <mergeCell ref="Y43:Z43"/>
    <mergeCell ref="B44:L44"/>
    <mergeCell ref="M44:X44"/>
    <mergeCell ref="Y44:Z44"/>
    <mergeCell ref="B36:L36"/>
    <mergeCell ref="M36:X36"/>
    <mergeCell ref="Y36:Z36"/>
    <mergeCell ref="B37:L37"/>
    <mergeCell ref="M37:X37"/>
    <mergeCell ref="Y37:Z37"/>
    <mergeCell ref="B41:L41"/>
    <mergeCell ref="M41:X41"/>
    <mergeCell ref="Y41:Z41"/>
    <mergeCell ref="A39:Z39"/>
    <mergeCell ref="B38:L38"/>
    <mergeCell ref="M38:X38"/>
    <mergeCell ref="Y38:Z3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A14:P14"/>
    <mergeCell ref="S14:U14"/>
    <mergeCell ref="V14:X14"/>
    <mergeCell ref="Y14:Z14"/>
    <mergeCell ref="A15:Z15"/>
    <mergeCell ref="B35:L35"/>
    <mergeCell ref="M35:X3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Y35:Z35"/>
    <mergeCell ref="K21:M21"/>
    <mergeCell ref="N21:P21"/>
    <mergeCell ref="Q21:S21"/>
    <mergeCell ref="T21:U21"/>
    <mergeCell ref="V21:W21"/>
    <mergeCell ref="A23:S23"/>
    <mergeCell ref="T23:U23"/>
    <mergeCell ref="A1:Z1"/>
    <mergeCell ref="J2:Q2"/>
    <mergeCell ref="A3:Z3"/>
    <mergeCell ref="A4:Z4"/>
    <mergeCell ref="M7:P7"/>
    <mergeCell ref="A10:A11"/>
    <mergeCell ref="S13:U13"/>
    <mergeCell ref="V13:X13"/>
    <mergeCell ref="Y13:Z13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B7EDED52-D5D4-4386-9768-30B8243643D8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5E7DB1C4-8735-4A09-8FDA-3D4D857F4CB0}">
      <formula1>0</formula1>
    </dataValidation>
    <dataValidation type="decimal" allowBlank="1" showInputMessage="1" showErrorMessage="1" error="กรุณากรอกข้อมูลเป็นตัวเลข" sqref="V13" xr:uid="{DF54BBB2-3B10-400C-BBB0-3BAC22BB3C8B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30C6FBC-77C3-4D48-AFB7-8457A3E0378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A90F30-B85E-49F7-86E8-E26919EDF66E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1434E1D-7F4C-4F02-AAA1-0B8C569BBE7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F10502D0-5BED-46D5-B99F-B46290EA2C04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4C288687-F939-4C8E-A623-808670DAB03E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1"/>
  <sheetViews>
    <sheetView view="pageBreakPreview" topLeftCell="J1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100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3758000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3758000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100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100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100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1DBC4135-5BAE-4794-884F-B7E5A1CDE9B0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4C35A14B-71D5-4E4F-B2B6-3F477338939C}">
      <formula1>0</formula1>
    </dataValidation>
    <dataValidation type="decimal" allowBlank="1" showInputMessage="1" showErrorMessage="1" error="กรุณากรอกข้อมูลเป็นตัวเลข" sqref="V13" xr:uid="{5E4B043D-6885-4B2D-BCFD-C164A67EC2E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95083E16-C67D-4E2E-8772-F07CD657DEE7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090AA5-DB0F-437E-AA71-8874F15BF02A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3274A3E-B7BB-464D-A3C7-E3C23973E95A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7DBD72EB-2525-467F-A049-61CBB542A528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4C479F89-B7FF-4098-899A-F2329CAC25F1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1"/>
  <sheetViews>
    <sheetView view="pageBreakPreview" topLeftCell="I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173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6501300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6501300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173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173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173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3D33ABB6-A918-40BB-AC30-F0BC7D7DE396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C8B38AF1-0F53-459B-9C32-B277D7F66A46}">
      <formula1>0</formula1>
    </dataValidation>
    <dataValidation type="decimal" allowBlank="1" showInputMessage="1" showErrorMessage="1" error="กรุณากรอกข้อมูลเป็นตัวเลข" sqref="V13" xr:uid="{EDF373C5-37B5-4F65-B339-792775BA45D0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2A510BD-F39F-41AF-B39A-51FE70B5349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D59864C-EEA0-4A66-A249-CF32842AAD74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38573D1-8429-4FF2-8802-0322FDA76541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A0F000E-46EA-413D-AF05-D7D4CA841A2C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77EAAF88-ECD5-4E10-970D-DD3738162AC7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1"/>
  <sheetViews>
    <sheetView view="pageBreakPreview" topLeftCell="G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100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3758000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3758000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100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100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100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3FE802E0-F4A0-4786-895A-9A888E7DBDED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1240E418-C71C-4279-A528-4D17F5489853}">
      <formula1>0</formula1>
    </dataValidation>
    <dataValidation type="decimal" allowBlank="1" showInputMessage="1" showErrorMessage="1" error="กรุณากรอกข้อมูลเป็นตัวเลข" sqref="V13" xr:uid="{42B7D0EB-BDFD-4198-A79F-7D53D494684C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6857FC1B-FFB7-44F4-9C29-D3BED98077A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8BE82AE-8F82-4C4C-8AFB-44983AE393B9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F4FF5D9-E7B8-417F-A256-6FED9F33816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4F58C996-B1B1-4657-89F9-08983C761366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898405C-F2B2-41B9-A855-F074BBF7811D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1"/>
  <sheetViews>
    <sheetView view="pageBreakPreview" topLeftCell="I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176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6614100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6614100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176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176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176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6B37FDA1-EC0D-489F-9735-3FFE800FD542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B27D55D2-62D5-4632-B112-DABA9957CE85}">
      <formula1>0</formula1>
    </dataValidation>
    <dataValidation type="decimal" allowBlank="1" showInputMessage="1" showErrorMessage="1" error="กรุณากรอกข้อมูลเป็นตัวเลข" sqref="V13" xr:uid="{94A7F278-C5D1-4189-B26C-776650469704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627564DD-A81A-48E4-93CD-2F025949FB7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53A43D-5EE5-4C93-AE91-E0FAA9276173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4DED7649-D118-427E-8196-DCFD64288ED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015B898-FBEA-4CC2-BDEF-1CF45308BF09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E4DD7BD6-8607-48F9-9258-A2269D2275C4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1"/>
  <sheetViews>
    <sheetView view="pageBreakPreview" topLeftCell="G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78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2931300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2931300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78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78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78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B9B3868B-2B9A-477E-9161-93B49BED185B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0F6034AB-7AC8-4587-A623-EBD26A17B4D6}">
      <formula1>0</formula1>
    </dataValidation>
    <dataValidation type="decimal" allowBlank="1" showInputMessage="1" showErrorMessage="1" error="กรุณากรอกข้อมูลเป็นตัวเลข" sqref="V13" xr:uid="{3205C802-6213-4967-997C-F0D704F6FDA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8D85544-4323-4540-99C3-D219AA341E61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9C92D0C-DB2B-47FC-B5E9-620D4593B721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ED8088B5-33F4-4E01-9C0A-0C2DC6F7A7C4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B2F705BB-4E79-4A5A-AD29-708855D36850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893C0F0-DD5E-44AA-B029-E574A6C97239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189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7102600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7102600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189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189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189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9C55283C-AFAC-4FB9-82B1-DAE75FEA6CD3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F18580B2-705B-4FC3-BA23-D1ACF61C9BE5}">
      <formula1>0</formula1>
    </dataValidation>
    <dataValidation type="decimal" allowBlank="1" showInputMessage="1" showErrorMessage="1" error="กรุณากรอกข้อมูลเป็นตัวเลข" sqref="V13" xr:uid="{40B33195-3B74-4360-B807-7F439CA26C0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B600CC43-B05D-4144-A724-59F4C1FA9493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F82ABE5-3F3E-4858-8709-741B4B50C02B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88DABB8E-F043-4A85-B201-0DF944FDD37E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0B0325C-B4E2-4CB9-9E4F-D7353699C8EB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FFEF08C-4B73-4BFB-8026-C990154FE0F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1"/>
  <sheetViews>
    <sheetView view="pageBreakPreview" topLeftCell="I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95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3570100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3570100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95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95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95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M32:X32"/>
    <mergeCell ref="F106:J106"/>
    <mergeCell ref="R106:W106"/>
    <mergeCell ref="F107:J107"/>
    <mergeCell ref="R107:W107"/>
    <mergeCell ref="F108:J108"/>
    <mergeCell ref="Q108:X108"/>
    <mergeCell ref="F109:J109"/>
    <mergeCell ref="R109:W109"/>
    <mergeCell ref="J79:Q88"/>
    <mergeCell ref="S79:Y88"/>
    <mergeCell ref="B89:H90"/>
    <mergeCell ref="J89:Q90"/>
    <mergeCell ref="S89:Y90"/>
    <mergeCell ref="B92:H101"/>
    <mergeCell ref="J92:Q101"/>
    <mergeCell ref="S92:Y101"/>
    <mergeCell ref="Y51:Z51"/>
    <mergeCell ref="Y49:Z49"/>
    <mergeCell ref="Y50:Z50"/>
    <mergeCell ref="B49:G49"/>
    <mergeCell ref="H49:P49"/>
    <mergeCell ref="Q49:X49"/>
    <mergeCell ref="B50:G50"/>
    <mergeCell ref="F110:J110"/>
    <mergeCell ref="Q52:X52"/>
    <mergeCell ref="Y52:Z52"/>
    <mergeCell ref="B53:G53"/>
    <mergeCell ref="H53:P53"/>
    <mergeCell ref="Q53:X53"/>
    <mergeCell ref="Y53:Z53"/>
    <mergeCell ref="B54:G54"/>
    <mergeCell ref="H54:P54"/>
    <mergeCell ref="Q54:X54"/>
    <mergeCell ref="Y54:Z54"/>
    <mergeCell ref="B52:G52"/>
    <mergeCell ref="H52:P52"/>
    <mergeCell ref="B102:H103"/>
    <mergeCell ref="J102:Q103"/>
    <mergeCell ref="S102:Y103"/>
    <mergeCell ref="B58:Y62"/>
    <mergeCell ref="B66:H75"/>
    <mergeCell ref="J66:Q75"/>
    <mergeCell ref="S66:Y75"/>
    <mergeCell ref="B76:H77"/>
    <mergeCell ref="J76:Q77"/>
    <mergeCell ref="S76:Y77"/>
    <mergeCell ref="B79:H8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V13:X13"/>
    <mergeCell ref="Y13:Z13"/>
    <mergeCell ref="A14:P14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K13:M13"/>
    <mergeCell ref="N13:P13"/>
    <mergeCell ref="Q13:R13"/>
    <mergeCell ref="H50:P50"/>
    <mergeCell ref="Q50:X50"/>
    <mergeCell ref="B51:G51"/>
    <mergeCell ref="H51:P51"/>
    <mergeCell ref="Q51:X51"/>
    <mergeCell ref="Y48:Z48"/>
    <mergeCell ref="B44:L44"/>
    <mergeCell ref="M44:X44"/>
    <mergeCell ref="Y44:Z44"/>
    <mergeCell ref="B48:G48"/>
    <mergeCell ref="H48:P48"/>
    <mergeCell ref="Q48:X48"/>
    <mergeCell ref="B42:L42"/>
    <mergeCell ref="M42:X42"/>
    <mergeCell ref="Y42:Z42"/>
    <mergeCell ref="B43:L43"/>
    <mergeCell ref="M43:X43"/>
    <mergeCell ref="Y43:Z43"/>
    <mergeCell ref="B41:L41"/>
    <mergeCell ref="M41:X41"/>
    <mergeCell ref="Y41:Z41"/>
    <mergeCell ref="A39:Z39"/>
    <mergeCell ref="B40:L40"/>
    <mergeCell ref="M40:X40"/>
    <mergeCell ref="Y40:Z40"/>
    <mergeCell ref="B37:L37"/>
    <mergeCell ref="M37:X37"/>
    <mergeCell ref="Y37:Z37"/>
    <mergeCell ref="B38:L38"/>
    <mergeCell ref="M38:X38"/>
    <mergeCell ref="Y38:Z38"/>
    <mergeCell ref="B35:L35"/>
    <mergeCell ref="M35:X35"/>
    <mergeCell ref="Y35:Z35"/>
    <mergeCell ref="B36:L36"/>
    <mergeCell ref="M36:X36"/>
    <mergeCell ref="Y36:Z36"/>
    <mergeCell ref="B34:L34"/>
    <mergeCell ref="M34:X34"/>
    <mergeCell ref="Y34:Z34"/>
    <mergeCell ref="B32:L32"/>
    <mergeCell ref="Y32:Z32"/>
    <mergeCell ref="A33:Z33"/>
    <mergeCell ref="B28:L28"/>
    <mergeCell ref="M28:X28"/>
    <mergeCell ref="A19:Z19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X20:Z22"/>
    <mergeCell ref="B21:G21"/>
    <mergeCell ref="H21:J21"/>
    <mergeCell ref="K21:M21"/>
    <mergeCell ref="N21:P21"/>
    <mergeCell ref="Q21:S21"/>
    <mergeCell ref="T21:U21"/>
    <mergeCell ref="V21:W21"/>
    <mergeCell ref="Q14:R14"/>
    <mergeCell ref="S13:U13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29ABA156-B61B-4C84-8E32-0722D6E497C3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E14E3409-6D3F-4B4B-AA35-E2825009FD5E}">
      <formula1>0</formula1>
    </dataValidation>
    <dataValidation type="decimal" allowBlank="1" showInputMessage="1" showErrorMessage="1" error="กรุณากรอกข้อมูลเป็นตัวเลข" sqref="V13" xr:uid="{549513CD-A5E2-43FC-82F3-0B937480B71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E2136DCC-01F5-4218-88CB-853B1315B82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5A14528-62C2-422B-8185-055B7CCC158C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7941F43E-E98B-4973-8B94-71114D6C3852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16DFA581-0881-4287-86E8-C5094E94B75E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1EE05A9-26CD-4EE2-B671-05606B2486E1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203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7628800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7628800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203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203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203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CF99753A-8798-4B4B-A12A-A2B3886D6811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B7515E58-3D42-49D9-807E-EE22365ABC89}">
      <formula1>0</formula1>
    </dataValidation>
    <dataValidation type="decimal" allowBlank="1" showInputMessage="1" showErrorMessage="1" error="กรุณากรอกข้อมูลเป็นตัวเลข" sqref="V13" xr:uid="{31E18E9F-7E43-4D5B-BDAE-0114DB0371D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0E553813-ECC7-4274-A503-18E2E19E576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D2C5A0D-1DA6-41ED-BDF3-D3D175EFFAFF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92353712-924D-47BB-8883-F202976D3C3F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423926A3-D18E-4FAC-82E6-A0665B3B03AF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8084B5B3-EAB1-45F2-85D8-D546E8108670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1"/>
  <sheetViews>
    <sheetView view="pageBreakPreview" topLeftCell="K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164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6163100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6163100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164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164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164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9AFA19EE-40B4-4526-936F-3E1D4EC06A19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156C074B-B4F8-40A9-B29D-1192790E8691}">
      <formula1>0</formula1>
    </dataValidation>
    <dataValidation type="decimal" allowBlank="1" showInputMessage="1" showErrorMessage="1" error="กรุณากรอกข้อมูลเป็นตัวเลข" sqref="V13" xr:uid="{6C4E8943-EAD5-45A4-B32F-E0BF0A16D0F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915A80CC-38B5-49B7-8ED1-B87CBD1C20FF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3929211-FCD1-40CC-8F12-9CCBD6F7D4F3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FC6052CC-6D9A-49CE-8499-F8BC4175DB6D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58AD9E3-9B7C-4836-ABA9-CF10F5137E16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7B43550-5B1D-46B8-AA9E-778886E38253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176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6614100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6614100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176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176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176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94C5B820-0946-4366-B61A-504301821610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0FBB0AFC-B126-429E-9167-031B8D813FB3}">
      <formula1>0</formula1>
    </dataValidation>
    <dataValidation type="decimal" allowBlank="1" showInputMessage="1" showErrorMessage="1" error="กรุณากรอกข้อมูลเป็นตัวเลข" sqref="V13" xr:uid="{C0E5AC0B-88F7-4330-8FE2-98A44A6F2C9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9EED4405-9728-4A13-A4FA-B15C023443A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48D7E642-7FD7-4F83-89A4-9DC3BF784319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03D69360-7EE3-4939-A8CD-8640C5F511B1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1F776806-35F5-4670-9852-F5323DBB793C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30D86A28-1B7A-4073-AD25-31A37E147E3F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  <pageSetUpPr fitToPage="1"/>
  </sheetPr>
  <dimension ref="A1:Z111"/>
  <sheetViews>
    <sheetView tabSelected="1" view="pageBreakPreview" topLeftCell="A55" zoomScale="85" zoomScaleNormal="85" zoomScaleSheetLayoutView="85" workbookViewId="0">
      <selection activeCell="B66" sqref="B66:H75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103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33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135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5073300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5073300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132" t="s">
        <v>96</v>
      </c>
      <c r="C20" s="132"/>
      <c r="D20" s="132"/>
      <c r="E20" s="132"/>
      <c r="F20" s="132"/>
      <c r="G20" s="132"/>
      <c r="H20" s="128">
        <f>$K$13</f>
        <v>135</v>
      </c>
      <c r="I20" s="128"/>
      <c r="J20" s="128"/>
      <c r="K20" s="131"/>
      <c r="L20" s="131"/>
      <c r="M20" s="131"/>
      <c r="N20" s="131"/>
      <c r="O20" s="131"/>
      <c r="P20" s="131"/>
      <c r="Q20" s="131"/>
      <c r="R20" s="131"/>
      <c r="S20" s="131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132" t="s">
        <v>97</v>
      </c>
      <c r="C21" s="132"/>
      <c r="D21" s="132"/>
      <c r="E21" s="132"/>
      <c r="F21" s="132"/>
      <c r="G21" s="132"/>
      <c r="H21" s="128">
        <f t="shared" ref="H21:H22" si="0">$K$13</f>
        <v>135</v>
      </c>
      <c r="I21" s="128"/>
      <c r="J21" s="128"/>
      <c r="K21" s="131"/>
      <c r="L21" s="131"/>
      <c r="M21" s="131"/>
      <c r="N21" s="131"/>
      <c r="O21" s="131"/>
      <c r="P21" s="131"/>
      <c r="Q21" s="131"/>
      <c r="R21" s="131"/>
      <c r="S21" s="131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132" t="s">
        <v>98</v>
      </c>
      <c r="C22" s="132"/>
      <c r="D22" s="132"/>
      <c r="E22" s="132"/>
      <c r="F22" s="132"/>
      <c r="G22" s="132"/>
      <c r="H22" s="128">
        <f t="shared" si="0"/>
        <v>135</v>
      </c>
      <c r="I22" s="128"/>
      <c r="J22" s="128"/>
      <c r="K22" s="131"/>
      <c r="L22" s="131"/>
      <c r="M22" s="131"/>
      <c r="N22" s="131"/>
      <c r="O22" s="131"/>
      <c r="P22" s="131"/>
      <c r="Q22" s="131"/>
      <c r="R22" s="131"/>
      <c r="S22" s="131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133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5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133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5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133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5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133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133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5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133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5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133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133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5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133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5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133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5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133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5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133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5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133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5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133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5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133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5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149"/>
      <c r="I49" s="149"/>
      <c r="J49" s="149"/>
      <c r="K49" s="149"/>
      <c r="L49" s="149"/>
      <c r="M49" s="149"/>
      <c r="N49" s="149"/>
      <c r="O49" s="149"/>
      <c r="P49" s="149"/>
      <c r="Q49" s="133"/>
      <c r="R49" s="134"/>
      <c r="S49" s="134"/>
      <c r="T49" s="134"/>
      <c r="U49" s="134"/>
      <c r="V49" s="134"/>
      <c r="W49" s="134"/>
      <c r="X49" s="135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149"/>
      <c r="I50" s="149"/>
      <c r="J50" s="149"/>
      <c r="K50" s="149"/>
      <c r="L50" s="149"/>
      <c r="M50" s="149"/>
      <c r="N50" s="149"/>
      <c r="O50" s="149"/>
      <c r="P50" s="149"/>
      <c r="Q50" s="133"/>
      <c r="R50" s="134"/>
      <c r="S50" s="134"/>
      <c r="T50" s="134"/>
      <c r="U50" s="134"/>
      <c r="V50" s="134"/>
      <c r="W50" s="134"/>
      <c r="X50" s="135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149"/>
      <c r="I51" s="149"/>
      <c r="J51" s="149"/>
      <c r="K51" s="149"/>
      <c r="L51" s="149"/>
      <c r="M51" s="149"/>
      <c r="N51" s="149"/>
      <c r="O51" s="149"/>
      <c r="P51" s="149"/>
      <c r="Q51" s="133"/>
      <c r="R51" s="134"/>
      <c r="S51" s="134"/>
      <c r="T51" s="134"/>
      <c r="U51" s="134"/>
      <c r="V51" s="134"/>
      <c r="W51" s="134"/>
      <c r="X51" s="135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149"/>
      <c r="I52" s="149"/>
      <c r="J52" s="149"/>
      <c r="K52" s="149"/>
      <c r="L52" s="149"/>
      <c r="M52" s="149"/>
      <c r="N52" s="149"/>
      <c r="O52" s="149"/>
      <c r="P52" s="149"/>
      <c r="Q52" s="133"/>
      <c r="R52" s="134"/>
      <c r="S52" s="134"/>
      <c r="T52" s="134"/>
      <c r="U52" s="134"/>
      <c r="V52" s="134"/>
      <c r="W52" s="134"/>
      <c r="X52" s="135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133"/>
      <c r="I53" s="134"/>
      <c r="J53" s="134"/>
      <c r="K53" s="134"/>
      <c r="L53" s="134"/>
      <c r="M53" s="134"/>
      <c r="N53" s="134"/>
      <c r="O53" s="134"/>
      <c r="P53" s="135"/>
      <c r="Q53" s="133"/>
      <c r="R53" s="134"/>
      <c r="S53" s="134"/>
      <c r="T53" s="134"/>
      <c r="U53" s="134"/>
      <c r="V53" s="134"/>
      <c r="W53" s="134"/>
      <c r="X53" s="135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149"/>
      <c r="I54" s="149"/>
      <c r="J54" s="149"/>
      <c r="K54" s="149"/>
      <c r="L54" s="149"/>
      <c r="M54" s="149"/>
      <c r="N54" s="149"/>
      <c r="O54" s="149"/>
      <c r="P54" s="149"/>
      <c r="Q54" s="133"/>
      <c r="R54" s="134"/>
      <c r="S54" s="134"/>
      <c r="T54" s="134"/>
      <c r="U54" s="134"/>
      <c r="V54" s="134"/>
      <c r="W54" s="134"/>
      <c r="X54" s="135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150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2"/>
    </row>
    <row r="59" spans="1:26" ht="48" customHeight="1" x14ac:dyDescent="0.2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5"/>
    </row>
    <row r="60" spans="1:26" ht="48" customHeight="1" x14ac:dyDescent="0.2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5"/>
    </row>
    <row r="61" spans="1:26" ht="48" customHeight="1" x14ac:dyDescent="0.2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5"/>
    </row>
    <row r="62" spans="1:26" ht="48" customHeight="1" x14ac:dyDescent="0.2">
      <c r="B62" s="156"/>
      <c r="C62" s="157"/>
      <c r="D62" s="157"/>
      <c r="E62" s="157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8"/>
    </row>
    <row r="63" spans="1:26" ht="9.9499999999999993" customHeight="1" x14ac:dyDescent="0.2">
      <c r="A63" s="5"/>
    </row>
    <row r="64" spans="1:26" ht="21" customHeight="1" x14ac:dyDescent="0.2">
      <c r="A64" s="5" t="s">
        <v>92</v>
      </c>
    </row>
    <row r="65" spans="2:25" ht="9.9499999999999993" customHeight="1" x14ac:dyDescent="0.2"/>
    <row r="66" spans="2:25" ht="24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24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24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4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24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4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4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4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4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4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59"/>
      <c r="C76" s="159"/>
      <c r="D76" s="159"/>
      <c r="E76" s="159"/>
      <c r="F76" s="159"/>
      <c r="G76" s="159"/>
      <c r="H76" s="159"/>
      <c r="J76" s="137"/>
      <c r="K76" s="138"/>
      <c r="L76" s="138"/>
      <c r="M76" s="138"/>
      <c r="N76" s="138"/>
      <c r="O76" s="138"/>
      <c r="P76" s="138"/>
      <c r="Q76" s="139"/>
      <c r="S76" s="137"/>
      <c r="T76" s="138"/>
      <c r="U76" s="138"/>
      <c r="V76" s="138"/>
      <c r="W76" s="138"/>
      <c r="X76" s="138"/>
      <c r="Y76" s="139"/>
    </row>
    <row r="77" spans="2:25" ht="1.5" customHeight="1" x14ac:dyDescent="0.2">
      <c r="B77" s="159"/>
      <c r="C77" s="159"/>
      <c r="D77" s="159"/>
      <c r="E77" s="159"/>
      <c r="F77" s="159"/>
      <c r="G77" s="159"/>
      <c r="H77" s="159"/>
      <c r="J77" s="140"/>
      <c r="K77" s="141"/>
      <c r="L77" s="141"/>
      <c r="M77" s="141"/>
      <c r="N77" s="141"/>
      <c r="O77" s="141"/>
      <c r="P77" s="141"/>
      <c r="Q77" s="142"/>
      <c r="S77" s="140"/>
      <c r="T77" s="141"/>
      <c r="U77" s="141"/>
      <c r="V77" s="141"/>
      <c r="W77" s="141"/>
      <c r="X77" s="141"/>
      <c r="Y77" s="142"/>
    </row>
    <row r="79" spans="2:25" ht="24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4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4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4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4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4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4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4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4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4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36"/>
      <c r="C89" s="136"/>
      <c r="D89" s="136"/>
      <c r="E89" s="136"/>
      <c r="F89" s="136"/>
      <c r="G89" s="136"/>
      <c r="H89" s="136"/>
      <c r="J89" s="137"/>
      <c r="K89" s="138"/>
      <c r="L89" s="138"/>
      <c r="M89" s="138"/>
      <c r="N89" s="138"/>
      <c r="O89" s="138"/>
      <c r="P89" s="138"/>
      <c r="Q89" s="139"/>
      <c r="S89" s="143"/>
      <c r="T89" s="144"/>
      <c r="U89" s="144"/>
      <c r="V89" s="144"/>
      <c r="W89" s="144"/>
      <c r="X89" s="144"/>
      <c r="Y89" s="145"/>
    </row>
    <row r="90" spans="2:25" ht="2.25" customHeight="1" x14ac:dyDescent="0.2">
      <c r="B90" s="136"/>
      <c r="C90" s="136"/>
      <c r="D90" s="136"/>
      <c r="E90" s="136"/>
      <c r="F90" s="136"/>
      <c r="G90" s="136"/>
      <c r="H90" s="136"/>
      <c r="J90" s="140"/>
      <c r="K90" s="141"/>
      <c r="L90" s="141"/>
      <c r="M90" s="141"/>
      <c r="N90" s="141"/>
      <c r="O90" s="141"/>
      <c r="P90" s="141"/>
      <c r="Q90" s="142"/>
      <c r="S90" s="146"/>
      <c r="T90" s="147"/>
      <c r="U90" s="147"/>
      <c r="V90" s="147"/>
      <c r="W90" s="147"/>
      <c r="X90" s="147"/>
      <c r="Y90" s="148"/>
    </row>
    <row r="92" spans="2:25" ht="24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4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4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4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4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4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4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4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4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4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43"/>
      <c r="C102" s="144"/>
      <c r="D102" s="144"/>
      <c r="E102" s="144"/>
      <c r="F102" s="144"/>
      <c r="G102" s="144"/>
      <c r="H102" s="145"/>
      <c r="J102" s="143"/>
      <c r="K102" s="144"/>
      <c r="L102" s="144"/>
      <c r="M102" s="144"/>
      <c r="N102" s="144"/>
      <c r="O102" s="144"/>
      <c r="P102" s="144"/>
      <c r="Q102" s="145"/>
      <c r="S102" s="143"/>
      <c r="T102" s="144"/>
      <c r="U102" s="144"/>
      <c r="V102" s="144"/>
      <c r="W102" s="144"/>
      <c r="X102" s="144"/>
      <c r="Y102" s="145"/>
    </row>
    <row r="103" spans="2:25" ht="3.75" customHeight="1" x14ac:dyDescent="0.2">
      <c r="B103" s="146"/>
      <c r="C103" s="147"/>
      <c r="D103" s="147"/>
      <c r="E103" s="147"/>
      <c r="F103" s="147"/>
      <c r="G103" s="147"/>
      <c r="H103" s="148"/>
      <c r="J103" s="146"/>
      <c r="K103" s="147"/>
      <c r="L103" s="147"/>
      <c r="M103" s="147"/>
      <c r="N103" s="147"/>
      <c r="O103" s="147"/>
      <c r="P103" s="147"/>
      <c r="Q103" s="148"/>
      <c r="S103" s="146"/>
      <c r="T103" s="147"/>
      <c r="U103" s="147"/>
      <c r="V103" s="147"/>
      <c r="W103" s="147"/>
      <c r="X103" s="147"/>
      <c r="Y103" s="148"/>
    </row>
    <row r="106" spans="2:25" ht="24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4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4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sheetProtection algorithmName="SHA-512" hashValue="0a3UgIokyN9AkfuxeXt0ibs/NdKWYhP4yigNFP9npUCtv2duCAW88rOa5a+4+OlI4NhOAXcvTgPv2iZPRJjo6w==" saltValue="SOAJyk9Y08gaONA4bhSUYQ==" spinCount="100000" sheet="1" formatCells="0"/>
  <protectedRanges>
    <protectedRange sqref="M7 V13 X20 K20:S22 B28:Z32 B34:Z38 B40:Z44 B49:Z54 B58 B66 J66 S66 S76 J76 B76 B79 J79 S79 S89 J89 B89 B92 J92 S92 S102 J102 B102 F106:J110 Q106:X109" name="ช่วง1"/>
    <protectedRange sqref="H8:J8" name="ช่วง2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52858F88-67D5-459F-B86F-72EAC835009E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7FCD6B8D-817B-4E43-B38D-B6DE8E70E733}">
      <formula1>0</formula1>
    </dataValidation>
    <dataValidation type="decimal" allowBlank="1" showInputMessage="1" showErrorMessage="1" error="กรุณากรอกข้อมูลเป็นตัวเลข" sqref="V13" xr:uid="{A341B0B2-24F6-4442-B3E5-0CEFA61B9E8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CB96EEBF-FEC0-4EB4-9EAE-8B7AD55DE7E0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24" max="16383" man="1"/>
    <brk id="45" max="16383" man="1"/>
    <brk id="63" max="16383" man="1"/>
    <brk id="91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49382EC-1BEE-4642-9B69-A14BC7EC5B20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B6DAC49E-1D68-49F6-8A33-986076B5F481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D3EE848-86D2-42EC-B975-F90CBA0D498E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5F011CA3-9D25-4452-958C-FBBE466D1601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39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1465600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1465600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39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39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39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0869A8A9-66F5-4FD3-BD30-0C44D532C74F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4454CD4A-1614-4957-BB3E-69234DDEECE4}">
      <formula1>0</formula1>
    </dataValidation>
    <dataValidation type="decimal" allowBlank="1" showInputMessage="1" showErrorMessage="1" error="กรุณากรอกข้อมูลเป็นตัวเลข" sqref="V13" xr:uid="{95A78460-3258-4ED7-9E37-B58C8B24438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FC6C7241-C0E9-49D1-87E8-D816A6B8AECC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1A697A-2147-4A8C-B0D3-C80E29736956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AEB2579B-F635-4F24-80FE-86A8F76669E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491C11A-8D2E-4F1D-8D88-7EA1053DEB83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F17C2A84-66C6-48D6-A36E-561F281344CB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1"/>
  <sheetViews>
    <sheetView view="pageBreakPreview" topLeftCell="I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37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1390500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1390500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37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37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37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A4F36FF3-36E1-4532-982E-15E9EE1ACCEB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17C1EEB3-0C58-4CF3-A3DF-906522F422BD}">
      <formula1>0</formula1>
    </dataValidation>
    <dataValidation type="decimal" allowBlank="1" showInputMessage="1" showErrorMessage="1" error="กรุณากรอกข้อมูลเป็นตัวเลข" sqref="V13" xr:uid="{6CCE483C-2477-4FD3-91D8-B2BDD208A1A2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2952E5F-C1D0-4BE1-84D6-1EED72FE97D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B09034F-4A73-4738-B97F-8BA1FB7ABF75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7967C7C-9382-4869-BB36-ED753C65814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18313924-4A2D-4A91-B5EC-B826CCEB1B5D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41673EC-19B1-42DD-A847-1D97F060BC14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1"/>
  <sheetViews>
    <sheetView view="pageBreakPreview" topLeftCell="K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114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4284200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4284200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114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114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114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152017DB-3425-42BE-97E6-DD964DA0C378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FBEADAE2-38DB-4A0C-BDB3-E66066FFE033}">
      <formula1>0</formula1>
    </dataValidation>
    <dataValidation type="decimal" allowBlank="1" showInputMessage="1" showErrorMessage="1" error="กรุณากรอกข้อมูลเป็นตัวเลข" sqref="V13" xr:uid="{DEF1DDD3-6E70-4FE8-A494-775AAE9DDDC8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DA81EF88-06CE-4573-B242-44F8D8EC285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1BD8F74-1D7F-4E46-BDDE-7C6D0A376A0E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349575C8-C150-41B8-81CD-0C9C6AA2BD5C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5028052C-FB57-4156-946A-D54BB18AF227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A5D331FB-B77E-4165-8B15-A77302156B6A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174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6538900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6538900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174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174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174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55026BB8-B81E-4ACB-AE8D-C80F06EBA9A8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F03D60B1-02E5-4872-B951-83483CE0DD7D}">
      <formula1>0</formula1>
    </dataValidation>
    <dataValidation type="decimal" allowBlank="1" showInputMessage="1" showErrorMessage="1" error="กรุณากรอกข้อมูลเป็นตัวเลข" sqref="V13" xr:uid="{8836B529-4445-42C4-B863-0D2771817E75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82B4CA23-AA4A-4665-A48B-A1536086934B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1B08C04-BC90-4C8B-A6DC-466D323FC41D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CADF215E-F47C-4ACC-99E7-F2072BDE7B85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CE14821A-D83C-45D5-AA32-371F68F4A03B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C6698921-9A2B-489D-AF2C-A527EF8EFFCD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1"/>
  <sheetViews>
    <sheetView view="pageBreakPreview" topLeftCell="H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193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7252900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7252900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193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193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193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36CD4561-99F5-4FD4-A499-385E9BA8F7DC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C1FBB8DA-3B13-4350-8B9F-24D3DDCE8954}">
      <formula1>0</formula1>
    </dataValidation>
    <dataValidation type="decimal" allowBlank="1" showInputMessage="1" showErrorMessage="1" error="กรุณากรอกข้อมูลเป็นตัวเลข" sqref="V13" xr:uid="{B16693E7-C518-4962-8595-94D38B11423F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307C9C24-7BAD-4CB3-9FAC-2EDD7516D0CD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364E5AB-3D9D-4F97-BE69-A9084A1302A8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ADE6FAA2-A5A5-481D-93A9-64173F956531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11586AF2-EDD7-4796-9231-45FF0D592C6B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DA966E15-44D9-4ED0-9342-55627020ABB3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1"/>
  <sheetViews>
    <sheetView view="pageBreakPreview" topLeftCell="K8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134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5035700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5035700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134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134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134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6D98E71B-2521-4077-8B79-8A48F6ABA9F6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C49AF2B8-8475-4C33-9E0F-4F37E0497044}">
      <formula1>0</formula1>
    </dataValidation>
    <dataValidation type="decimal" allowBlank="1" showInputMessage="1" showErrorMessage="1" error="กรุณากรอกข้อมูลเป็นตัวเลข" sqref="V13" xr:uid="{C10B38DC-BF63-4E73-A378-F54A268970E9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1EBCAE04-796F-4963-8AC3-AE9A167C10D4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88A1A7C6-955C-4793-82D6-00057BBDABFF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6C769358-4271-4E5A-848E-73D3165FBD60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69352139-5C0E-49B8-BC8F-2868CE7F3A04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E0F46DFE-35E1-4283-AD5E-33CB4B82985C}">
          <x14:formula1>
            <xm:f>LIST!$G$2:$G$10</xm:f>
          </x14:formula1>
          <xm:sqref>B49:B54 C49:G52 C54:G54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1"/>
  <sheetViews>
    <sheetView view="pageBreakPreview" topLeftCell="H1" zoomScaleNormal="85" zoomScaleSheetLayoutView="100" workbookViewId="0">
      <selection activeCell="AA4" sqref="AA4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" t="s">
        <v>34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22" t="s">
        <v>101</v>
      </c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1" customHeight="1" x14ac:dyDescent="0.2">
      <c r="A4" s="22" t="s">
        <v>100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0.15" customHeight="1" x14ac:dyDescent="0.2"/>
    <row r="6" spans="1:26" ht="21" customHeight="1" x14ac:dyDescent="0.2">
      <c r="A6" s="8" t="s">
        <v>1</v>
      </c>
    </row>
    <row r="7" spans="1:26" ht="21" customHeight="1" x14ac:dyDescent="0.2">
      <c r="A7" s="9" t="s">
        <v>93</v>
      </c>
      <c r="L7" s="10"/>
      <c r="M7" s="23"/>
      <c r="N7" s="24"/>
      <c r="O7" s="24"/>
      <c r="P7" s="25"/>
    </row>
    <row r="8" spans="1:26" ht="21" customHeight="1" x14ac:dyDescent="0.2">
      <c r="A8" s="9" t="s">
        <v>37</v>
      </c>
      <c r="G8" s="10"/>
      <c r="H8" s="23"/>
      <c r="I8" s="24"/>
      <c r="J8" s="25"/>
    </row>
    <row r="9" spans="1:26" ht="9" customHeight="1" x14ac:dyDescent="0.2"/>
    <row r="10" spans="1:26" s="8" customFormat="1" ht="30" customHeight="1" x14ac:dyDescent="0.2">
      <c r="A10" s="26" t="s">
        <v>6</v>
      </c>
      <c r="B10" s="26" t="s">
        <v>31</v>
      </c>
      <c r="C10" s="26"/>
      <c r="D10" s="26"/>
      <c r="E10" s="26"/>
      <c r="F10" s="26"/>
      <c r="G10" s="26"/>
      <c r="H10" s="26"/>
      <c r="I10" s="26"/>
      <c r="J10" s="26"/>
      <c r="K10" s="26" t="s">
        <v>32</v>
      </c>
      <c r="L10" s="26"/>
      <c r="M10" s="26"/>
      <c r="N10" s="26"/>
      <c r="O10" s="26"/>
      <c r="P10" s="26"/>
      <c r="Q10" s="26"/>
      <c r="R10" s="26"/>
      <c r="S10" s="26" t="s">
        <v>5</v>
      </c>
      <c r="T10" s="26"/>
      <c r="U10" s="26"/>
      <c r="V10" s="26"/>
      <c r="W10" s="26"/>
      <c r="X10" s="26"/>
      <c r="Y10" s="26"/>
      <c r="Z10" s="26"/>
    </row>
    <row r="11" spans="1:26" s="8" customFormat="1" ht="30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 t="s">
        <v>2</v>
      </c>
      <c r="L11" s="26"/>
      <c r="M11" s="26"/>
      <c r="N11" s="26" t="s">
        <v>3</v>
      </c>
      <c r="O11" s="26"/>
      <c r="P11" s="26"/>
      <c r="Q11" s="26" t="s">
        <v>4</v>
      </c>
      <c r="R11" s="26"/>
      <c r="S11" s="26" t="s">
        <v>2</v>
      </c>
      <c r="T11" s="26"/>
      <c r="U11" s="26"/>
      <c r="V11" s="26" t="s">
        <v>3</v>
      </c>
      <c r="W11" s="26"/>
      <c r="X11" s="26"/>
      <c r="Y11" s="26" t="s">
        <v>4</v>
      </c>
      <c r="Z11" s="26"/>
    </row>
    <row r="12" spans="1:26" ht="24" customHeight="1" x14ac:dyDescent="0.2">
      <c r="A12" s="34" t="s">
        <v>95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4" customHeight="1" x14ac:dyDescent="0.2">
      <c r="A13" s="11">
        <v>1</v>
      </c>
      <c r="B13" s="37" t="s">
        <v>94</v>
      </c>
      <c r="C13" s="37"/>
      <c r="D13" s="37"/>
      <c r="E13" s="37"/>
      <c r="F13" s="37"/>
      <c r="G13" s="37"/>
      <c r="H13" s="37"/>
      <c r="I13" s="37"/>
      <c r="J13" s="37"/>
      <c r="K13" s="38">
        <v>59</v>
      </c>
      <c r="L13" s="38"/>
      <c r="M13" s="38"/>
      <c r="N13" s="39">
        <f>Q22</f>
        <v>0</v>
      </c>
      <c r="O13" s="39"/>
      <c r="P13" s="39"/>
      <c r="Q13" s="40">
        <f>V23</f>
        <v>0</v>
      </c>
      <c r="R13" s="40"/>
      <c r="S13" s="101">
        <v>2217200</v>
      </c>
      <c r="T13" s="102"/>
      <c r="U13" s="103"/>
      <c r="V13" s="104"/>
      <c r="W13" s="105"/>
      <c r="X13" s="106"/>
      <c r="Y13" s="41">
        <f>V13/S13*100</f>
        <v>0</v>
      </c>
      <c r="Z13" s="42"/>
    </row>
    <row r="14" spans="1:26" s="8" customFormat="1" ht="24" customHeight="1" x14ac:dyDescent="0.2">
      <c r="A14" s="27" t="s">
        <v>38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30">
        <f>V23</f>
        <v>0</v>
      </c>
      <c r="R14" s="30"/>
      <c r="S14" s="31">
        <f>SUM(S13)</f>
        <v>2217200</v>
      </c>
      <c r="T14" s="31"/>
      <c r="U14" s="31"/>
      <c r="V14" s="31">
        <f>SUM(V13)</f>
        <v>0</v>
      </c>
      <c r="W14" s="31"/>
      <c r="X14" s="31"/>
      <c r="Y14" s="32">
        <f>SUM(Y13)</f>
        <v>0</v>
      </c>
      <c r="Z14" s="32"/>
    </row>
    <row r="15" spans="1:26" ht="9.9499999999999993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4" customHeight="1" x14ac:dyDescent="0.2">
      <c r="A16" s="12" t="s">
        <v>7</v>
      </c>
      <c r="H16" s="13"/>
      <c r="I16" s="14"/>
      <c r="J16" s="14"/>
      <c r="K16" s="14"/>
      <c r="L16" s="14"/>
      <c r="M16" s="14"/>
    </row>
    <row r="17" spans="1:26" ht="9.9499999999999993" customHeight="1" x14ac:dyDescent="0.2">
      <c r="A17" s="5"/>
      <c r="H17" s="15"/>
      <c r="I17" s="15"/>
      <c r="J17" s="15"/>
      <c r="K17" s="15"/>
      <c r="L17" s="15"/>
      <c r="M17" s="15"/>
    </row>
    <row r="18" spans="1:26" ht="72" customHeight="1" x14ac:dyDescent="0.2">
      <c r="A18" s="16" t="s">
        <v>6</v>
      </c>
      <c r="B18" s="26" t="s">
        <v>35</v>
      </c>
      <c r="C18" s="26"/>
      <c r="D18" s="26"/>
      <c r="E18" s="26"/>
      <c r="F18" s="26"/>
      <c r="G18" s="26"/>
      <c r="H18" s="26" t="s">
        <v>39</v>
      </c>
      <c r="I18" s="26"/>
      <c r="J18" s="26"/>
      <c r="K18" s="26" t="s">
        <v>36</v>
      </c>
      <c r="L18" s="26"/>
      <c r="M18" s="26"/>
      <c r="N18" s="26" t="s">
        <v>40</v>
      </c>
      <c r="O18" s="26"/>
      <c r="P18" s="26"/>
      <c r="Q18" s="26" t="s">
        <v>41</v>
      </c>
      <c r="R18" s="26"/>
      <c r="S18" s="26"/>
      <c r="T18" s="26" t="s">
        <v>42</v>
      </c>
      <c r="U18" s="26"/>
      <c r="V18" s="43" t="s">
        <v>8</v>
      </c>
      <c r="W18" s="43"/>
      <c r="X18" s="26" t="s">
        <v>9</v>
      </c>
      <c r="Y18" s="26"/>
      <c r="Z18" s="26"/>
    </row>
    <row r="19" spans="1:26" ht="24" customHeight="1" x14ac:dyDescent="0.2">
      <c r="A19" s="34" t="s">
        <v>95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4"/>
      <c r="U19" s="44"/>
      <c r="V19" s="35"/>
      <c r="W19" s="35"/>
      <c r="X19" s="35"/>
      <c r="Y19" s="35"/>
      <c r="Z19" s="36"/>
    </row>
    <row r="20" spans="1:26" s="18" customFormat="1" ht="48" customHeight="1" x14ac:dyDescent="0.2">
      <c r="A20" s="17">
        <v>1</v>
      </c>
      <c r="B20" s="45" t="s">
        <v>96</v>
      </c>
      <c r="C20" s="45"/>
      <c r="D20" s="45"/>
      <c r="E20" s="45"/>
      <c r="F20" s="45"/>
      <c r="G20" s="45"/>
      <c r="H20" s="128">
        <f>$K$13</f>
        <v>59</v>
      </c>
      <c r="I20" s="128"/>
      <c r="J20" s="128"/>
      <c r="K20" s="46"/>
      <c r="L20" s="46"/>
      <c r="M20" s="46"/>
      <c r="N20" s="46"/>
      <c r="O20" s="46"/>
      <c r="P20" s="46"/>
      <c r="Q20" s="46"/>
      <c r="R20" s="46"/>
      <c r="S20" s="47"/>
      <c r="T20" s="48">
        <v>20</v>
      </c>
      <c r="U20" s="48"/>
      <c r="V20" s="129">
        <f>(T20*((K20*0)+(N20*50)+(Q20*100)))/(H20*100)</f>
        <v>0</v>
      </c>
      <c r="W20" s="130"/>
      <c r="X20" s="51"/>
      <c r="Y20" s="33"/>
      <c r="Z20" s="52"/>
    </row>
    <row r="21" spans="1:26" s="18" customFormat="1" ht="48" customHeight="1" x14ac:dyDescent="0.2">
      <c r="A21" s="17">
        <v>2</v>
      </c>
      <c r="B21" s="45" t="s">
        <v>97</v>
      </c>
      <c r="C21" s="45"/>
      <c r="D21" s="45"/>
      <c r="E21" s="45"/>
      <c r="F21" s="45"/>
      <c r="G21" s="45"/>
      <c r="H21" s="128">
        <f t="shared" ref="H21:H22" si="0">$K$13</f>
        <v>59</v>
      </c>
      <c r="I21" s="128"/>
      <c r="J21" s="128"/>
      <c r="K21" s="46"/>
      <c r="L21" s="46"/>
      <c r="M21" s="46"/>
      <c r="N21" s="46"/>
      <c r="O21" s="46"/>
      <c r="P21" s="46"/>
      <c r="Q21" s="46"/>
      <c r="R21" s="46"/>
      <c r="S21" s="46"/>
      <c r="T21" s="48">
        <v>20</v>
      </c>
      <c r="U21" s="48"/>
      <c r="V21" s="129">
        <f>(T21*((K21*0)+(N21*50)+(Q21*100)))/(H21*100)</f>
        <v>0</v>
      </c>
      <c r="W21" s="130"/>
      <c r="X21" s="53"/>
      <c r="Y21" s="54"/>
      <c r="Z21" s="55"/>
    </row>
    <row r="22" spans="1:26" s="18" customFormat="1" ht="48" customHeight="1" x14ac:dyDescent="0.2">
      <c r="A22" s="17">
        <v>3</v>
      </c>
      <c r="B22" s="45" t="s">
        <v>98</v>
      </c>
      <c r="C22" s="45"/>
      <c r="D22" s="45"/>
      <c r="E22" s="45"/>
      <c r="F22" s="45"/>
      <c r="G22" s="45"/>
      <c r="H22" s="128">
        <f t="shared" si="0"/>
        <v>59</v>
      </c>
      <c r="I22" s="128"/>
      <c r="J22" s="128"/>
      <c r="K22" s="46"/>
      <c r="L22" s="46"/>
      <c r="M22" s="46"/>
      <c r="N22" s="46"/>
      <c r="O22" s="46"/>
      <c r="P22" s="46"/>
      <c r="Q22" s="46"/>
      <c r="R22" s="46"/>
      <c r="S22" s="47"/>
      <c r="T22" s="48">
        <v>60</v>
      </c>
      <c r="U22" s="48"/>
      <c r="V22" s="129">
        <f>(T22*((K22*0)+(N22*50)+(Q22*100)))/(H22*100)</f>
        <v>0</v>
      </c>
      <c r="W22" s="130"/>
      <c r="X22" s="56"/>
      <c r="Y22" s="57"/>
      <c r="Z22" s="58"/>
    </row>
    <row r="23" spans="1:26" ht="24" customHeight="1" x14ac:dyDescent="0.2">
      <c r="A23" s="70" t="s">
        <v>10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>
        <f>SUM(T20:U22)</f>
        <v>100</v>
      </c>
      <c r="U23" s="72"/>
      <c r="V23" s="30">
        <f>SUM(V20:W22)</f>
        <v>0</v>
      </c>
      <c r="W23" s="30"/>
      <c r="X23" s="73"/>
      <c r="Y23" s="73"/>
      <c r="Z23" s="73"/>
    </row>
    <row r="24" spans="1:26" ht="9.9499999999999993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24" customHeight="1" x14ac:dyDescent="0.2">
      <c r="A25" s="19" t="s">
        <v>89</v>
      </c>
    </row>
    <row r="26" spans="1:26" ht="60" customHeight="1" x14ac:dyDescent="0.2">
      <c r="A26" s="16" t="s">
        <v>6</v>
      </c>
      <c r="B26" s="26" t="s">
        <v>43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59" t="s">
        <v>44</v>
      </c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1"/>
      <c r="Y26" s="43" t="s">
        <v>45</v>
      </c>
      <c r="Z26" s="43"/>
    </row>
    <row r="27" spans="1:26" ht="24" customHeight="1" x14ac:dyDescent="0.2">
      <c r="A27" s="62" t="s">
        <v>46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4"/>
    </row>
    <row r="28" spans="1:26" ht="48" customHeight="1" x14ac:dyDescent="0.2">
      <c r="A28" s="4" t="str">
        <f>IF(B28&lt;&gt;"","2.1.1","")</f>
        <v/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9"/>
      <c r="Z28" s="69"/>
    </row>
    <row r="29" spans="1:26" ht="48" customHeight="1" x14ac:dyDescent="0.2">
      <c r="A29" s="4" t="str">
        <f>IF(B29&lt;&gt;"","2.1.2","")</f>
        <v/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6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9"/>
      <c r="Z29" s="69"/>
    </row>
    <row r="30" spans="1:26" ht="48" customHeight="1" x14ac:dyDescent="0.2">
      <c r="A30" s="4" t="str">
        <f>IF(B30&lt;&gt;"","2.1.3","")</f>
        <v/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6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8"/>
      <c r="Y30" s="69"/>
      <c r="Z30" s="69"/>
    </row>
    <row r="31" spans="1:26" ht="48" customHeight="1" x14ac:dyDescent="0.2">
      <c r="A31" s="4" t="str">
        <f>IF(B31&lt;&gt;"","2.1.4","")</f>
        <v/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6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9"/>
      <c r="Z31" s="69"/>
    </row>
    <row r="32" spans="1:26" ht="48" customHeight="1" x14ac:dyDescent="0.2">
      <c r="A32" s="4" t="str">
        <f>IF(B32&lt;&gt;"","2.1.5","")</f>
        <v/>
      </c>
      <c r="B32" s="74"/>
      <c r="C32" s="75"/>
      <c r="D32" s="75"/>
      <c r="E32" s="75"/>
      <c r="F32" s="75"/>
      <c r="G32" s="75"/>
      <c r="H32" s="75"/>
      <c r="I32" s="75"/>
      <c r="J32" s="75"/>
      <c r="K32" s="75"/>
      <c r="L32" s="76"/>
      <c r="M32" s="66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77"/>
      <c r="Z32" s="78"/>
    </row>
    <row r="33" spans="1:26" ht="24" customHeight="1" x14ac:dyDescent="0.2">
      <c r="A33" s="62" t="s">
        <v>47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4"/>
    </row>
    <row r="34" spans="1:26" ht="48" customHeight="1" x14ac:dyDescent="0.2">
      <c r="A34" s="4" t="str">
        <f>IF(B34&lt;&gt;"","2.2.1","")</f>
        <v/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6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9"/>
      <c r="Z34" s="69"/>
    </row>
    <row r="35" spans="1:26" ht="48" customHeight="1" x14ac:dyDescent="0.2">
      <c r="A35" s="4" t="str">
        <f>IF(B35&lt;&gt;"","2.2.2","")</f>
        <v/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6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9"/>
      <c r="Z35" s="69"/>
    </row>
    <row r="36" spans="1:26" ht="48" customHeight="1" x14ac:dyDescent="0.2">
      <c r="A36" s="4" t="str">
        <f>IF(B36&lt;&gt;"","2.2.3","")</f>
        <v/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6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9"/>
      <c r="Z36" s="69"/>
    </row>
    <row r="37" spans="1:26" ht="48" customHeight="1" x14ac:dyDescent="0.2">
      <c r="A37" s="4" t="str">
        <f>IF(B37&lt;&gt;"","2.2.4","")</f>
        <v/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6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9"/>
      <c r="Z37" s="69"/>
    </row>
    <row r="38" spans="1:26" ht="48" customHeight="1" x14ac:dyDescent="0.2">
      <c r="A38" s="4" t="str">
        <f>IF(B38&lt;&gt;"","2.2.5","")</f>
        <v/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6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9"/>
      <c r="Z38" s="69"/>
    </row>
    <row r="39" spans="1:26" ht="24" customHeight="1" x14ac:dyDescent="0.2">
      <c r="A39" s="62" t="s">
        <v>48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</row>
    <row r="40" spans="1:26" ht="48" customHeight="1" x14ac:dyDescent="0.2">
      <c r="A40" s="4" t="str">
        <f>IF(B40&lt;&gt;"","2.3.1","")</f>
        <v/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6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9"/>
      <c r="Z40" s="69"/>
    </row>
    <row r="41" spans="1:26" ht="48" customHeight="1" x14ac:dyDescent="0.2">
      <c r="A41" s="4" t="str">
        <f>IF(B41&lt;&gt;"","2.3.2","")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6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9"/>
      <c r="Z41" s="69"/>
    </row>
    <row r="42" spans="1:26" ht="48" customHeight="1" x14ac:dyDescent="0.2">
      <c r="A42" s="4" t="str">
        <f>IF(B42&lt;&gt;"","2.3.3","")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6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9"/>
      <c r="Z42" s="69"/>
    </row>
    <row r="43" spans="1:26" ht="48" customHeight="1" x14ac:dyDescent="0.2">
      <c r="A43" s="4" t="str">
        <f>IF(B43&lt;&gt;"","2.3.4","")</f>
        <v/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6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8"/>
      <c r="Y43" s="69"/>
      <c r="Z43" s="69"/>
    </row>
    <row r="44" spans="1:26" ht="48" customHeight="1" x14ac:dyDescent="0.2">
      <c r="A44" s="4" t="str">
        <f>IF(B44&lt;&gt;"","2.3.5","")</f>
        <v/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6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8"/>
      <c r="Y44" s="69"/>
      <c r="Z44" s="69"/>
    </row>
    <row r="45" spans="1:26" ht="15.75" customHeight="1" x14ac:dyDescent="0.2"/>
    <row r="46" spans="1:26" ht="24" customHeight="1" x14ac:dyDescent="0.2">
      <c r="A46" s="5" t="s">
        <v>90</v>
      </c>
    </row>
    <row r="47" spans="1:26" ht="9.9499999999999993" customHeight="1" x14ac:dyDescent="0.2"/>
    <row r="48" spans="1:26" ht="60" customHeight="1" x14ac:dyDescent="0.2">
      <c r="A48" s="16" t="s">
        <v>6</v>
      </c>
      <c r="B48" s="26" t="s">
        <v>49</v>
      </c>
      <c r="C48" s="26"/>
      <c r="D48" s="26"/>
      <c r="E48" s="26"/>
      <c r="F48" s="26"/>
      <c r="G48" s="26"/>
      <c r="H48" s="26" t="s">
        <v>44</v>
      </c>
      <c r="I48" s="26"/>
      <c r="J48" s="26"/>
      <c r="K48" s="26"/>
      <c r="L48" s="26"/>
      <c r="M48" s="26"/>
      <c r="N48" s="26"/>
      <c r="O48" s="26"/>
      <c r="P48" s="26"/>
      <c r="Q48" s="59" t="s">
        <v>50</v>
      </c>
      <c r="R48" s="60"/>
      <c r="S48" s="60"/>
      <c r="T48" s="60"/>
      <c r="U48" s="60"/>
      <c r="V48" s="60"/>
      <c r="W48" s="60"/>
      <c r="X48" s="61"/>
      <c r="Y48" s="43" t="s">
        <v>45</v>
      </c>
      <c r="Z48" s="43"/>
    </row>
    <row r="49" spans="1:26" ht="72" customHeight="1" x14ac:dyDescent="0.2">
      <c r="A49" s="4" t="str">
        <f>IF(B49&lt;&gt;"","3.1","")</f>
        <v/>
      </c>
      <c r="B49" s="65"/>
      <c r="C49" s="65"/>
      <c r="D49" s="65"/>
      <c r="E49" s="65"/>
      <c r="F49" s="65"/>
      <c r="G49" s="65"/>
      <c r="H49" s="79"/>
      <c r="I49" s="79"/>
      <c r="J49" s="79"/>
      <c r="K49" s="79"/>
      <c r="L49" s="79"/>
      <c r="M49" s="79"/>
      <c r="N49" s="79"/>
      <c r="O49" s="79"/>
      <c r="P49" s="79"/>
      <c r="Q49" s="66"/>
      <c r="R49" s="67"/>
      <c r="S49" s="67"/>
      <c r="T49" s="67"/>
      <c r="U49" s="67"/>
      <c r="V49" s="67"/>
      <c r="W49" s="67"/>
      <c r="X49" s="68"/>
      <c r="Y49" s="69"/>
      <c r="Z49" s="69"/>
    </row>
    <row r="50" spans="1:26" ht="72" customHeight="1" x14ac:dyDescent="0.2">
      <c r="A50" s="4" t="str">
        <f>IF(B50&lt;&gt;"","3.2","")</f>
        <v/>
      </c>
      <c r="B50" s="65"/>
      <c r="C50" s="65"/>
      <c r="D50" s="65"/>
      <c r="E50" s="65"/>
      <c r="F50" s="65"/>
      <c r="G50" s="65"/>
      <c r="H50" s="79"/>
      <c r="I50" s="79"/>
      <c r="J50" s="79"/>
      <c r="K50" s="79"/>
      <c r="L50" s="79"/>
      <c r="M50" s="79"/>
      <c r="N50" s="79"/>
      <c r="O50" s="79"/>
      <c r="P50" s="79"/>
      <c r="Q50" s="66"/>
      <c r="R50" s="67"/>
      <c r="S50" s="67"/>
      <c r="T50" s="67"/>
      <c r="U50" s="67"/>
      <c r="V50" s="67"/>
      <c r="W50" s="67"/>
      <c r="X50" s="68"/>
      <c r="Y50" s="69"/>
      <c r="Z50" s="69"/>
    </row>
    <row r="51" spans="1:26" ht="72" customHeight="1" x14ac:dyDescent="0.2">
      <c r="A51" s="4" t="str">
        <f>IF(B51&lt;&gt;"","3.3","")</f>
        <v/>
      </c>
      <c r="B51" s="65"/>
      <c r="C51" s="65"/>
      <c r="D51" s="65"/>
      <c r="E51" s="65"/>
      <c r="F51" s="65"/>
      <c r="G51" s="65"/>
      <c r="H51" s="79"/>
      <c r="I51" s="79"/>
      <c r="J51" s="79"/>
      <c r="K51" s="79"/>
      <c r="L51" s="79"/>
      <c r="M51" s="79"/>
      <c r="N51" s="79"/>
      <c r="O51" s="79"/>
      <c r="P51" s="79"/>
      <c r="Q51" s="66"/>
      <c r="R51" s="67"/>
      <c r="S51" s="67"/>
      <c r="T51" s="67"/>
      <c r="U51" s="67"/>
      <c r="V51" s="67"/>
      <c r="W51" s="67"/>
      <c r="X51" s="68"/>
      <c r="Y51" s="69"/>
      <c r="Z51" s="69"/>
    </row>
    <row r="52" spans="1:26" ht="72" customHeight="1" x14ac:dyDescent="0.2">
      <c r="A52" s="4" t="str">
        <f>IF(B52&lt;&gt;"","3.4","")</f>
        <v/>
      </c>
      <c r="B52" s="65"/>
      <c r="C52" s="65"/>
      <c r="D52" s="65"/>
      <c r="E52" s="65"/>
      <c r="F52" s="65"/>
      <c r="G52" s="65"/>
      <c r="H52" s="79"/>
      <c r="I52" s="79"/>
      <c r="J52" s="79"/>
      <c r="K52" s="79"/>
      <c r="L52" s="79"/>
      <c r="M52" s="79"/>
      <c r="N52" s="79"/>
      <c r="O52" s="79"/>
      <c r="P52" s="79"/>
      <c r="Q52" s="66"/>
      <c r="R52" s="67"/>
      <c r="S52" s="67"/>
      <c r="T52" s="67"/>
      <c r="U52" s="67"/>
      <c r="V52" s="67"/>
      <c r="W52" s="67"/>
      <c r="X52" s="68"/>
      <c r="Y52" s="69"/>
      <c r="Z52" s="69"/>
    </row>
    <row r="53" spans="1:26" ht="72" customHeight="1" x14ac:dyDescent="0.2">
      <c r="A53" s="4" t="str">
        <f>IF(B53&lt;&gt;"","3.5","")</f>
        <v/>
      </c>
      <c r="B53" s="74"/>
      <c r="C53" s="75"/>
      <c r="D53" s="75"/>
      <c r="E53" s="75"/>
      <c r="F53" s="75"/>
      <c r="G53" s="76"/>
      <c r="H53" s="66"/>
      <c r="I53" s="67"/>
      <c r="J53" s="67"/>
      <c r="K53" s="67"/>
      <c r="L53" s="67"/>
      <c r="M53" s="67"/>
      <c r="N53" s="67"/>
      <c r="O53" s="67"/>
      <c r="P53" s="68"/>
      <c r="Q53" s="66"/>
      <c r="R53" s="67"/>
      <c r="S53" s="67"/>
      <c r="T53" s="67"/>
      <c r="U53" s="67"/>
      <c r="V53" s="67"/>
      <c r="W53" s="67"/>
      <c r="X53" s="68"/>
      <c r="Y53" s="77"/>
      <c r="Z53" s="78"/>
    </row>
    <row r="54" spans="1:26" ht="72" customHeight="1" x14ac:dyDescent="0.2">
      <c r="A54" s="4" t="str">
        <f>IF(B54&lt;&gt;"","3.6","")</f>
        <v/>
      </c>
      <c r="B54" s="65"/>
      <c r="C54" s="65"/>
      <c r="D54" s="65"/>
      <c r="E54" s="65"/>
      <c r="F54" s="65"/>
      <c r="G54" s="65"/>
      <c r="H54" s="79"/>
      <c r="I54" s="79"/>
      <c r="J54" s="79"/>
      <c r="K54" s="79"/>
      <c r="L54" s="79"/>
      <c r="M54" s="79"/>
      <c r="N54" s="79"/>
      <c r="O54" s="79"/>
      <c r="P54" s="79"/>
      <c r="Q54" s="66"/>
      <c r="R54" s="67"/>
      <c r="S54" s="67"/>
      <c r="T54" s="67"/>
      <c r="U54" s="67"/>
      <c r="V54" s="67"/>
      <c r="W54" s="67"/>
      <c r="X54" s="68"/>
      <c r="Y54" s="69"/>
      <c r="Z54" s="69"/>
    </row>
    <row r="55" spans="1:26" s="20" customFormat="1" ht="9.9499999999999993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4.75" customHeight="1" x14ac:dyDescent="0.2">
      <c r="A56" s="5" t="s">
        <v>91</v>
      </c>
    </row>
    <row r="57" spans="1:26" ht="9.9499999999999993" customHeight="1" x14ac:dyDescent="0.2">
      <c r="A57" s="5"/>
    </row>
    <row r="58" spans="1:26" ht="48" customHeight="1" x14ac:dyDescent="0.2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2"/>
    </row>
    <row r="59" spans="1:26" ht="48" customHeight="1" x14ac:dyDescent="0.2"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5"/>
    </row>
    <row r="60" spans="1:26" ht="48" customHeight="1" x14ac:dyDescent="0.2">
      <c r="B60" s="93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</row>
    <row r="61" spans="1:26" ht="48" customHeight="1" x14ac:dyDescent="0.2">
      <c r="B61" s="93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5"/>
    </row>
    <row r="62" spans="1:26" ht="48" customHeight="1" x14ac:dyDescent="0.2">
      <c r="B62" s="93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5"/>
    </row>
    <row r="63" spans="1:26" ht="13.5" customHeight="1" x14ac:dyDescent="0.2">
      <c r="A63" s="5"/>
    </row>
    <row r="64" spans="1:26" ht="21" customHeight="1" x14ac:dyDescent="0.2">
      <c r="A64" s="5" t="s">
        <v>92</v>
      </c>
    </row>
    <row r="66" spans="2:25" ht="21" customHeight="1" x14ac:dyDescent="0.2">
      <c r="B66" s="80"/>
      <c r="C66" s="80"/>
      <c r="D66" s="80"/>
      <c r="E66" s="80"/>
      <c r="F66" s="80"/>
      <c r="G66" s="80"/>
      <c r="H66" s="80"/>
      <c r="J66" s="80"/>
      <c r="K66" s="80"/>
      <c r="L66" s="80"/>
      <c r="M66" s="80"/>
      <c r="N66" s="80"/>
      <c r="O66" s="80"/>
      <c r="P66" s="80"/>
      <c r="Q66" s="80"/>
      <c r="S66" s="81"/>
      <c r="T66" s="82"/>
      <c r="U66" s="82"/>
      <c r="V66" s="82"/>
      <c r="W66" s="82"/>
      <c r="X66" s="82"/>
      <c r="Y66" s="83"/>
    </row>
    <row r="67" spans="2:25" ht="10.15" customHeight="1" x14ac:dyDescent="0.2">
      <c r="B67" s="80"/>
      <c r="C67" s="80"/>
      <c r="D67" s="80"/>
      <c r="E67" s="80"/>
      <c r="F67" s="80"/>
      <c r="G67" s="80"/>
      <c r="H67" s="80"/>
      <c r="J67" s="80"/>
      <c r="K67" s="80"/>
      <c r="L67" s="80"/>
      <c r="M67" s="80"/>
      <c r="N67" s="80"/>
      <c r="O67" s="80"/>
      <c r="P67" s="80"/>
      <c r="Q67" s="80"/>
      <c r="S67" s="84"/>
      <c r="T67" s="85"/>
      <c r="U67" s="85"/>
      <c r="V67" s="85"/>
      <c r="W67" s="85"/>
      <c r="X67" s="85"/>
      <c r="Y67" s="86"/>
    </row>
    <row r="68" spans="2:25" ht="10.15" customHeight="1" x14ac:dyDescent="0.2">
      <c r="B68" s="80"/>
      <c r="C68" s="80"/>
      <c r="D68" s="80"/>
      <c r="E68" s="80"/>
      <c r="F68" s="80"/>
      <c r="G68" s="80"/>
      <c r="H68" s="80"/>
      <c r="J68" s="80"/>
      <c r="K68" s="80"/>
      <c r="L68" s="80"/>
      <c r="M68" s="80"/>
      <c r="N68" s="80"/>
      <c r="O68" s="80"/>
      <c r="P68" s="80"/>
      <c r="Q68" s="80"/>
      <c r="S68" s="84"/>
      <c r="T68" s="85"/>
      <c r="U68" s="85"/>
      <c r="V68" s="85"/>
      <c r="W68" s="85"/>
      <c r="X68" s="85"/>
      <c r="Y68" s="86"/>
    </row>
    <row r="69" spans="2:25" ht="21" customHeight="1" x14ac:dyDescent="0.2">
      <c r="B69" s="80"/>
      <c r="C69" s="80"/>
      <c r="D69" s="80"/>
      <c r="E69" s="80"/>
      <c r="F69" s="80"/>
      <c r="G69" s="80"/>
      <c r="H69" s="80"/>
      <c r="J69" s="80"/>
      <c r="K69" s="80"/>
      <c r="L69" s="80"/>
      <c r="M69" s="80"/>
      <c r="N69" s="80"/>
      <c r="O69" s="80"/>
      <c r="P69" s="80"/>
      <c r="Q69" s="80"/>
      <c r="S69" s="84"/>
      <c r="T69" s="85"/>
      <c r="U69" s="85"/>
      <c r="V69" s="85"/>
      <c r="W69" s="85"/>
      <c r="X69" s="85"/>
      <c r="Y69" s="86"/>
    </row>
    <row r="70" spans="2:25" ht="35.25" customHeight="1" x14ac:dyDescent="0.2">
      <c r="B70" s="80"/>
      <c r="C70" s="80"/>
      <c r="D70" s="80"/>
      <c r="E70" s="80"/>
      <c r="F70" s="80"/>
      <c r="G70" s="80"/>
      <c r="H70" s="80"/>
      <c r="J70" s="80"/>
      <c r="K70" s="80"/>
      <c r="L70" s="80"/>
      <c r="M70" s="80"/>
      <c r="N70" s="80"/>
      <c r="O70" s="80"/>
      <c r="P70" s="80"/>
      <c r="Q70" s="80"/>
      <c r="S70" s="84"/>
      <c r="T70" s="85"/>
      <c r="U70" s="85"/>
      <c r="V70" s="85"/>
      <c r="W70" s="85"/>
      <c r="X70" s="85"/>
      <c r="Y70" s="86"/>
    </row>
    <row r="71" spans="2:25" ht="21" customHeight="1" x14ac:dyDescent="0.2">
      <c r="B71" s="80"/>
      <c r="C71" s="80"/>
      <c r="D71" s="80"/>
      <c r="E71" s="80"/>
      <c r="F71" s="80"/>
      <c r="G71" s="80"/>
      <c r="H71" s="80"/>
      <c r="J71" s="80"/>
      <c r="K71" s="80"/>
      <c r="L71" s="80"/>
      <c r="M71" s="80"/>
      <c r="N71" s="80"/>
      <c r="O71" s="80"/>
      <c r="P71" s="80"/>
      <c r="Q71" s="80"/>
      <c r="S71" s="84"/>
      <c r="T71" s="85"/>
      <c r="U71" s="85"/>
      <c r="V71" s="85"/>
      <c r="W71" s="85"/>
      <c r="X71" s="85"/>
      <c r="Y71" s="86"/>
    </row>
    <row r="72" spans="2:25" ht="21" customHeight="1" x14ac:dyDescent="0.2">
      <c r="B72" s="80"/>
      <c r="C72" s="80"/>
      <c r="D72" s="80"/>
      <c r="E72" s="80"/>
      <c r="F72" s="80"/>
      <c r="G72" s="80"/>
      <c r="H72" s="80"/>
      <c r="J72" s="80"/>
      <c r="K72" s="80"/>
      <c r="L72" s="80"/>
      <c r="M72" s="80"/>
      <c r="N72" s="80"/>
      <c r="O72" s="80"/>
      <c r="P72" s="80"/>
      <c r="Q72" s="80"/>
      <c r="S72" s="84"/>
      <c r="T72" s="85"/>
      <c r="U72" s="85"/>
      <c r="V72" s="85"/>
      <c r="W72" s="85"/>
      <c r="X72" s="85"/>
      <c r="Y72" s="86"/>
    </row>
    <row r="73" spans="2:25" ht="21" customHeight="1" x14ac:dyDescent="0.2">
      <c r="B73" s="80"/>
      <c r="C73" s="80"/>
      <c r="D73" s="80"/>
      <c r="E73" s="80"/>
      <c r="F73" s="80"/>
      <c r="G73" s="80"/>
      <c r="H73" s="80"/>
      <c r="J73" s="80"/>
      <c r="K73" s="80"/>
      <c r="L73" s="80"/>
      <c r="M73" s="80"/>
      <c r="N73" s="80"/>
      <c r="O73" s="80"/>
      <c r="P73" s="80"/>
      <c r="Q73" s="80"/>
      <c r="S73" s="84"/>
      <c r="T73" s="85"/>
      <c r="U73" s="85"/>
      <c r="V73" s="85"/>
      <c r="W73" s="85"/>
      <c r="X73" s="85"/>
      <c r="Y73" s="86"/>
    </row>
    <row r="74" spans="2:25" ht="21" customHeight="1" x14ac:dyDescent="0.2">
      <c r="B74" s="80"/>
      <c r="C74" s="80"/>
      <c r="D74" s="80"/>
      <c r="E74" s="80"/>
      <c r="F74" s="80"/>
      <c r="G74" s="80"/>
      <c r="H74" s="80"/>
      <c r="J74" s="80"/>
      <c r="K74" s="80"/>
      <c r="L74" s="80"/>
      <c r="M74" s="80"/>
      <c r="N74" s="80"/>
      <c r="O74" s="80"/>
      <c r="P74" s="80"/>
      <c r="Q74" s="80"/>
      <c r="S74" s="84"/>
      <c r="T74" s="85"/>
      <c r="U74" s="85"/>
      <c r="V74" s="85"/>
      <c r="W74" s="85"/>
      <c r="X74" s="85"/>
      <c r="Y74" s="86"/>
    </row>
    <row r="75" spans="2:25" ht="21" customHeight="1" x14ac:dyDescent="0.2">
      <c r="B75" s="80"/>
      <c r="C75" s="80"/>
      <c r="D75" s="80"/>
      <c r="E75" s="80"/>
      <c r="F75" s="80"/>
      <c r="G75" s="80"/>
      <c r="H75" s="80"/>
      <c r="J75" s="80"/>
      <c r="K75" s="80"/>
      <c r="L75" s="80"/>
      <c r="M75" s="80"/>
      <c r="N75" s="80"/>
      <c r="O75" s="80"/>
      <c r="P75" s="80"/>
      <c r="Q75" s="80"/>
      <c r="S75" s="87"/>
      <c r="T75" s="88"/>
      <c r="U75" s="88"/>
      <c r="V75" s="88"/>
      <c r="W75" s="88"/>
      <c r="X75" s="88"/>
      <c r="Y75" s="89"/>
    </row>
    <row r="76" spans="2:25" ht="48" customHeight="1" x14ac:dyDescent="0.2">
      <c r="B76" s="127"/>
      <c r="C76" s="127"/>
      <c r="D76" s="127"/>
      <c r="E76" s="127"/>
      <c r="F76" s="127"/>
      <c r="G76" s="127"/>
      <c r="H76" s="127"/>
      <c r="J76" s="121"/>
      <c r="K76" s="122"/>
      <c r="L76" s="122"/>
      <c r="M76" s="122"/>
      <c r="N76" s="122"/>
      <c r="O76" s="122"/>
      <c r="P76" s="122"/>
      <c r="Q76" s="123"/>
      <c r="S76" s="121"/>
      <c r="T76" s="122"/>
      <c r="U76" s="122"/>
      <c r="V76" s="122"/>
      <c r="W76" s="122"/>
      <c r="X76" s="122"/>
      <c r="Y76" s="123"/>
    </row>
    <row r="77" spans="2:25" ht="48" customHeight="1" x14ac:dyDescent="0.2">
      <c r="B77" s="127"/>
      <c r="C77" s="127"/>
      <c r="D77" s="127"/>
      <c r="E77" s="127"/>
      <c r="F77" s="127"/>
      <c r="G77" s="127"/>
      <c r="H77" s="127"/>
      <c r="J77" s="124"/>
      <c r="K77" s="125"/>
      <c r="L77" s="125"/>
      <c r="M77" s="125"/>
      <c r="N77" s="125"/>
      <c r="O77" s="125"/>
      <c r="P77" s="125"/>
      <c r="Q77" s="126"/>
      <c r="S77" s="124"/>
      <c r="T77" s="125"/>
      <c r="U77" s="125"/>
      <c r="V77" s="125"/>
      <c r="W77" s="125"/>
      <c r="X77" s="125"/>
      <c r="Y77" s="126"/>
    </row>
    <row r="79" spans="2:25" ht="21" customHeight="1" x14ac:dyDescent="0.2">
      <c r="B79" s="80"/>
      <c r="C79" s="80"/>
      <c r="D79" s="80"/>
      <c r="E79" s="80"/>
      <c r="F79" s="80"/>
      <c r="G79" s="80"/>
      <c r="H79" s="80"/>
      <c r="J79" s="80"/>
      <c r="K79" s="80"/>
      <c r="L79" s="80"/>
      <c r="M79" s="80"/>
      <c r="N79" s="80"/>
      <c r="O79" s="80"/>
      <c r="P79" s="80"/>
      <c r="Q79" s="80"/>
      <c r="S79" s="81"/>
      <c r="T79" s="82"/>
      <c r="U79" s="82"/>
      <c r="V79" s="82"/>
      <c r="W79" s="82"/>
      <c r="X79" s="82"/>
      <c r="Y79" s="83"/>
    </row>
    <row r="80" spans="2:25" ht="21" customHeight="1" x14ac:dyDescent="0.2">
      <c r="B80" s="80"/>
      <c r="C80" s="80"/>
      <c r="D80" s="80"/>
      <c r="E80" s="80"/>
      <c r="F80" s="80"/>
      <c r="G80" s="80"/>
      <c r="H80" s="80"/>
      <c r="J80" s="80"/>
      <c r="K80" s="80"/>
      <c r="L80" s="80"/>
      <c r="M80" s="80"/>
      <c r="N80" s="80"/>
      <c r="O80" s="80"/>
      <c r="P80" s="80"/>
      <c r="Q80" s="80"/>
      <c r="S80" s="84"/>
      <c r="T80" s="85"/>
      <c r="U80" s="85"/>
      <c r="V80" s="85"/>
      <c r="W80" s="85"/>
      <c r="X80" s="85"/>
      <c r="Y80" s="86"/>
    </row>
    <row r="81" spans="2:25" ht="21" customHeight="1" x14ac:dyDescent="0.2">
      <c r="B81" s="80"/>
      <c r="C81" s="80"/>
      <c r="D81" s="80"/>
      <c r="E81" s="80"/>
      <c r="F81" s="80"/>
      <c r="G81" s="80"/>
      <c r="H81" s="80"/>
      <c r="J81" s="80"/>
      <c r="K81" s="80"/>
      <c r="L81" s="80"/>
      <c r="M81" s="80"/>
      <c r="N81" s="80"/>
      <c r="O81" s="80"/>
      <c r="P81" s="80"/>
      <c r="Q81" s="80"/>
      <c r="S81" s="84"/>
      <c r="T81" s="85"/>
      <c r="U81" s="85"/>
      <c r="V81" s="85"/>
      <c r="W81" s="85"/>
      <c r="X81" s="85"/>
      <c r="Y81" s="86"/>
    </row>
    <row r="82" spans="2:25" ht="21" customHeight="1" x14ac:dyDescent="0.2">
      <c r="B82" s="80"/>
      <c r="C82" s="80"/>
      <c r="D82" s="80"/>
      <c r="E82" s="80"/>
      <c r="F82" s="80"/>
      <c r="G82" s="80"/>
      <c r="H82" s="80"/>
      <c r="J82" s="80"/>
      <c r="K82" s="80"/>
      <c r="L82" s="80"/>
      <c r="M82" s="80"/>
      <c r="N82" s="80"/>
      <c r="O82" s="80"/>
      <c r="P82" s="80"/>
      <c r="Q82" s="80"/>
      <c r="S82" s="84"/>
      <c r="T82" s="85"/>
      <c r="U82" s="85"/>
      <c r="V82" s="85"/>
      <c r="W82" s="85"/>
      <c r="X82" s="85"/>
      <c r="Y82" s="86"/>
    </row>
    <row r="83" spans="2:25" ht="21" customHeight="1" x14ac:dyDescent="0.2">
      <c r="B83" s="80"/>
      <c r="C83" s="80"/>
      <c r="D83" s="80"/>
      <c r="E83" s="80"/>
      <c r="F83" s="80"/>
      <c r="G83" s="80"/>
      <c r="H83" s="80"/>
      <c r="J83" s="80"/>
      <c r="K83" s="80"/>
      <c r="L83" s="80"/>
      <c r="M83" s="80"/>
      <c r="N83" s="80"/>
      <c r="O83" s="80"/>
      <c r="P83" s="80"/>
      <c r="Q83" s="80"/>
      <c r="S83" s="84"/>
      <c r="T83" s="85"/>
      <c r="U83" s="85"/>
      <c r="V83" s="85"/>
      <c r="W83" s="85"/>
      <c r="X83" s="85"/>
      <c r="Y83" s="86"/>
    </row>
    <row r="84" spans="2:25" ht="21" customHeight="1" x14ac:dyDescent="0.2">
      <c r="B84" s="80"/>
      <c r="C84" s="80"/>
      <c r="D84" s="80"/>
      <c r="E84" s="80"/>
      <c r="F84" s="80"/>
      <c r="G84" s="80"/>
      <c r="H84" s="80"/>
      <c r="J84" s="80"/>
      <c r="K84" s="80"/>
      <c r="L84" s="80"/>
      <c r="M84" s="80"/>
      <c r="N84" s="80"/>
      <c r="O84" s="80"/>
      <c r="P84" s="80"/>
      <c r="Q84" s="80"/>
      <c r="S84" s="84"/>
      <c r="T84" s="85"/>
      <c r="U84" s="85"/>
      <c r="V84" s="85"/>
      <c r="W84" s="85"/>
      <c r="X84" s="85"/>
      <c r="Y84" s="86"/>
    </row>
    <row r="85" spans="2:25" ht="21" customHeight="1" x14ac:dyDescent="0.2">
      <c r="B85" s="80"/>
      <c r="C85" s="80"/>
      <c r="D85" s="80"/>
      <c r="E85" s="80"/>
      <c r="F85" s="80"/>
      <c r="G85" s="80"/>
      <c r="H85" s="80"/>
      <c r="J85" s="80"/>
      <c r="K85" s="80"/>
      <c r="L85" s="80"/>
      <c r="M85" s="80"/>
      <c r="N85" s="80"/>
      <c r="O85" s="80"/>
      <c r="P85" s="80"/>
      <c r="Q85" s="80"/>
      <c r="S85" s="84"/>
      <c r="T85" s="85"/>
      <c r="U85" s="85"/>
      <c r="V85" s="85"/>
      <c r="W85" s="85"/>
      <c r="X85" s="85"/>
      <c r="Y85" s="86"/>
    </row>
    <row r="86" spans="2:25" ht="21" customHeight="1" x14ac:dyDescent="0.2">
      <c r="B86" s="80"/>
      <c r="C86" s="80"/>
      <c r="D86" s="80"/>
      <c r="E86" s="80"/>
      <c r="F86" s="80"/>
      <c r="G86" s="80"/>
      <c r="H86" s="80"/>
      <c r="J86" s="80"/>
      <c r="K86" s="80"/>
      <c r="L86" s="80"/>
      <c r="M86" s="80"/>
      <c r="N86" s="80"/>
      <c r="O86" s="80"/>
      <c r="P86" s="80"/>
      <c r="Q86" s="80"/>
      <c r="S86" s="84"/>
      <c r="T86" s="85"/>
      <c r="U86" s="85"/>
      <c r="V86" s="85"/>
      <c r="W86" s="85"/>
      <c r="X86" s="85"/>
      <c r="Y86" s="86"/>
    </row>
    <row r="87" spans="2:25" ht="21" customHeight="1" x14ac:dyDescent="0.2">
      <c r="B87" s="80"/>
      <c r="C87" s="80"/>
      <c r="D87" s="80"/>
      <c r="E87" s="80"/>
      <c r="F87" s="80"/>
      <c r="G87" s="80"/>
      <c r="H87" s="80"/>
      <c r="J87" s="80"/>
      <c r="K87" s="80"/>
      <c r="L87" s="80"/>
      <c r="M87" s="80"/>
      <c r="N87" s="80"/>
      <c r="O87" s="80"/>
      <c r="P87" s="80"/>
      <c r="Q87" s="80"/>
      <c r="S87" s="84"/>
      <c r="T87" s="85"/>
      <c r="U87" s="85"/>
      <c r="V87" s="85"/>
      <c r="W87" s="85"/>
      <c r="X87" s="85"/>
      <c r="Y87" s="86"/>
    </row>
    <row r="88" spans="2:25" ht="21" customHeight="1" x14ac:dyDescent="0.2">
      <c r="B88" s="80"/>
      <c r="C88" s="80"/>
      <c r="D88" s="80"/>
      <c r="E88" s="80"/>
      <c r="F88" s="80"/>
      <c r="G88" s="80"/>
      <c r="H88" s="80"/>
      <c r="J88" s="80"/>
      <c r="K88" s="80"/>
      <c r="L88" s="80"/>
      <c r="M88" s="80"/>
      <c r="N88" s="80"/>
      <c r="O88" s="80"/>
      <c r="P88" s="80"/>
      <c r="Q88" s="80"/>
      <c r="S88" s="87"/>
      <c r="T88" s="88"/>
      <c r="U88" s="88"/>
      <c r="V88" s="88"/>
      <c r="W88" s="88"/>
      <c r="X88" s="88"/>
      <c r="Y88" s="89"/>
    </row>
    <row r="89" spans="2:25" ht="48" customHeight="1" x14ac:dyDescent="0.2">
      <c r="B89" s="120"/>
      <c r="C89" s="120"/>
      <c r="D89" s="120"/>
      <c r="E89" s="120"/>
      <c r="F89" s="120"/>
      <c r="G89" s="120"/>
      <c r="H89" s="120"/>
      <c r="J89" s="121"/>
      <c r="K89" s="122"/>
      <c r="L89" s="122"/>
      <c r="M89" s="122"/>
      <c r="N89" s="122"/>
      <c r="O89" s="122"/>
      <c r="P89" s="122"/>
      <c r="Q89" s="123"/>
      <c r="S89" s="107"/>
      <c r="T89" s="108"/>
      <c r="U89" s="108"/>
      <c r="V89" s="108"/>
      <c r="W89" s="108"/>
      <c r="X89" s="108"/>
      <c r="Y89" s="109"/>
    </row>
    <row r="90" spans="2:25" ht="48" customHeight="1" x14ac:dyDescent="0.2">
      <c r="B90" s="120"/>
      <c r="C90" s="120"/>
      <c r="D90" s="120"/>
      <c r="E90" s="120"/>
      <c r="F90" s="120"/>
      <c r="G90" s="120"/>
      <c r="H90" s="120"/>
      <c r="J90" s="124"/>
      <c r="K90" s="125"/>
      <c r="L90" s="125"/>
      <c r="M90" s="125"/>
      <c r="N90" s="125"/>
      <c r="O90" s="125"/>
      <c r="P90" s="125"/>
      <c r="Q90" s="126"/>
      <c r="S90" s="110"/>
      <c r="T90" s="111"/>
      <c r="U90" s="111"/>
      <c r="V90" s="111"/>
      <c r="W90" s="111"/>
      <c r="X90" s="111"/>
      <c r="Y90" s="112"/>
    </row>
    <row r="92" spans="2:25" ht="21" customHeight="1" x14ac:dyDescent="0.2">
      <c r="B92" s="81"/>
      <c r="C92" s="82"/>
      <c r="D92" s="82"/>
      <c r="E92" s="82"/>
      <c r="F92" s="82"/>
      <c r="G92" s="82"/>
      <c r="H92" s="83"/>
      <c r="J92" s="81"/>
      <c r="K92" s="82"/>
      <c r="L92" s="82"/>
      <c r="M92" s="82"/>
      <c r="N92" s="82"/>
      <c r="O92" s="82"/>
      <c r="P92" s="82"/>
      <c r="Q92" s="83"/>
      <c r="S92" s="81"/>
      <c r="T92" s="82"/>
      <c r="U92" s="82"/>
      <c r="V92" s="82"/>
      <c r="W92" s="82"/>
      <c r="X92" s="82"/>
      <c r="Y92" s="83"/>
    </row>
    <row r="93" spans="2:25" ht="21" customHeight="1" x14ac:dyDescent="0.2">
      <c r="B93" s="84"/>
      <c r="C93" s="85"/>
      <c r="D93" s="85"/>
      <c r="E93" s="85"/>
      <c r="F93" s="85"/>
      <c r="G93" s="85"/>
      <c r="H93" s="86"/>
      <c r="J93" s="84"/>
      <c r="K93" s="85"/>
      <c r="L93" s="85"/>
      <c r="M93" s="85"/>
      <c r="N93" s="85"/>
      <c r="O93" s="85"/>
      <c r="P93" s="85"/>
      <c r="Q93" s="86"/>
      <c r="S93" s="84"/>
      <c r="T93" s="85"/>
      <c r="U93" s="85"/>
      <c r="V93" s="85"/>
      <c r="W93" s="85"/>
      <c r="X93" s="85"/>
      <c r="Y93" s="86"/>
    </row>
    <row r="94" spans="2:25" ht="21" customHeight="1" x14ac:dyDescent="0.2">
      <c r="B94" s="84"/>
      <c r="C94" s="85"/>
      <c r="D94" s="85"/>
      <c r="E94" s="85"/>
      <c r="F94" s="85"/>
      <c r="G94" s="85"/>
      <c r="H94" s="86"/>
      <c r="J94" s="84"/>
      <c r="K94" s="85"/>
      <c r="L94" s="85"/>
      <c r="M94" s="85"/>
      <c r="N94" s="85"/>
      <c r="O94" s="85"/>
      <c r="P94" s="85"/>
      <c r="Q94" s="86"/>
      <c r="S94" s="84"/>
      <c r="T94" s="85"/>
      <c r="U94" s="85"/>
      <c r="V94" s="85"/>
      <c r="W94" s="85"/>
      <c r="X94" s="85"/>
      <c r="Y94" s="86"/>
    </row>
    <row r="95" spans="2:25" ht="21" customHeight="1" x14ac:dyDescent="0.2">
      <c r="B95" s="84"/>
      <c r="C95" s="85"/>
      <c r="D95" s="85"/>
      <c r="E95" s="85"/>
      <c r="F95" s="85"/>
      <c r="G95" s="85"/>
      <c r="H95" s="86"/>
      <c r="J95" s="84"/>
      <c r="K95" s="85"/>
      <c r="L95" s="85"/>
      <c r="M95" s="85"/>
      <c r="N95" s="85"/>
      <c r="O95" s="85"/>
      <c r="P95" s="85"/>
      <c r="Q95" s="86"/>
      <c r="S95" s="84"/>
      <c r="T95" s="85"/>
      <c r="U95" s="85"/>
      <c r="V95" s="85"/>
      <c r="W95" s="85"/>
      <c r="X95" s="85"/>
      <c r="Y95" s="86"/>
    </row>
    <row r="96" spans="2:25" ht="21" customHeight="1" x14ac:dyDescent="0.2">
      <c r="B96" s="84"/>
      <c r="C96" s="85"/>
      <c r="D96" s="85"/>
      <c r="E96" s="85"/>
      <c r="F96" s="85"/>
      <c r="G96" s="85"/>
      <c r="H96" s="86"/>
      <c r="J96" s="84"/>
      <c r="K96" s="85"/>
      <c r="L96" s="85"/>
      <c r="M96" s="85"/>
      <c r="N96" s="85"/>
      <c r="O96" s="85"/>
      <c r="P96" s="85"/>
      <c r="Q96" s="86"/>
      <c r="S96" s="84"/>
      <c r="T96" s="85"/>
      <c r="U96" s="85"/>
      <c r="V96" s="85"/>
      <c r="W96" s="85"/>
      <c r="X96" s="85"/>
      <c r="Y96" s="86"/>
    </row>
    <row r="97" spans="2:25" ht="21" customHeight="1" x14ac:dyDescent="0.2">
      <c r="B97" s="84"/>
      <c r="C97" s="85"/>
      <c r="D97" s="85"/>
      <c r="E97" s="85"/>
      <c r="F97" s="85"/>
      <c r="G97" s="85"/>
      <c r="H97" s="86"/>
      <c r="J97" s="84"/>
      <c r="K97" s="85"/>
      <c r="L97" s="85"/>
      <c r="M97" s="85"/>
      <c r="N97" s="85"/>
      <c r="O97" s="85"/>
      <c r="P97" s="85"/>
      <c r="Q97" s="86"/>
      <c r="S97" s="84"/>
      <c r="T97" s="85"/>
      <c r="U97" s="85"/>
      <c r="V97" s="85"/>
      <c r="W97" s="85"/>
      <c r="X97" s="85"/>
      <c r="Y97" s="86"/>
    </row>
    <row r="98" spans="2:25" ht="21" customHeight="1" x14ac:dyDescent="0.2">
      <c r="B98" s="84"/>
      <c r="C98" s="85"/>
      <c r="D98" s="85"/>
      <c r="E98" s="85"/>
      <c r="F98" s="85"/>
      <c r="G98" s="85"/>
      <c r="H98" s="86"/>
      <c r="J98" s="84"/>
      <c r="K98" s="85"/>
      <c r="L98" s="85"/>
      <c r="M98" s="85"/>
      <c r="N98" s="85"/>
      <c r="O98" s="85"/>
      <c r="P98" s="85"/>
      <c r="Q98" s="86"/>
      <c r="S98" s="84"/>
      <c r="T98" s="85"/>
      <c r="U98" s="85"/>
      <c r="V98" s="85"/>
      <c r="W98" s="85"/>
      <c r="X98" s="85"/>
      <c r="Y98" s="86"/>
    </row>
    <row r="99" spans="2:25" ht="21" customHeight="1" x14ac:dyDescent="0.2">
      <c r="B99" s="84"/>
      <c r="C99" s="85"/>
      <c r="D99" s="85"/>
      <c r="E99" s="85"/>
      <c r="F99" s="85"/>
      <c r="G99" s="85"/>
      <c r="H99" s="86"/>
      <c r="J99" s="84"/>
      <c r="K99" s="85"/>
      <c r="L99" s="85"/>
      <c r="M99" s="85"/>
      <c r="N99" s="85"/>
      <c r="O99" s="85"/>
      <c r="P99" s="85"/>
      <c r="Q99" s="86"/>
      <c r="S99" s="84"/>
      <c r="T99" s="85"/>
      <c r="U99" s="85"/>
      <c r="V99" s="85"/>
      <c r="W99" s="85"/>
      <c r="X99" s="85"/>
      <c r="Y99" s="86"/>
    </row>
    <row r="100" spans="2:25" ht="21" customHeight="1" x14ac:dyDescent="0.2">
      <c r="B100" s="84"/>
      <c r="C100" s="85"/>
      <c r="D100" s="85"/>
      <c r="E100" s="85"/>
      <c r="F100" s="85"/>
      <c r="G100" s="85"/>
      <c r="H100" s="86"/>
      <c r="J100" s="84"/>
      <c r="K100" s="85"/>
      <c r="L100" s="85"/>
      <c r="M100" s="85"/>
      <c r="N100" s="85"/>
      <c r="O100" s="85"/>
      <c r="P100" s="85"/>
      <c r="Q100" s="86"/>
      <c r="S100" s="84"/>
      <c r="T100" s="85"/>
      <c r="U100" s="85"/>
      <c r="V100" s="85"/>
      <c r="W100" s="85"/>
      <c r="X100" s="85"/>
      <c r="Y100" s="86"/>
    </row>
    <row r="101" spans="2:25" ht="21" customHeight="1" x14ac:dyDescent="0.2">
      <c r="B101" s="87"/>
      <c r="C101" s="88"/>
      <c r="D101" s="88"/>
      <c r="E101" s="88"/>
      <c r="F101" s="88"/>
      <c r="G101" s="88"/>
      <c r="H101" s="89"/>
      <c r="J101" s="87"/>
      <c r="K101" s="88"/>
      <c r="L101" s="88"/>
      <c r="M101" s="88"/>
      <c r="N101" s="88"/>
      <c r="O101" s="88"/>
      <c r="P101" s="88"/>
      <c r="Q101" s="89"/>
      <c r="S101" s="87"/>
      <c r="T101" s="88"/>
      <c r="U101" s="88"/>
      <c r="V101" s="88"/>
      <c r="W101" s="88"/>
      <c r="X101" s="88"/>
      <c r="Y101" s="89"/>
    </row>
    <row r="102" spans="2:25" ht="48" customHeight="1" x14ac:dyDescent="0.2">
      <c r="B102" s="107"/>
      <c r="C102" s="108"/>
      <c r="D102" s="108"/>
      <c r="E102" s="108"/>
      <c r="F102" s="108"/>
      <c r="G102" s="108"/>
      <c r="H102" s="109"/>
      <c r="J102" s="113"/>
      <c r="K102" s="114"/>
      <c r="L102" s="114"/>
      <c r="M102" s="114"/>
      <c r="N102" s="114"/>
      <c r="O102" s="114"/>
      <c r="P102" s="114"/>
      <c r="Q102" s="115"/>
      <c r="S102" s="107"/>
      <c r="T102" s="108"/>
      <c r="U102" s="108"/>
      <c r="V102" s="108"/>
      <c r="W102" s="108"/>
      <c r="X102" s="108"/>
      <c r="Y102" s="109"/>
    </row>
    <row r="103" spans="2:25" ht="48" customHeight="1" x14ac:dyDescent="0.2">
      <c r="B103" s="110"/>
      <c r="C103" s="111"/>
      <c r="D103" s="111"/>
      <c r="E103" s="111"/>
      <c r="F103" s="111"/>
      <c r="G103" s="111"/>
      <c r="H103" s="112"/>
      <c r="J103" s="116"/>
      <c r="K103" s="117"/>
      <c r="L103" s="117"/>
      <c r="M103" s="117"/>
      <c r="N103" s="117"/>
      <c r="O103" s="117"/>
      <c r="P103" s="117"/>
      <c r="Q103" s="118"/>
      <c r="S103" s="110"/>
      <c r="T103" s="111"/>
      <c r="U103" s="111"/>
      <c r="V103" s="111"/>
      <c r="W103" s="111"/>
      <c r="X103" s="111"/>
      <c r="Y103" s="112"/>
    </row>
    <row r="106" spans="2:25" ht="21" customHeight="1" x14ac:dyDescent="0.2">
      <c r="E106" s="21" t="s">
        <v>51</v>
      </c>
      <c r="F106" s="119"/>
      <c r="G106" s="119"/>
      <c r="H106" s="119"/>
      <c r="I106" s="119"/>
      <c r="J106" s="119"/>
      <c r="Q106" s="21" t="s">
        <v>52</v>
      </c>
      <c r="R106" s="119"/>
      <c r="S106" s="119"/>
      <c r="T106" s="119"/>
      <c r="U106" s="119"/>
      <c r="V106" s="119"/>
      <c r="W106" s="119"/>
    </row>
    <row r="107" spans="2:25" ht="21" customHeight="1" x14ac:dyDescent="0.2">
      <c r="E107" s="21" t="s">
        <v>53</v>
      </c>
      <c r="F107" s="96"/>
      <c r="G107" s="96"/>
      <c r="H107" s="96"/>
      <c r="I107" s="96"/>
      <c r="J107" s="96"/>
      <c r="K107" s="5" t="s">
        <v>54</v>
      </c>
      <c r="Q107" s="21" t="s">
        <v>53</v>
      </c>
      <c r="R107" s="119"/>
      <c r="S107" s="119"/>
      <c r="T107" s="119"/>
      <c r="U107" s="119"/>
      <c r="V107" s="119"/>
      <c r="W107" s="119"/>
      <c r="X107" s="5" t="s">
        <v>54</v>
      </c>
    </row>
    <row r="108" spans="2:25" ht="21" customHeight="1" x14ac:dyDescent="0.2">
      <c r="E108" s="21" t="s">
        <v>55</v>
      </c>
      <c r="F108" s="96"/>
      <c r="G108" s="96"/>
      <c r="H108" s="96"/>
      <c r="I108" s="96"/>
      <c r="J108" s="96"/>
      <c r="Q108" s="97"/>
      <c r="R108" s="97"/>
      <c r="S108" s="97"/>
      <c r="T108" s="97"/>
      <c r="U108" s="97"/>
      <c r="V108" s="97"/>
      <c r="W108" s="97"/>
      <c r="X108" s="97"/>
    </row>
    <row r="109" spans="2:25" ht="24" customHeight="1" x14ac:dyDescent="0.2">
      <c r="E109" s="21" t="s">
        <v>56</v>
      </c>
      <c r="F109" s="98"/>
      <c r="G109" s="98"/>
      <c r="H109" s="98"/>
      <c r="I109" s="98"/>
      <c r="J109" s="98"/>
      <c r="Q109" s="21" t="s">
        <v>56</v>
      </c>
      <c r="R109" s="99"/>
      <c r="S109" s="99"/>
      <c r="T109" s="99"/>
      <c r="U109" s="99"/>
      <c r="V109" s="99"/>
      <c r="W109" s="99"/>
    </row>
    <row r="110" spans="2:25" ht="24" customHeight="1" x14ac:dyDescent="0.2">
      <c r="E110" s="21" t="s">
        <v>57</v>
      </c>
      <c r="F110" s="100"/>
      <c r="G110" s="100"/>
      <c r="H110" s="100"/>
      <c r="I110" s="100"/>
      <c r="J110" s="100"/>
    </row>
    <row r="111" spans="2:25" ht="24" customHeight="1" x14ac:dyDescent="0.2"/>
  </sheetData>
  <protectedRanges>
    <protectedRange sqref="M7 H8 V13 F106:F110 X20 B28:Z32 B34:Z38 B40:Z44 B49:Z54 B58 B66 B76 J66 J76 S66 S76 B79 B89 J79 J89 S79 S89 B92 B102 J92 J102 S92 S102 R106:R107 Q108 R109 N21:S21 H20:S20 H21:M22" name="ช่วง1_1"/>
  </protectedRanges>
  <mergeCells count="173">
    <mergeCell ref="Y41:Z41"/>
    <mergeCell ref="B42:L42"/>
    <mergeCell ref="Y49:Z49"/>
    <mergeCell ref="H52:P52"/>
    <mergeCell ref="Q52:X52"/>
    <mergeCell ref="Y52:Z52"/>
    <mergeCell ref="B53:G53"/>
    <mergeCell ref="H53:P53"/>
    <mergeCell ref="S79:Y88"/>
    <mergeCell ref="B43:L43"/>
    <mergeCell ref="M43:X43"/>
    <mergeCell ref="Y43:Z43"/>
    <mergeCell ref="B44:L44"/>
    <mergeCell ref="M44:X44"/>
    <mergeCell ref="Y44:Z44"/>
    <mergeCell ref="B48:G48"/>
    <mergeCell ref="H48:P48"/>
    <mergeCell ref="Q48:X48"/>
    <mergeCell ref="Y48:Z48"/>
    <mergeCell ref="M32:X32"/>
    <mergeCell ref="F110:J110"/>
    <mergeCell ref="B54:G54"/>
    <mergeCell ref="H54:P54"/>
    <mergeCell ref="Q54:X54"/>
    <mergeCell ref="Y54:Z54"/>
    <mergeCell ref="B58:Y62"/>
    <mergeCell ref="F106:J106"/>
    <mergeCell ref="R106:W106"/>
    <mergeCell ref="F107:J107"/>
    <mergeCell ref="R107:W107"/>
    <mergeCell ref="B102:H103"/>
    <mergeCell ref="J102:Q103"/>
    <mergeCell ref="S102:Y103"/>
    <mergeCell ref="B66:H75"/>
    <mergeCell ref="J66:Q75"/>
    <mergeCell ref="S66:Y75"/>
    <mergeCell ref="B76:H77"/>
    <mergeCell ref="J76:Q77"/>
    <mergeCell ref="F108:J108"/>
    <mergeCell ref="Q108:X108"/>
    <mergeCell ref="F109:J109"/>
    <mergeCell ref="R109:W109"/>
    <mergeCell ref="J79:Q88"/>
    <mergeCell ref="B89:H90"/>
    <mergeCell ref="J89:Q90"/>
    <mergeCell ref="S89:Y90"/>
    <mergeCell ref="B92:H101"/>
    <mergeCell ref="J92:Q101"/>
    <mergeCell ref="S92:Y101"/>
    <mergeCell ref="Q53:X53"/>
    <mergeCell ref="Y53:Z53"/>
    <mergeCell ref="Q49:X49"/>
    <mergeCell ref="Y50:Z50"/>
    <mergeCell ref="Y51:Z51"/>
    <mergeCell ref="B50:G50"/>
    <mergeCell ref="H50:P50"/>
    <mergeCell ref="B49:G49"/>
    <mergeCell ref="H49:P49"/>
    <mergeCell ref="Q50:X50"/>
    <mergeCell ref="B51:G51"/>
    <mergeCell ref="H51:P51"/>
    <mergeCell ref="Q51:X51"/>
    <mergeCell ref="B52:G52"/>
    <mergeCell ref="S76:Y77"/>
    <mergeCell ref="B79:H88"/>
    <mergeCell ref="B37:L37"/>
    <mergeCell ref="M37:X37"/>
    <mergeCell ref="Y37:Z37"/>
    <mergeCell ref="M42:X42"/>
    <mergeCell ref="Y42:Z42"/>
    <mergeCell ref="B38:L38"/>
    <mergeCell ref="M38:X38"/>
    <mergeCell ref="Y38:Z38"/>
    <mergeCell ref="B32:L32"/>
    <mergeCell ref="Y32:Z32"/>
    <mergeCell ref="A33:Z33"/>
    <mergeCell ref="B34:L34"/>
    <mergeCell ref="Y36:Z36"/>
    <mergeCell ref="B35:L35"/>
    <mergeCell ref="M35:X35"/>
    <mergeCell ref="Y35:Z35"/>
    <mergeCell ref="B36:L36"/>
    <mergeCell ref="M36:X36"/>
    <mergeCell ref="A39:Z39"/>
    <mergeCell ref="B40:L40"/>
    <mergeCell ref="M40:X40"/>
    <mergeCell ref="Y40:Z40"/>
    <mergeCell ref="B41:L41"/>
    <mergeCell ref="M41:X41"/>
    <mergeCell ref="B28:L28"/>
    <mergeCell ref="M28:X28"/>
    <mergeCell ref="Y28:Z28"/>
    <mergeCell ref="B29:L29"/>
    <mergeCell ref="M29:X29"/>
    <mergeCell ref="Y29:Z29"/>
    <mergeCell ref="B30:L30"/>
    <mergeCell ref="M30:X30"/>
    <mergeCell ref="Y30:Z30"/>
    <mergeCell ref="B31:L31"/>
    <mergeCell ref="M31:X31"/>
    <mergeCell ref="Y31:Z31"/>
    <mergeCell ref="M34:X34"/>
    <mergeCell ref="Y34:Z34"/>
    <mergeCell ref="X20:Z22"/>
    <mergeCell ref="B21:G21"/>
    <mergeCell ref="H21:J21"/>
    <mergeCell ref="K21:M21"/>
    <mergeCell ref="N21:P21"/>
    <mergeCell ref="Q21:S21"/>
    <mergeCell ref="T21:U21"/>
    <mergeCell ref="V21:W21"/>
    <mergeCell ref="A23:S23"/>
    <mergeCell ref="T23:U23"/>
    <mergeCell ref="V23:W23"/>
    <mergeCell ref="X23:Z23"/>
    <mergeCell ref="A24:Z24"/>
    <mergeCell ref="B26:L26"/>
    <mergeCell ref="M26:X26"/>
    <mergeCell ref="Y26:Z26"/>
    <mergeCell ref="A27:Z27"/>
    <mergeCell ref="B22:G22"/>
    <mergeCell ref="H22:J22"/>
    <mergeCell ref="K22:M22"/>
    <mergeCell ref="N22:P22"/>
    <mergeCell ref="Q22:S22"/>
    <mergeCell ref="T22:U22"/>
    <mergeCell ref="V22:W22"/>
    <mergeCell ref="B20:G20"/>
    <mergeCell ref="H20:J20"/>
    <mergeCell ref="K20:M20"/>
    <mergeCell ref="N20:P20"/>
    <mergeCell ref="Q20:S20"/>
    <mergeCell ref="T20:U20"/>
    <mergeCell ref="V20:W20"/>
    <mergeCell ref="A12:Z12"/>
    <mergeCell ref="B13:J13"/>
    <mergeCell ref="K13:M13"/>
    <mergeCell ref="N13:P13"/>
    <mergeCell ref="Q13:R13"/>
    <mergeCell ref="S13:U13"/>
    <mergeCell ref="V13:X13"/>
    <mergeCell ref="Y13:Z13"/>
    <mergeCell ref="A19:Z19"/>
    <mergeCell ref="S14:U14"/>
    <mergeCell ref="V14:X14"/>
    <mergeCell ref="Y14:Z14"/>
    <mergeCell ref="A15:Z15"/>
    <mergeCell ref="B18:G18"/>
    <mergeCell ref="H18:J18"/>
    <mergeCell ref="K18:M18"/>
    <mergeCell ref="N18:P18"/>
    <mergeCell ref="Q18:S18"/>
    <mergeCell ref="T18:U18"/>
    <mergeCell ref="V18:W18"/>
    <mergeCell ref="X18:Z18"/>
    <mergeCell ref="Q14:R14"/>
    <mergeCell ref="A14:P14"/>
    <mergeCell ref="A1:Z1"/>
    <mergeCell ref="J2:Q2"/>
    <mergeCell ref="A3:Z3"/>
    <mergeCell ref="A4:Z4"/>
    <mergeCell ref="M7:P7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</mergeCells>
  <dataValidations count="4">
    <dataValidation type="decimal" operator="greaterThanOrEqual" allowBlank="1" showInputMessage="1" showErrorMessage="1" error="กรุณากรอกข้อมูลเป็นตัวเลข" sqref="N21:S21" xr:uid="{B7FE4F19-EEF9-4EE0-BFD3-0E8FCDAFC795}">
      <formula1>0</formula1>
    </dataValidation>
    <dataValidation type="whole" operator="greaterThanOrEqual" allowBlank="1" showInputMessage="1" showErrorMessage="1" error="กรุณากรอกข้อมูลเป็นตัวเลข" sqref="H20:S20 H22:S22 H21:M21" xr:uid="{9541CFEA-41CA-4920-B4CA-EADE316E48FC}">
      <formula1>0</formula1>
    </dataValidation>
    <dataValidation type="decimal" allowBlank="1" showInputMessage="1" showErrorMessage="1" error="กรุณากรอกข้อมูลเป็นตัวเลข" sqref="V13" xr:uid="{CA567C3A-6CC4-45D8-9F4C-E983D490F353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4:Z38 Y40:Z44 Y28:Y32 Z28:Z31 Y49:Y54 Z49:Z52 Z54" xr:uid="{756D19C1-BC98-4682-B85C-3439C7D17F58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4FB176-8FA3-49F8-B23B-8DFDCA419DCC}">
          <x14:formula1>
            <xm:f>LIST!$E$2:$E$9</xm:f>
          </x14:formula1>
          <xm:sqref>B40:L44</xm:sqref>
        </x14:dataValidation>
        <x14:dataValidation type="list" allowBlank="1" showInputMessage="1" showErrorMessage="1" error="กรุณาเลือกข้อมูลตามที่กำหนดให้" xr:uid="{65FCAF1B-1E65-499D-B964-CDFA500DE0F3}">
          <x14:formula1>
            <xm:f>LIST!$C$2:$C$10</xm:f>
          </x14:formula1>
          <xm:sqref>B34:L38</xm:sqref>
        </x14:dataValidation>
        <x14:dataValidation type="list" allowBlank="1" showInputMessage="1" showErrorMessage="1" error="กรุณาเลือกข้อมูลตามที่กำหนดให้" xr:uid="{D87446D3-6554-4BBA-8B67-CCC1E3399D0E}">
          <x14:formula1>
            <xm:f>LIST!$A$2:$A$6</xm:f>
          </x14:formula1>
          <xm:sqref>B28:L32</xm:sqref>
        </x14:dataValidation>
        <x14:dataValidation type="list" allowBlank="1" showInputMessage="1" showErrorMessage="1" error="กรุณาเลือกข้อมูลตามที่กำหนดให้" xr:uid="{6D3A7777-9736-4666-A4E4-A96BD164ECE3}">
          <x14:formula1>
            <xm:f>LIST!$G$2:$G$10</xm:f>
          </x14:formula1>
          <xm:sqref>B49:B54 C49:G52 C54:G54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24</vt:i4>
      </vt:variant>
    </vt:vector>
  </HeadingPairs>
  <TitlesOfParts>
    <vt:vector size="24" baseType="lpstr">
      <vt:lpstr>LIST</vt:lpstr>
      <vt:lpstr>สจด. (ส่วนกลาง)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BOOM</cp:lastModifiedBy>
  <cp:lastPrinted>2023-04-10T10:22:38Z</cp:lastPrinted>
  <dcterms:created xsi:type="dcterms:W3CDTF">2021-11-29T04:23:48Z</dcterms:created>
  <dcterms:modified xsi:type="dcterms:W3CDTF">2023-06-21T02:31:16Z</dcterms:modified>
</cp:coreProperties>
</file>