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ลงพื้นที่ สุราษ นคร\สุราษ\"/>
    </mc:Choice>
  </mc:AlternateContent>
  <xr:revisionPtr revIDLastSave="0" documentId="13_ncr:1_{0EDF3F3C-4908-4836-BE46-5703C4AC3D80}" xr6:coauthVersionLast="47" xr6:coauthVersionMax="47" xr10:uidLastSave="{00000000-0000-0000-0000-000000000000}"/>
  <workbookProtection workbookAlgorithmName="SHA-512" workbookHashValue="qJrtCmhJDJccU17TIu3p9AmdnVqjBlE7W1HWFeGyLXSnDFQEXgb168qogbCP9WRXyWpCGS+vr2yH/Hdt5SLtaA==" workbookSaltValue="/h3WO911YD/fn1rCBvr6Og==" workbookSpinCount="100000" lockStructure="1"/>
  <bookViews>
    <workbookView xWindow="-120" yWindow="-120" windowWidth="29040" windowHeight="15720" tabRatio="922" firstSheet="19" activeTab="19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(ชม)'!$A$1:$Z$119</definedName>
    <definedName name="_xlnm.Print_Area" localSheetId="2">'สจป.ที่ 1 สข.มฮ'!$A$1:$Z$119</definedName>
    <definedName name="_xlnm.Print_Area" localSheetId="17">'สจป.ที่ 10 (รบ)'!$A$1:$Z$119</definedName>
    <definedName name="_xlnm.Print_Area" localSheetId="18">'สจป.ที่ 10 สข.พบ'!$A$1:$Z$119</definedName>
    <definedName name="_xlnm.Print_Area" localSheetId="19">'สจป.ที่ 11 (สฎ)'!$A$1:$Z$119</definedName>
    <definedName name="_xlnm.Print_Area" localSheetId="20">'สจป.ที่ 12 (นศ)'!$A$1:$Z$119</definedName>
    <definedName name="_xlnm.Print_Area" localSheetId="21">'สจป.ที่ 12 สข.กบ'!$A$1:$Z$119</definedName>
    <definedName name="_xlnm.Print_Area" localSheetId="22">'สจป.ที่ 13 (สข)'!$A$1:$Z$119</definedName>
    <definedName name="_xlnm.Print_Area" localSheetId="23">'สจป.ที่ 13 สข.นร'!$A$1:$Z$119</definedName>
    <definedName name="_xlnm.Print_Area" localSheetId="3">'สจป.ที่ 2 (ชร)'!$A$1:$Z$119</definedName>
    <definedName name="_xlnm.Print_Area" localSheetId="4">'สจป.ที่ 3 (ลป)'!$A$1:$Z$119</definedName>
    <definedName name="_xlnm.Print_Area" localSheetId="5">'สจป.ที่ 3 สข.พร'!$A$1:$Z$119</definedName>
    <definedName name="_xlnm.Print_Area" localSheetId="6">'สจป.ที่ 4 (ตก)'!$A$1:$Z$119</definedName>
    <definedName name="_xlnm.Print_Area" localSheetId="7">'สจป.ที่ 4 สข.นว'!$A$1:$Z$119</definedName>
    <definedName name="_xlnm.Print_Area" localSheetId="8">'สจป.ที่ 4 สข.พล'!$A$1:$Z$119</definedName>
    <definedName name="_xlnm.Print_Area" localSheetId="9">'สจป.ที่ 5 (สบ)'!$A$1:$Z$119</definedName>
    <definedName name="_xlnm.Print_Area" localSheetId="10">'สจป.ที่ 6 (อด)'!$A$1:$Z$119</definedName>
    <definedName name="_xlnm.Print_Area" localSheetId="11">'สจป.ที่ 6 สข.นพ'!$A$1:$Z$119</definedName>
    <definedName name="_xlnm.Print_Area" localSheetId="12">'สจป.ที่ 7 (ขก)'!$A$1:$Z$119</definedName>
    <definedName name="_xlnm.Print_Area" localSheetId="13">'สจป.ที่ 7 สข.อบ'!$A$1:$Z$119</definedName>
    <definedName name="_xlnm.Print_Area" localSheetId="14">'สจป.ที่ 8 (นม)'!$A$1:$Z$119</definedName>
    <definedName name="_xlnm.Print_Area" localSheetId="15">'สจป.ที่ 9 (ชบ)'!$A$1:$Z$119</definedName>
    <definedName name="_xlnm.Print_Area" localSheetId="16">'สจป.ที่ 9 สข.ปบ'!$A$1:$Z$119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3" l="1"/>
  <c r="Q26" i="3"/>
  <c r="K26" i="14"/>
  <c r="N26" i="14"/>
  <c r="Q26" i="14"/>
  <c r="K26" i="1"/>
  <c r="N26" i="2"/>
  <c r="Q26" i="2"/>
  <c r="N26" i="4"/>
  <c r="Q26" i="4"/>
  <c r="N26" i="5"/>
  <c r="Q26" i="5"/>
  <c r="N26" i="6"/>
  <c r="Q26" i="6"/>
  <c r="N26" i="7"/>
  <c r="Q26" i="7"/>
  <c r="N26" i="8"/>
  <c r="Q26" i="8"/>
  <c r="N26" i="9"/>
  <c r="Q26" i="9"/>
  <c r="N26" i="10"/>
  <c r="Q26" i="10"/>
  <c r="N26" i="11"/>
  <c r="Q26" i="11"/>
  <c r="N26" i="12"/>
  <c r="Q26" i="12"/>
  <c r="N26" i="13"/>
  <c r="Q26" i="13"/>
  <c r="N26" i="15"/>
  <c r="Q26" i="15"/>
  <c r="N26" i="16"/>
  <c r="Q26" i="16"/>
  <c r="N26" i="17"/>
  <c r="Q26" i="17"/>
  <c r="N26" i="18"/>
  <c r="Q26" i="18"/>
  <c r="N26" i="19"/>
  <c r="Q26" i="19"/>
  <c r="N26" i="20"/>
  <c r="Q26" i="20"/>
  <c r="N26" i="21"/>
  <c r="Q26" i="21"/>
  <c r="N26" i="22"/>
  <c r="Q26" i="22"/>
  <c r="N26" i="23"/>
  <c r="Q26" i="23"/>
  <c r="N26" i="1"/>
  <c r="Q26" i="1"/>
  <c r="K26" i="2"/>
  <c r="K26" i="3"/>
  <c r="K26" i="4"/>
  <c r="K26" i="5"/>
  <c r="K26" i="6"/>
  <c r="K26" i="7"/>
  <c r="K26" i="8"/>
  <c r="K26" i="9"/>
  <c r="K26" i="10"/>
  <c r="K26" i="11"/>
  <c r="K26" i="12"/>
  <c r="K26" i="13"/>
  <c r="K26" i="15"/>
  <c r="K26" i="16"/>
  <c r="K26" i="17"/>
  <c r="K26" i="18"/>
  <c r="K26" i="19"/>
  <c r="K26" i="20"/>
  <c r="K26" i="21"/>
  <c r="K26" i="22"/>
  <c r="K26" i="23"/>
  <c r="N15" i="1"/>
  <c r="N15" i="23"/>
  <c r="N15" i="22"/>
  <c r="N15" i="21"/>
  <c r="N15" i="20"/>
  <c r="N15" i="19"/>
  <c r="N15" i="18"/>
  <c r="N15" i="17"/>
  <c r="N15" i="16"/>
  <c r="N15" i="15"/>
  <c r="N15" i="14"/>
  <c r="N15" i="13"/>
  <c r="N15" i="12"/>
  <c r="N15" i="11"/>
  <c r="N15" i="10"/>
  <c r="N15" i="9"/>
  <c r="N15" i="8"/>
  <c r="N15" i="7"/>
  <c r="N15" i="6"/>
  <c r="N15" i="5"/>
  <c r="N15" i="4"/>
  <c r="N15" i="3"/>
  <c r="N15" i="2"/>
  <c r="N17" i="2"/>
  <c r="N17" i="3"/>
  <c r="N17" i="4"/>
  <c r="N17" i="5"/>
  <c r="N17" i="6"/>
  <c r="N17" i="7"/>
  <c r="N17" i="8"/>
  <c r="N17" i="9"/>
  <c r="N17" i="10"/>
  <c r="N17" i="11"/>
  <c r="N17" i="12"/>
  <c r="N17" i="13"/>
  <c r="N17" i="14"/>
  <c r="N17" i="15"/>
  <c r="N17" i="16"/>
  <c r="N17" i="17"/>
  <c r="N17" i="18"/>
  <c r="N17" i="19"/>
  <c r="N17" i="20"/>
  <c r="N17" i="21"/>
  <c r="N17" i="22"/>
  <c r="N17" i="23"/>
  <c r="N17" i="1"/>
  <c r="N16" i="2"/>
  <c r="N16" i="3"/>
  <c r="N16" i="4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1"/>
  <c r="N14" i="2"/>
  <c r="N14" i="3"/>
  <c r="N14" i="4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1"/>
  <c r="N13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1"/>
  <c r="A61" i="2"/>
  <c r="A61" i="3"/>
  <c r="A61" i="4"/>
  <c r="A61" i="5"/>
  <c r="A61" i="6"/>
  <c r="A61" i="7"/>
  <c r="A61" i="8"/>
  <c r="A61" i="9"/>
  <c r="A61" i="10"/>
  <c r="A61" i="11"/>
  <c r="A61" i="12"/>
  <c r="A61" i="13"/>
  <c r="A61" i="14"/>
  <c r="A61" i="15"/>
  <c r="A61" i="16"/>
  <c r="A61" i="17"/>
  <c r="A61" i="18"/>
  <c r="A61" i="19"/>
  <c r="A61" i="20"/>
  <c r="A61" i="21"/>
  <c r="A61" i="22"/>
  <c r="A61" i="23"/>
  <c r="A61" i="1"/>
  <c r="A60" i="2"/>
  <c r="A60" i="3"/>
  <c r="A60" i="4"/>
  <c r="A60" i="5"/>
  <c r="A60" i="6"/>
  <c r="A60" i="7"/>
  <c r="A60" i="8"/>
  <c r="A60" i="9"/>
  <c r="A60" i="10"/>
  <c r="A60" i="11"/>
  <c r="A60" i="12"/>
  <c r="A60" i="13"/>
  <c r="A60" i="14"/>
  <c r="A60" i="15"/>
  <c r="A60" i="16"/>
  <c r="A60" i="17"/>
  <c r="A60" i="18"/>
  <c r="A60" i="19"/>
  <c r="A60" i="20"/>
  <c r="A60" i="21"/>
  <c r="A60" i="22"/>
  <c r="A60" i="23"/>
  <c r="A60" i="1"/>
  <c r="V27" i="2"/>
  <c r="V26" i="2" s="1"/>
  <c r="V27" i="3"/>
  <c r="V26" i="3" s="1"/>
  <c r="V27" i="4"/>
  <c r="V26" i="4" s="1"/>
  <c r="V27" i="5"/>
  <c r="V26" i="5" s="1"/>
  <c r="V27" i="6"/>
  <c r="V26" i="6" s="1"/>
  <c r="V27" i="7"/>
  <c r="V26" i="7" s="1"/>
  <c r="V27" i="8"/>
  <c r="V26" i="8" s="1"/>
  <c r="V27" i="9"/>
  <c r="V26" i="9" s="1"/>
  <c r="V27" i="10"/>
  <c r="V26" i="10" s="1"/>
  <c r="V27" i="11"/>
  <c r="V26" i="11" s="1"/>
  <c r="V27" i="12"/>
  <c r="V26" i="12" s="1"/>
  <c r="V27" i="13"/>
  <c r="V26" i="13" s="1"/>
  <c r="V27" i="14"/>
  <c r="V26" i="14" s="1"/>
  <c r="V27" i="15"/>
  <c r="V26" i="15" s="1"/>
  <c r="V27" i="16"/>
  <c r="V26" i="16" s="1"/>
  <c r="V27" i="17"/>
  <c r="V26" i="17" s="1"/>
  <c r="V27" i="18"/>
  <c r="V26" i="18" s="1"/>
  <c r="V27" i="19"/>
  <c r="V26" i="19" s="1"/>
  <c r="V27" i="20"/>
  <c r="V26" i="20" s="1"/>
  <c r="V27" i="21"/>
  <c r="V26" i="21" s="1"/>
  <c r="V27" i="22"/>
  <c r="V26" i="22" s="1"/>
  <c r="V27" i="23"/>
  <c r="V26" i="23" s="1"/>
  <c r="V27" i="1"/>
  <c r="V26" i="1" s="1"/>
  <c r="A56" i="1"/>
  <c r="A36" i="1"/>
  <c r="A39" i="1"/>
  <c r="Y13" i="3"/>
  <c r="Y13" i="4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Y13" i="2"/>
  <c r="Y13" i="1"/>
  <c r="A59" i="3" l="1"/>
  <c r="A58" i="3"/>
  <c r="A57" i="3"/>
  <c r="A56" i="3"/>
  <c r="A51" i="3"/>
  <c r="A50" i="3"/>
  <c r="A49" i="3"/>
  <c r="A48" i="3"/>
  <c r="A47" i="3"/>
  <c r="A45" i="3"/>
  <c r="A44" i="3"/>
  <c r="A43" i="3"/>
  <c r="A42" i="3"/>
  <c r="A41" i="3"/>
  <c r="A39" i="3"/>
  <c r="A38" i="3"/>
  <c r="A37" i="3"/>
  <c r="A36" i="3"/>
  <c r="A35" i="3"/>
  <c r="A59" i="4"/>
  <c r="A58" i="4"/>
  <c r="A57" i="4"/>
  <c r="A56" i="4"/>
  <c r="A51" i="4"/>
  <c r="A50" i="4"/>
  <c r="A49" i="4"/>
  <c r="A48" i="4"/>
  <c r="A47" i="4"/>
  <c r="A45" i="4"/>
  <c r="A44" i="4"/>
  <c r="A43" i="4"/>
  <c r="A42" i="4"/>
  <c r="A41" i="4"/>
  <c r="A39" i="4"/>
  <c r="A38" i="4"/>
  <c r="A37" i="4"/>
  <c r="A36" i="4"/>
  <c r="A35" i="4"/>
  <c r="A59" i="5"/>
  <c r="A58" i="5"/>
  <c r="A57" i="5"/>
  <c r="A56" i="5"/>
  <c r="A51" i="5"/>
  <c r="A50" i="5"/>
  <c r="A49" i="5"/>
  <c r="A48" i="5"/>
  <c r="A47" i="5"/>
  <c r="A45" i="5"/>
  <c r="A44" i="5"/>
  <c r="A43" i="5"/>
  <c r="A42" i="5"/>
  <c r="A41" i="5"/>
  <c r="A39" i="5"/>
  <c r="A38" i="5"/>
  <c r="A37" i="5"/>
  <c r="A36" i="5"/>
  <c r="A35" i="5"/>
  <c r="A59" i="6"/>
  <c r="A58" i="6"/>
  <c r="A57" i="6"/>
  <c r="A56" i="6"/>
  <c r="A51" i="6"/>
  <c r="A50" i="6"/>
  <c r="A49" i="6"/>
  <c r="A48" i="6"/>
  <c r="A47" i="6"/>
  <c r="A45" i="6"/>
  <c r="A44" i="6"/>
  <c r="A43" i="6"/>
  <c r="A42" i="6"/>
  <c r="A41" i="6"/>
  <c r="A39" i="6"/>
  <c r="A38" i="6"/>
  <c r="A37" i="6"/>
  <c r="A36" i="6"/>
  <c r="A35" i="6"/>
  <c r="A59" i="7"/>
  <c r="A58" i="7"/>
  <c r="A57" i="7"/>
  <c r="A56" i="7"/>
  <c r="A51" i="7"/>
  <c r="A50" i="7"/>
  <c r="A49" i="7"/>
  <c r="A48" i="7"/>
  <c r="A47" i="7"/>
  <c r="A45" i="7"/>
  <c r="A44" i="7"/>
  <c r="A43" i="7"/>
  <c r="A42" i="7"/>
  <c r="A41" i="7"/>
  <c r="A39" i="7"/>
  <c r="A38" i="7"/>
  <c r="A37" i="7"/>
  <c r="A36" i="7"/>
  <c r="A35" i="7"/>
  <c r="A59" i="8"/>
  <c r="A58" i="8"/>
  <c r="A57" i="8"/>
  <c r="A56" i="8"/>
  <c r="A51" i="8"/>
  <c r="A50" i="8"/>
  <c r="A49" i="8"/>
  <c r="A48" i="8"/>
  <c r="A47" i="8"/>
  <c r="A45" i="8"/>
  <c r="A44" i="8"/>
  <c r="A43" i="8"/>
  <c r="A42" i="8"/>
  <c r="A41" i="8"/>
  <c r="A39" i="8"/>
  <c r="A38" i="8"/>
  <c r="A37" i="8"/>
  <c r="A36" i="8"/>
  <c r="A35" i="8"/>
  <c r="A59" i="9"/>
  <c r="A58" i="9"/>
  <c r="A57" i="9"/>
  <c r="A56" i="9"/>
  <c r="A51" i="9"/>
  <c r="A50" i="9"/>
  <c r="A49" i="9"/>
  <c r="A48" i="9"/>
  <c r="A47" i="9"/>
  <c r="A45" i="9"/>
  <c r="A44" i="9"/>
  <c r="A43" i="9"/>
  <c r="A42" i="9"/>
  <c r="A41" i="9"/>
  <c r="A39" i="9"/>
  <c r="A38" i="9"/>
  <c r="A37" i="9"/>
  <c r="A36" i="9"/>
  <c r="A35" i="9"/>
  <c r="A59" i="10"/>
  <c r="A58" i="10"/>
  <c r="A57" i="10"/>
  <c r="A56" i="10"/>
  <c r="A51" i="10"/>
  <c r="A50" i="10"/>
  <c r="A49" i="10"/>
  <c r="A48" i="10"/>
  <c r="A47" i="10"/>
  <c r="A45" i="10"/>
  <c r="A44" i="10"/>
  <c r="A43" i="10"/>
  <c r="A42" i="10"/>
  <c r="A41" i="10"/>
  <c r="A39" i="10"/>
  <c r="A38" i="10"/>
  <c r="A37" i="10"/>
  <c r="A36" i="10"/>
  <c r="A35" i="10"/>
  <c r="A59" i="11"/>
  <c r="A58" i="11"/>
  <c r="A57" i="11"/>
  <c r="A56" i="11"/>
  <c r="A51" i="11"/>
  <c r="A50" i="11"/>
  <c r="A49" i="11"/>
  <c r="A48" i="11"/>
  <c r="A47" i="11"/>
  <c r="A45" i="11"/>
  <c r="A44" i="11"/>
  <c r="A43" i="11"/>
  <c r="A42" i="11"/>
  <c r="A41" i="11"/>
  <c r="A39" i="11"/>
  <c r="A38" i="11"/>
  <c r="A37" i="11"/>
  <c r="A36" i="11"/>
  <c r="A35" i="11"/>
  <c r="A59" i="12"/>
  <c r="A58" i="12"/>
  <c r="A57" i="12"/>
  <c r="A56" i="12"/>
  <c r="A51" i="12"/>
  <c r="A50" i="12"/>
  <c r="A49" i="12"/>
  <c r="A48" i="12"/>
  <c r="A47" i="12"/>
  <c r="A45" i="12"/>
  <c r="A44" i="12"/>
  <c r="A43" i="12"/>
  <c r="A42" i="12"/>
  <c r="A41" i="12"/>
  <c r="A39" i="12"/>
  <c r="A38" i="12"/>
  <c r="A37" i="12"/>
  <c r="A36" i="12"/>
  <c r="A35" i="12"/>
  <c r="A59" i="13"/>
  <c r="A58" i="13"/>
  <c r="A57" i="13"/>
  <c r="A56" i="13"/>
  <c r="A51" i="13"/>
  <c r="A50" i="13"/>
  <c r="A49" i="13"/>
  <c r="A48" i="13"/>
  <c r="A47" i="13"/>
  <c r="A45" i="13"/>
  <c r="A44" i="13"/>
  <c r="A43" i="13"/>
  <c r="A42" i="13"/>
  <c r="A41" i="13"/>
  <c r="A39" i="13"/>
  <c r="A38" i="13"/>
  <c r="A37" i="13"/>
  <c r="A36" i="13"/>
  <c r="A35" i="13"/>
  <c r="A59" i="14"/>
  <c r="A58" i="14"/>
  <c r="A57" i="14"/>
  <c r="A56" i="14"/>
  <c r="A51" i="14"/>
  <c r="A50" i="14"/>
  <c r="A49" i="14"/>
  <c r="A48" i="14"/>
  <c r="A47" i="14"/>
  <c r="A45" i="14"/>
  <c r="A44" i="14"/>
  <c r="A43" i="14"/>
  <c r="A42" i="14"/>
  <c r="A41" i="14"/>
  <c r="A39" i="14"/>
  <c r="A38" i="14"/>
  <c r="A37" i="14"/>
  <c r="A36" i="14"/>
  <c r="A35" i="14"/>
  <c r="A59" i="15"/>
  <c r="A58" i="15"/>
  <c r="A57" i="15"/>
  <c r="A56" i="15"/>
  <c r="A51" i="15"/>
  <c r="A50" i="15"/>
  <c r="A49" i="15"/>
  <c r="A48" i="15"/>
  <c r="A47" i="15"/>
  <c r="A45" i="15"/>
  <c r="A44" i="15"/>
  <c r="A43" i="15"/>
  <c r="A42" i="15"/>
  <c r="A41" i="15"/>
  <c r="A39" i="15"/>
  <c r="A38" i="15"/>
  <c r="A37" i="15"/>
  <c r="A36" i="15"/>
  <c r="A35" i="15"/>
  <c r="A59" i="16"/>
  <c r="A58" i="16"/>
  <c r="A57" i="16"/>
  <c r="A56" i="16"/>
  <c r="A51" i="16"/>
  <c r="A50" i="16"/>
  <c r="A49" i="16"/>
  <c r="A48" i="16"/>
  <c r="A47" i="16"/>
  <c r="A45" i="16"/>
  <c r="A44" i="16"/>
  <c r="A43" i="16"/>
  <c r="A42" i="16"/>
  <c r="A41" i="16"/>
  <c r="A39" i="16"/>
  <c r="A38" i="16"/>
  <c r="A37" i="16"/>
  <c r="A36" i="16"/>
  <c r="A35" i="16"/>
  <c r="A59" i="17"/>
  <c r="A58" i="17"/>
  <c r="A57" i="17"/>
  <c r="A56" i="17"/>
  <c r="A51" i="17"/>
  <c r="A50" i="17"/>
  <c r="A49" i="17"/>
  <c r="A48" i="17"/>
  <c r="A47" i="17"/>
  <c r="A45" i="17"/>
  <c r="A44" i="17"/>
  <c r="A43" i="17"/>
  <c r="A42" i="17"/>
  <c r="A41" i="17"/>
  <c r="A39" i="17"/>
  <c r="A38" i="17"/>
  <c r="A37" i="17"/>
  <c r="A36" i="17"/>
  <c r="A35" i="17"/>
  <c r="A59" i="18"/>
  <c r="A58" i="18"/>
  <c r="A57" i="18"/>
  <c r="A56" i="18"/>
  <c r="A51" i="18"/>
  <c r="A50" i="18"/>
  <c r="A49" i="18"/>
  <c r="A48" i="18"/>
  <c r="A47" i="18"/>
  <c r="A45" i="18"/>
  <c r="A44" i="18"/>
  <c r="A43" i="18"/>
  <c r="A42" i="18"/>
  <c r="A41" i="18"/>
  <c r="A39" i="18"/>
  <c r="A38" i="18"/>
  <c r="A37" i="18"/>
  <c r="A36" i="18"/>
  <c r="A35" i="18"/>
  <c r="A59" i="19"/>
  <c r="A58" i="19"/>
  <c r="A57" i="19"/>
  <c r="A56" i="19"/>
  <c r="A51" i="19"/>
  <c r="A50" i="19"/>
  <c r="A49" i="19"/>
  <c r="A48" i="19"/>
  <c r="A47" i="19"/>
  <c r="A45" i="19"/>
  <c r="A44" i="19"/>
  <c r="A43" i="19"/>
  <c r="A42" i="19"/>
  <c r="A41" i="19"/>
  <c r="A39" i="19"/>
  <c r="A38" i="19"/>
  <c r="A37" i="19"/>
  <c r="A36" i="19"/>
  <c r="A35" i="19"/>
  <c r="A59" i="20"/>
  <c r="A58" i="20"/>
  <c r="A57" i="20"/>
  <c r="A56" i="20"/>
  <c r="A51" i="20"/>
  <c r="A50" i="20"/>
  <c r="A49" i="20"/>
  <c r="A48" i="20"/>
  <c r="A47" i="20"/>
  <c r="A45" i="20"/>
  <c r="A44" i="20"/>
  <c r="A43" i="20"/>
  <c r="A42" i="20"/>
  <c r="A41" i="20"/>
  <c r="A39" i="20"/>
  <c r="A38" i="20"/>
  <c r="A37" i="20"/>
  <c r="A36" i="20"/>
  <c r="A35" i="20"/>
  <c r="A59" i="21"/>
  <c r="A58" i="21"/>
  <c r="A57" i="21"/>
  <c r="A56" i="21"/>
  <c r="A51" i="21"/>
  <c r="A50" i="21"/>
  <c r="A49" i="21"/>
  <c r="A48" i="21"/>
  <c r="A47" i="21"/>
  <c r="A45" i="21"/>
  <c r="A44" i="21"/>
  <c r="A43" i="21"/>
  <c r="A42" i="21"/>
  <c r="A41" i="21"/>
  <c r="A39" i="21"/>
  <c r="A38" i="21"/>
  <c r="A37" i="21"/>
  <c r="A36" i="21"/>
  <c r="A35" i="21"/>
  <c r="A59" i="22"/>
  <c r="A58" i="22"/>
  <c r="A57" i="22"/>
  <c r="A56" i="22"/>
  <c r="A51" i="22"/>
  <c r="A50" i="22"/>
  <c r="A49" i="22"/>
  <c r="A48" i="22"/>
  <c r="A47" i="22"/>
  <c r="A45" i="22"/>
  <c r="A44" i="22"/>
  <c r="A43" i="22"/>
  <c r="A42" i="22"/>
  <c r="A41" i="22"/>
  <c r="A39" i="22"/>
  <c r="A38" i="22"/>
  <c r="A37" i="22"/>
  <c r="A36" i="22"/>
  <c r="A35" i="22"/>
  <c r="A59" i="23"/>
  <c r="A58" i="23"/>
  <c r="A57" i="23"/>
  <c r="A56" i="23"/>
  <c r="A51" i="23"/>
  <c r="A50" i="23"/>
  <c r="A49" i="23"/>
  <c r="A48" i="23"/>
  <c r="A47" i="23"/>
  <c r="A45" i="23"/>
  <c r="A44" i="23"/>
  <c r="A43" i="23"/>
  <c r="A42" i="23"/>
  <c r="A41" i="23"/>
  <c r="A39" i="23"/>
  <c r="A38" i="23"/>
  <c r="A37" i="23"/>
  <c r="A36" i="23"/>
  <c r="A35" i="23"/>
  <c r="A59" i="2"/>
  <c r="A58" i="2"/>
  <c r="A57" i="2"/>
  <c r="A56" i="2"/>
  <c r="A51" i="2"/>
  <c r="A50" i="2"/>
  <c r="A49" i="2"/>
  <c r="A48" i="2"/>
  <c r="A47" i="2"/>
  <c r="A45" i="2"/>
  <c r="A44" i="2"/>
  <c r="A43" i="2"/>
  <c r="A42" i="2"/>
  <c r="A41" i="2"/>
  <c r="A39" i="2"/>
  <c r="A38" i="2"/>
  <c r="A37" i="2"/>
  <c r="A36" i="2"/>
  <c r="A35" i="2"/>
  <c r="V29" i="3" l="1"/>
  <c r="Q17" i="3" s="1"/>
  <c r="V28" i="3"/>
  <c r="Q16" i="3" s="1"/>
  <c r="T26" i="3"/>
  <c r="T30" i="3" s="1"/>
  <c r="V25" i="3"/>
  <c r="Q14" i="3" s="1"/>
  <c r="V24" i="3"/>
  <c r="Y18" i="3"/>
  <c r="V18" i="3"/>
  <c r="S18" i="3"/>
  <c r="V29" i="4"/>
  <c r="Q17" i="4" s="1"/>
  <c r="V28" i="4"/>
  <c r="Q16" i="4" s="1"/>
  <c r="T26" i="4"/>
  <c r="V25" i="4"/>
  <c r="Q14" i="4" s="1"/>
  <c r="V24" i="4"/>
  <c r="Y18" i="4"/>
  <c r="V18" i="4"/>
  <c r="S18" i="4"/>
  <c r="V29" i="5"/>
  <c r="Q17" i="5" s="1"/>
  <c r="V28" i="5"/>
  <c r="Q16" i="5" s="1"/>
  <c r="T26" i="5"/>
  <c r="V25" i="5"/>
  <c r="Q14" i="5" s="1"/>
  <c r="V24" i="5"/>
  <c r="Y18" i="5"/>
  <c r="V18" i="5"/>
  <c r="S18" i="5"/>
  <c r="V29" i="6"/>
  <c r="Q17" i="6" s="1"/>
  <c r="V28" i="6"/>
  <c r="Q16" i="6" s="1"/>
  <c r="T26" i="6"/>
  <c r="Q15" i="6" s="1"/>
  <c r="V25" i="6"/>
  <c r="Q14" i="6" s="1"/>
  <c r="V24" i="6"/>
  <c r="Y18" i="6"/>
  <c r="V18" i="6"/>
  <c r="S18" i="6"/>
  <c r="V29" i="7"/>
  <c r="Q17" i="7" s="1"/>
  <c r="V28" i="7"/>
  <c r="Q16" i="7" s="1"/>
  <c r="T26" i="7"/>
  <c r="Q15" i="7" s="1"/>
  <c r="V25" i="7"/>
  <c r="Q14" i="7" s="1"/>
  <c r="V24" i="7"/>
  <c r="Y18" i="7"/>
  <c r="V18" i="7"/>
  <c r="S18" i="7"/>
  <c r="V29" i="8"/>
  <c r="Q17" i="8" s="1"/>
  <c r="V28" i="8"/>
  <c r="Q16" i="8" s="1"/>
  <c r="T26" i="8"/>
  <c r="V25" i="8"/>
  <c r="Q14" i="8" s="1"/>
  <c r="V24" i="8"/>
  <c r="Y18" i="8"/>
  <c r="V18" i="8"/>
  <c r="S18" i="8"/>
  <c r="V29" i="9"/>
  <c r="Q17" i="9" s="1"/>
  <c r="V28" i="9"/>
  <c r="Q16" i="9" s="1"/>
  <c r="T26" i="9"/>
  <c r="Q15" i="9" s="1"/>
  <c r="V25" i="9"/>
  <c r="Q14" i="9" s="1"/>
  <c r="V24" i="9"/>
  <c r="Y18" i="9"/>
  <c r="V18" i="9"/>
  <c r="S18" i="9"/>
  <c r="V29" i="10"/>
  <c r="Q17" i="10" s="1"/>
  <c r="V28" i="10"/>
  <c r="Q16" i="10" s="1"/>
  <c r="T26" i="10"/>
  <c r="Q15" i="10" s="1"/>
  <c r="V25" i="10"/>
  <c r="Q14" i="10" s="1"/>
  <c r="V24" i="10"/>
  <c r="Y18" i="10"/>
  <c r="V18" i="10"/>
  <c r="S18" i="10"/>
  <c r="V29" i="11"/>
  <c r="Q17" i="11" s="1"/>
  <c r="V28" i="11"/>
  <c r="Q16" i="11" s="1"/>
  <c r="T26" i="11"/>
  <c r="V25" i="11"/>
  <c r="Q14" i="11" s="1"/>
  <c r="V24" i="11"/>
  <c r="Y18" i="11"/>
  <c r="V18" i="11"/>
  <c r="S18" i="11"/>
  <c r="V29" i="12"/>
  <c r="Q17" i="12" s="1"/>
  <c r="V28" i="12"/>
  <c r="Q16" i="12" s="1"/>
  <c r="T26" i="12"/>
  <c r="V25" i="12"/>
  <c r="Q14" i="12" s="1"/>
  <c r="V24" i="12"/>
  <c r="Y18" i="12"/>
  <c r="V18" i="12"/>
  <c r="S18" i="12"/>
  <c r="V29" i="13"/>
  <c r="Q17" i="13" s="1"/>
  <c r="V28" i="13"/>
  <c r="Q16" i="13" s="1"/>
  <c r="T26" i="13"/>
  <c r="V25" i="13"/>
  <c r="Q14" i="13" s="1"/>
  <c r="V24" i="13"/>
  <c r="Y18" i="13"/>
  <c r="V18" i="13"/>
  <c r="S18" i="13"/>
  <c r="V29" i="14"/>
  <c r="Q17" i="14" s="1"/>
  <c r="V28" i="14"/>
  <c r="Q16" i="14" s="1"/>
  <c r="T26" i="14"/>
  <c r="Q15" i="14" s="1"/>
  <c r="V25" i="14"/>
  <c r="Q14" i="14" s="1"/>
  <c r="V24" i="14"/>
  <c r="Y18" i="14"/>
  <c r="V18" i="14"/>
  <c r="S18" i="14"/>
  <c r="V29" i="15"/>
  <c r="Q17" i="15" s="1"/>
  <c r="V28" i="15"/>
  <c r="Q16" i="15" s="1"/>
  <c r="T26" i="15"/>
  <c r="T30" i="15" s="1"/>
  <c r="V25" i="15"/>
  <c r="Q14" i="15" s="1"/>
  <c r="V24" i="15"/>
  <c r="Y18" i="15"/>
  <c r="V18" i="15"/>
  <c r="S18" i="15"/>
  <c r="V29" i="16"/>
  <c r="Q17" i="16" s="1"/>
  <c r="V28" i="16"/>
  <c r="Q16" i="16" s="1"/>
  <c r="T26" i="16"/>
  <c r="V25" i="16"/>
  <c r="Q14" i="16" s="1"/>
  <c r="V24" i="16"/>
  <c r="Y18" i="16"/>
  <c r="V18" i="16"/>
  <c r="S18" i="16"/>
  <c r="V29" i="17"/>
  <c r="Q17" i="17" s="1"/>
  <c r="V28" i="17"/>
  <c r="Q16" i="17" s="1"/>
  <c r="T26" i="17"/>
  <c r="Q15" i="17" s="1"/>
  <c r="V25" i="17"/>
  <c r="Q14" i="17" s="1"/>
  <c r="V24" i="17"/>
  <c r="Y18" i="17"/>
  <c r="V18" i="17"/>
  <c r="S18" i="17"/>
  <c r="V29" i="18"/>
  <c r="Q17" i="18" s="1"/>
  <c r="V28" i="18"/>
  <c r="Q16" i="18" s="1"/>
  <c r="T26" i="18"/>
  <c r="T30" i="18" s="1"/>
  <c r="V25" i="18"/>
  <c r="Q14" i="18" s="1"/>
  <c r="V24" i="18"/>
  <c r="Y18" i="18"/>
  <c r="V18" i="18"/>
  <c r="S18" i="18"/>
  <c r="V29" i="19"/>
  <c r="Q17" i="19" s="1"/>
  <c r="V28" i="19"/>
  <c r="Q16" i="19" s="1"/>
  <c r="T26" i="19"/>
  <c r="V25" i="19"/>
  <c r="Q14" i="19" s="1"/>
  <c r="V24" i="19"/>
  <c r="Y18" i="19"/>
  <c r="V18" i="19"/>
  <c r="S18" i="19"/>
  <c r="V29" i="20"/>
  <c r="Q17" i="20" s="1"/>
  <c r="V28" i="20"/>
  <c r="Q16" i="20" s="1"/>
  <c r="T26" i="20"/>
  <c r="V25" i="20"/>
  <c r="Q14" i="20" s="1"/>
  <c r="V24" i="20"/>
  <c r="Y18" i="20"/>
  <c r="V18" i="20"/>
  <c r="S18" i="20"/>
  <c r="V29" i="21"/>
  <c r="Q17" i="21" s="1"/>
  <c r="V28" i="21"/>
  <c r="Q16" i="21" s="1"/>
  <c r="T26" i="21"/>
  <c r="V25" i="21"/>
  <c r="Q14" i="21" s="1"/>
  <c r="V24" i="21"/>
  <c r="Y18" i="21"/>
  <c r="V18" i="21"/>
  <c r="S18" i="21"/>
  <c r="V29" i="22"/>
  <c r="Q17" i="22" s="1"/>
  <c r="V28" i="22"/>
  <c r="Q16" i="22" s="1"/>
  <c r="T26" i="22"/>
  <c r="Q15" i="22" s="1"/>
  <c r="V25" i="22"/>
  <c r="Q14" i="22" s="1"/>
  <c r="V24" i="22"/>
  <c r="Y18" i="22"/>
  <c r="V18" i="22"/>
  <c r="S18" i="22"/>
  <c r="V29" i="23"/>
  <c r="Q17" i="23" s="1"/>
  <c r="V28" i="23"/>
  <c r="Q16" i="23" s="1"/>
  <c r="T26" i="23"/>
  <c r="V25" i="23"/>
  <c r="Q14" i="23" s="1"/>
  <c r="V24" i="23"/>
  <c r="Y18" i="23"/>
  <c r="V18" i="23"/>
  <c r="S18" i="23"/>
  <c r="V29" i="2"/>
  <c r="Q17" i="2" s="1"/>
  <c r="V28" i="2"/>
  <c r="Q16" i="2" s="1"/>
  <c r="T26" i="2"/>
  <c r="Q15" i="2" s="1"/>
  <c r="V25" i="2"/>
  <c r="Q14" i="2" s="1"/>
  <c r="V24" i="2"/>
  <c r="Y18" i="2"/>
  <c r="V18" i="2"/>
  <c r="S18" i="2"/>
  <c r="A59" i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V29" i="1"/>
  <c r="Q17" i="1" s="1"/>
  <c r="V28" i="1"/>
  <c r="Q16" i="1" s="1"/>
  <c r="T26" i="1"/>
  <c r="Q15" i="1" s="1"/>
  <c r="V25" i="1"/>
  <c r="Q14" i="1" s="1"/>
  <c r="V24" i="1"/>
  <c r="Y18" i="1"/>
  <c r="V18" i="1"/>
  <c r="S18" i="1"/>
  <c r="Q13" i="2" l="1"/>
  <c r="V30" i="2"/>
  <c r="Q18" i="2" s="1"/>
  <c r="Q13" i="22"/>
  <c r="V30" i="22"/>
  <c r="Q18" i="22" s="1"/>
  <c r="Q13" i="20"/>
  <c r="Q13" i="19"/>
  <c r="Q13" i="17"/>
  <c r="V30" i="17"/>
  <c r="Q18" i="17" s="1"/>
  <c r="Q13" i="15"/>
  <c r="Q13" i="13"/>
  <c r="Q13" i="11"/>
  <c r="Q13" i="10"/>
  <c r="V30" i="10"/>
  <c r="Q18" i="10" s="1"/>
  <c r="Q13" i="8"/>
  <c r="Q13" i="6"/>
  <c r="V30" i="6"/>
  <c r="Q18" i="6" s="1"/>
  <c r="Q13" i="4"/>
  <c r="Q13" i="23"/>
  <c r="V30" i="23"/>
  <c r="Q13" i="21"/>
  <c r="Q13" i="18"/>
  <c r="Q13" i="16"/>
  <c r="Q13" i="14"/>
  <c r="V30" i="14"/>
  <c r="Q18" i="14" s="1"/>
  <c r="Q13" i="12"/>
  <c r="Q13" i="9"/>
  <c r="V30" i="9"/>
  <c r="Q18" i="9" s="1"/>
  <c r="Q13" i="7"/>
  <c r="V30" i="7"/>
  <c r="Q18" i="7" s="1"/>
  <c r="Q13" i="5"/>
  <c r="Q13" i="3"/>
  <c r="Q13" i="1"/>
  <c r="V30" i="1"/>
  <c r="T30" i="10"/>
  <c r="T30" i="9"/>
  <c r="T30" i="17"/>
  <c r="T30" i="22"/>
  <c r="Q15" i="16"/>
  <c r="Q15" i="15"/>
  <c r="Q15" i="8"/>
  <c r="T30" i="13"/>
  <c r="Q15" i="13"/>
  <c r="T30" i="12"/>
  <c r="Q15" i="12"/>
  <c r="T30" i="11"/>
  <c r="Q15" i="11"/>
  <c r="T30" i="7"/>
  <c r="T30" i="5"/>
  <c r="Q15" i="5"/>
  <c r="T30" i="4"/>
  <c r="Q15" i="4"/>
  <c r="Q15" i="3"/>
  <c r="T30" i="1"/>
  <c r="T30" i="2"/>
  <c r="Q15" i="21"/>
  <c r="T30" i="20"/>
  <c r="Q15" i="20"/>
  <c r="T30" i="19"/>
  <c r="Q15" i="19"/>
  <c r="V30" i="18"/>
  <c r="T30" i="14"/>
  <c r="T30" i="6"/>
  <c r="T30" i="16"/>
  <c r="T30" i="8"/>
  <c r="T30" i="23"/>
  <c r="T30" i="21"/>
  <c r="V30" i="5" l="1"/>
  <c r="Q18" i="5" s="1"/>
  <c r="V30" i="16"/>
  <c r="Q18" i="16" s="1"/>
  <c r="V30" i="4"/>
  <c r="Q18" i="4" s="1"/>
  <c r="V30" i="11"/>
  <c r="Q18" i="11" s="1"/>
  <c r="V30" i="19"/>
  <c r="Q18" i="19" s="1"/>
  <c r="V30" i="13"/>
  <c r="Q18" i="13" s="1"/>
  <c r="V30" i="20"/>
  <c r="Q18" i="20" s="1"/>
  <c r="V30" i="3"/>
  <c r="Q18" i="3" s="1"/>
  <c r="V30" i="12"/>
  <c r="Q18" i="12" s="1"/>
  <c r="V30" i="21"/>
  <c r="Q18" i="21" s="1"/>
  <c r="V30" i="8"/>
  <c r="Q18" i="8" s="1"/>
  <c r="V30" i="15"/>
  <c r="Q18" i="15" s="1"/>
  <c r="Q18" i="23"/>
  <c r="Q15" i="23"/>
  <c r="Q18" i="18"/>
  <c r="Q15" i="18"/>
  <c r="Q18" i="1"/>
</calcChain>
</file>

<file path=xl/sharedStrings.xml><?xml version="1.0" encoding="utf-8"?>
<sst xmlns="http://schemas.openxmlformats.org/spreadsheetml/2006/main" count="1599" uniqueCount="106">
  <si>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</si>
  <si>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</si>
  <si>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</si>
  <si>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</si>
  <si>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</si>
  <si>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</si>
  <si>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</si>
  <si>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</si>
  <si>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</si>
  <si>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</si>
  <si>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</si>
  <si>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</si>
  <si>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</si>
  <si>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</si>
  <si>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</si>
  <si>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</si>
  <si>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</si>
  <si>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</si>
  <si>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</si>
  <si>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</si>
  <si>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</si>
  <si>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</si>
  <si>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</si>
  <si>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</si>
  <si>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</si>
  <si>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</si>
  <si>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</si>
  <si>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</si>
  <si>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</si>
  <si>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</si>
  <si>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</si>
  <si>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</si>
  <si>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</si>
  <si>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</si>
  <si>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</si>
  <si>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</si>
  <si>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</si>
  <si>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</si>
  <si>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</si>
  <si>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</si>
  <si>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</si>
  <si>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</si>
  <si>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</si>
  <si>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</si>
  <si>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</si>
  <si>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</si>
  <si>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</si>
  <si>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</si>
  <si>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</si>
  <si>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</si>
  <si>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</si>
  <si>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</si>
  <si>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</si>
  <si>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</si>
  <si>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</si>
  <si>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</si>
  <si>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</si>
  <si>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</si>
  <si>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</si>
  <si>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</si>
  <si>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</si>
  <si>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</si>
  <si>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</si>
  <si>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</si>
  <si>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</si>
  <si>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</si>
  <si>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</si>
  <si>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</si>
  <si>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</si>
  <si>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</si>
  <si>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</si>
  <si>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</si>
  <si>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</si>
  <si>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</si>
  <si>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</si>
  <si>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</si>
  <si>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</si>
  <si>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</si>
  <si>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</si>
  <si>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</si>
  <si>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</si>
  <si>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</si>
  <si>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</si>
  <si>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</si>
  <si>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</si>
  <si>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</si>
  <si>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</si>
  <si>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</si>
  <si>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</si>
  <si>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</si>
  <si>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</si>
  <si>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</si>
  <si>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</si>
  <si>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</si>
  <si>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</si>
  <si>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</si>
  <si>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</si>
  <si>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</si>
  <si>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</si>
  <si>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</si>
  <si>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</si>
  <si>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</si>
  <si>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</si>
  <si>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รวบรวมและสรุปผลการลาดตระเวนประจำเดือนรายงานผลให้ต้นสังกัดทราบ (เดือน)</t>
  </si>
  <si>
    <t>รอบ 6 เดือน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</si>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</sst>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46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left" vertical="top"/>
      <protection hidden="1"/>
    </xf>
    <xf numFmtId="189" fontId="3" fillId="4" borderId="4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left" vertical="top" wrapText="1"/>
      <protection hidden="1"/>
    </xf>
    <xf numFmtId="189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189" fontId="3" fillId="3" borderId="4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3" borderId="4" xfId="0" applyFont="1" applyFill="1" applyBorder="1" applyAlignment="1" applyProtection="1">
      <alignment horizontal="left" vertical="top"/>
      <protection hidden="1"/>
    </xf>
    <xf numFmtId="189" fontId="3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190" fontId="3" fillId="3" borderId="4" xfId="0" applyNumberFormat="1" applyFont="1" applyFill="1" applyBorder="1" applyAlignment="1" applyProtection="1">
      <alignment horizontal="center" vertical="center"/>
      <protection hidden="1"/>
    </xf>
    <xf numFmtId="4" fontId="2" fillId="3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189" fontId="2" fillId="3" borderId="1" xfId="0" applyNumberFormat="1" applyFont="1" applyFill="1" applyBorder="1" applyAlignment="1" applyProtection="1">
      <alignment horizontal="center" vertical="center"/>
      <protection hidden="1"/>
    </xf>
    <xf numFmtId="189" fontId="2" fillId="3" borderId="2" xfId="0" applyNumberFormat="1" applyFont="1" applyFill="1" applyBorder="1" applyAlignment="1" applyProtection="1">
      <alignment horizontal="center" vertical="center"/>
      <protection hidden="1"/>
    </xf>
    <xf numFmtId="189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90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4" xfId="1" applyNumberFormat="1" applyFont="1" applyFill="1" applyBorder="1" applyAlignment="1" applyProtection="1">
      <alignment horizontal="center" vertical="center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89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4" fontId="2" fillId="4" borderId="10" xfId="1" applyNumberFormat="1" applyFont="1" applyFill="1" applyBorder="1" applyAlignment="1" applyProtection="1">
      <alignment horizontal="right" vertical="center"/>
      <protection hidden="1"/>
    </xf>
    <xf numFmtId="4" fontId="2" fillId="4" borderId="11" xfId="1" applyNumberFormat="1" applyFont="1" applyFill="1" applyBorder="1" applyAlignment="1" applyProtection="1">
      <alignment horizontal="right" vertical="center"/>
      <protection hidden="1"/>
    </xf>
    <xf numFmtId="4" fontId="2" fillId="4" borderId="12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3" fontId="3" fillId="3" borderId="15" xfId="0" applyNumberFormat="1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189" fontId="3" fillId="3" borderId="4" xfId="0" applyNumberFormat="1" applyFont="1" applyFill="1" applyBorder="1" applyAlignment="1" applyProtection="1">
      <alignment horizontal="center" vertical="top" wrapText="1"/>
      <protection hidden="1"/>
    </xf>
    <xf numFmtId="3" fontId="2" fillId="3" borderId="4" xfId="1" applyNumberFormat="1" applyFont="1" applyFill="1" applyBorder="1" applyAlignment="1" applyProtection="1">
      <alignment horizontal="center" vertical="top"/>
      <protection hidden="1"/>
    </xf>
    <xf numFmtId="3" fontId="2" fillId="3" borderId="1" xfId="1" applyNumberFormat="1" applyFont="1" applyFill="1" applyBorder="1" applyAlignment="1" applyProtection="1">
      <alignment horizontal="center" vertical="top"/>
      <protection hidden="1"/>
    </xf>
    <xf numFmtId="189" fontId="3" fillId="3" borderId="4" xfId="0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189" fontId="2" fillId="3" borderId="1" xfId="0" applyNumberFormat="1" applyFont="1" applyFill="1" applyBorder="1" applyAlignment="1" applyProtection="1">
      <alignment horizontal="center" vertical="top"/>
      <protection hidden="1"/>
    </xf>
    <xf numFmtId="189" fontId="2" fillId="3" borderId="2" xfId="0" applyNumberFormat="1" applyFont="1" applyFill="1" applyBorder="1" applyAlignment="1" applyProtection="1">
      <alignment horizontal="center" vertical="top"/>
      <protection hidden="1"/>
    </xf>
    <xf numFmtId="189" fontId="2" fillId="3" borderId="3" xfId="0" applyNumberFormat="1" applyFont="1" applyFill="1" applyBorder="1" applyAlignment="1" applyProtection="1">
      <alignment horizontal="center" vertical="top"/>
      <protection hidden="1"/>
    </xf>
    <xf numFmtId="3" fontId="2" fillId="3" borderId="2" xfId="1" applyNumberFormat="1" applyFont="1" applyFill="1" applyBorder="1" applyAlignment="1" applyProtection="1">
      <alignment horizontal="center" vertical="top"/>
      <protection hidden="1"/>
    </xf>
    <xf numFmtId="3" fontId="2" fillId="3" borderId="3" xfId="1" applyNumberFormat="1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190" fontId="3" fillId="3" borderId="4" xfId="0" applyNumberFormat="1" applyFont="1" applyFill="1" applyBorder="1" applyAlignment="1" applyProtection="1">
      <alignment horizontal="center" vertical="top"/>
      <protection hidden="1"/>
    </xf>
    <xf numFmtId="4" fontId="2" fillId="3" borderId="4" xfId="1" applyNumberFormat="1" applyFont="1" applyFill="1" applyBorder="1" applyAlignment="1" applyProtection="1">
      <alignment horizontal="center" vertical="top"/>
      <protection hidden="1"/>
    </xf>
    <xf numFmtId="4" fontId="2" fillId="3" borderId="1" xfId="1" applyNumberFormat="1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left" vertical="center"/>
      <protection hidden="1"/>
    </xf>
    <xf numFmtId="189" fontId="3" fillId="4" borderId="4" xfId="0" applyNumberFormat="1" applyFont="1" applyFill="1" applyBorder="1" applyAlignment="1" applyProtection="1">
      <alignment horizontal="center" vertical="top"/>
      <protection hidden="1"/>
    </xf>
    <xf numFmtId="3" fontId="2" fillId="4" borderId="1" xfId="1" applyNumberFormat="1" applyFont="1" applyFill="1" applyBorder="1" applyAlignment="1" applyProtection="1">
      <alignment vertical="center"/>
      <protection hidden="1"/>
    </xf>
    <xf numFmtId="3" fontId="2" fillId="4" borderId="2" xfId="1" applyNumberFormat="1" applyFont="1" applyFill="1" applyBorder="1" applyAlignment="1" applyProtection="1">
      <alignment vertical="center"/>
      <protection hidden="1"/>
    </xf>
    <xf numFmtId="3" fontId="2" fillId="4" borderId="3" xfId="1" applyNumberFormat="1" applyFont="1" applyFill="1" applyBorder="1" applyAlignment="1" applyProtection="1">
      <alignment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top"/>
      <protection hidden="1"/>
    </xf>
    <xf numFmtId="189" fontId="3" fillId="3" borderId="4" xfId="1" applyNumberFormat="1" applyFont="1" applyFill="1" applyBorder="1" applyAlignment="1" applyProtection="1">
      <alignment horizontal="center" vertical="top"/>
      <protection hidden="1"/>
    </xf>
    <xf numFmtId="3" fontId="2" fillId="3" borderId="15" xfId="0" applyNumberFormat="1" applyFont="1" applyFill="1" applyBorder="1" applyAlignment="1" applyProtection="1">
      <alignment horizontal="center" vertical="top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67</v>
      </c>
      <c r="C1" s="1" t="s">
        <v>68</v>
      </c>
      <c r="E1" s="1" t="s">
        <v>69</v>
      </c>
      <c r="G1" s="1" t="s">
        <v>58</v>
      </c>
    </row>
    <row r="2" spans="1:7" x14ac:dyDescent="0.3">
      <c r="A2" s="3" t="s">
        <v>70</v>
      </c>
      <c r="C2" s="3" t="s">
        <v>71</v>
      </c>
      <c r="E2" s="3" t="s">
        <v>72</v>
      </c>
      <c r="G2" s="3" t="s">
        <v>73</v>
      </c>
    </row>
    <row r="3" spans="1:7" x14ac:dyDescent="0.3">
      <c r="A3" s="3" t="s">
        <v>74</v>
      </c>
      <c r="C3" s="3" t="s">
        <v>75</v>
      </c>
      <c r="E3" s="3" t="s">
        <v>76</v>
      </c>
      <c r="G3" s="3" t="s">
        <v>77</v>
      </c>
    </row>
    <row r="4" spans="1:7" x14ac:dyDescent="0.3">
      <c r="A4" s="3" t="s">
        <v>78</v>
      </c>
      <c r="C4" s="3" t="s">
        <v>79</v>
      </c>
      <c r="E4" s="3" t="s">
        <v>80</v>
      </c>
      <c r="G4" s="3" t="s">
        <v>81</v>
      </c>
    </row>
    <row r="5" spans="1:7" x14ac:dyDescent="0.3">
      <c r="A5" s="3" t="s">
        <v>82</v>
      </c>
      <c r="C5" s="3" t="s">
        <v>83</v>
      </c>
      <c r="E5" s="3" t="s">
        <v>84</v>
      </c>
      <c r="G5" s="3" t="s">
        <v>85</v>
      </c>
    </row>
    <row r="6" spans="1:7" x14ac:dyDescent="0.3">
      <c r="A6" s="3" t="s">
        <v>86</v>
      </c>
      <c r="C6" s="3" t="s">
        <v>87</v>
      </c>
      <c r="E6" s="3" t="s">
        <v>88</v>
      </c>
      <c r="G6" s="3" t="s">
        <v>89</v>
      </c>
    </row>
    <row r="7" spans="1:7" x14ac:dyDescent="0.3">
      <c r="C7" s="3" t="s">
        <v>90</v>
      </c>
      <c r="E7" s="3" t="s">
        <v>91</v>
      </c>
      <c r="G7" s="3" t="s">
        <v>92</v>
      </c>
    </row>
    <row r="8" spans="1:7" x14ac:dyDescent="0.3">
      <c r="C8" s="3" t="s">
        <v>93</v>
      </c>
      <c r="E8" s="3" t="s">
        <v>94</v>
      </c>
      <c r="G8" s="3" t="s">
        <v>95</v>
      </c>
    </row>
    <row r="9" spans="1:7" x14ac:dyDescent="0.3">
      <c r="C9" s="3" t="s">
        <v>96</v>
      </c>
      <c r="E9" s="3" t="s">
        <v>86</v>
      </c>
      <c r="G9" s="3" t="s">
        <v>97</v>
      </c>
    </row>
    <row r="10" spans="1:7" x14ac:dyDescent="0.3">
      <c r="C10" s="3" t="s">
        <v>86</v>
      </c>
      <c r="G10" s="3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Z118"/>
  <sheetViews>
    <sheetView view="pageBreakPreview" topLeftCell="A19" zoomScaleNormal="100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9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14223760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7936048.29</v>
      </c>
      <c r="L14" s="146"/>
      <c r="M14" s="146"/>
      <c r="N14" s="147">
        <f>Q25</f>
        <v>0</v>
      </c>
      <c r="O14" s="147"/>
      <c r="P14" s="147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14223760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2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2">
        <v>2</v>
      </c>
      <c r="B25" s="110" t="s">
        <v>37</v>
      </c>
      <c r="C25" s="110"/>
      <c r="D25" s="110"/>
      <c r="E25" s="110"/>
      <c r="F25" s="110"/>
      <c r="G25" s="110"/>
      <c r="H25" s="120">
        <v>7936048.29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3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97">
        <f>K27</f>
        <v>0</v>
      </c>
      <c r="L26" s="98"/>
      <c r="M26" s="99"/>
      <c r="N26" s="97">
        <f t="shared" ref="N26" si="0">N27</f>
        <v>0</v>
      </c>
      <c r="O26" s="98"/>
      <c r="P26" s="99"/>
      <c r="Q26" s="97">
        <f t="shared" ref="Q26" si="1">Q27</f>
        <v>0</v>
      </c>
      <c r="R26" s="98"/>
      <c r="S26" s="99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4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2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2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13.5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S13:U17"/>
    <mergeCell ref="V13:X1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7:R17"/>
    <mergeCell ref="A18:P18"/>
    <mergeCell ref="Q18:R18"/>
    <mergeCell ref="S18:U18"/>
    <mergeCell ref="V18:X18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B17:J17"/>
    <mergeCell ref="K17:M17"/>
    <mergeCell ref="N17:P17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decimal" operator="greaterThanOrEqual" allowBlank="1" showInputMessage="1" showErrorMessage="1" error="กรุณากรอกข้อมูลเป็นตัวเลข" sqref="K25:S25" xr:uid="{00000000-0002-0000-0100-000000000000}">
      <formula1>0</formula1>
    </dataValidation>
    <dataValidation type="whole" operator="greaterThanOrEqual" allowBlank="1" showInputMessage="1" showErrorMessage="1" error="กรุณากรอกข้อมูลเป็นตัวเลข" sqref="K24:S24 Q26:Q29 L28:M29 K26:K29 R28:S29 O28:P29 N26:N29" xr:uid="{00000000-0002-0000-0100-000001000000}">
      <formula1>0</formula1>
    </dataValidation>
    <dataValidation type="decimal" allowBlank="1" showInputMessage="1" showErrorMessage="1" error="กรุณากรอกข้อมูลเป็นตัวเลข" sqref="V13" xr:uid="{00000000-0002-0000-0100-00000200000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100-000003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4" manualBreakCount="4">
    <brk id="31" max="16383" man="1"/>
    <brk id="52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100-000004000000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0000000-0002-0000-0100-000005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100-000006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100-000007000000}">
          <x14:formula1>
            <xm:f>LIST!$G$2:$G$10</xm:f>
          </x14:formula1>
          <xm:sqref>B56:B61 C56:G59 C61:G61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Z118"/>
  <sheetViews>
    <sheetView view="pageBreakPreview" topLeftCell="A19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12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10310560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3718933.14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10310560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90" t="s">
        <v>36</v>
      </c>
      <c r="C24" s="190"/>
      <c r="D24" s="190"/>
      <c r="E24" s="190"/>
      <c r="F24" s="190"/>
      <c r="G24" s="190"/>
      <c r="H24" s="200">
        <v>12</v>
      </c>
      <c r="I24" s="200"/>
      <c r="J24" s="200"/>
      <c r="K24" s="179"/>
      <c r="L24" s="179"/>
      <c r="M24" s="179"/>
      <c r="N24" s="179"/>
      <c r="O24" s="179"/>
      <c r="P24" s="179"/>
      <c r="Q24" s="179"/>
      <c r="R24" s="179"/>
      <c r="S24" s="180"/>
      <c r="T24" s="176">
        <v>10</v>
      </c>
      <c r="U24" s="176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90" t="s">
        <v>37</v>
      </c>
      <c r="C25" s="190"/>
      <c r="D25" s="190"/>
      <c r="E25" s="190"/>
      <c r="F25" s="190"/>
      <c r="G25" s="190"/>
      <c r="H25" s="191">
        <v>3718933.14</v>
      </c>
      <c r="I25" s="191"/>
      <c r="J25" s="191"/>
      <c r="K25" s="192"/>
      <c r="L25" s="192"/>
      <c r="M25" s="192"/>
      <c r="N25" s="192"/>
      <c r="O25" s="192"/>
      <c r="P25" s="192"/>
      <c r="Q25" s="192"/>
      <c r="R25" s="192"/>
      <c r="S25" s="193"/>
      <c r="T25" s="176">
        <v>40</v>
      </c>
      <c r="U25" s="176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194" t="s">
        <v>38</v>
      </c>
      <c r="C26" s="194"/>
      <c r="D26" s="194"/>
      <c r="E26" s="194"/>
      <c r="F26" s="194"/>
      <c r="G26" s="194"/>
      <c r="H26" s="195">
        <v>12</v>
      </c>
      <c r="I26" s="195"/>
      <c r="J26" s="195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99">
        <f>SUM(T27)</f>
        <v>20</v>
      </c>
      <c r="U26" s="199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82" t="s">
        <v>103</v>
      </c>
      <c r="C27" s="183"/>
      <c r="D27" s="183"/>
      <c r="E27" s="183"/>
      <c r="F27" s="183"/>
      <c r="G27" s="184"/>
      <c r="H27" s="185">
        <v>12</v>
      </c>
      <c r="I27" s="186"/>
      <c r="J27" s="187"/>
      <c r="K27" s="180"/>
      <c r="L27" s="188"/>
      <c r="M27" s="189"/>
      <c r="N27" s="180"/>
      <c r="O27" s="188"/>
      <c r="P27" s="189"/>
      <c r="Q27" s="180"/>
      <c r="R27" s="188"/>
      <c r="S27" s="188"/>
      <c r="T27" s="201">
        <v>20</v>
      </c>
      <c r="U27" s="201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77" t="s">
        <v>39</v>
      </c>
      <c r="C28" s="177"/>
      <c r="D28" s="177"/>
      <c r="E28" s="177"/>
      <c r="F28" s="177"/>
      <c r="G28" s="177"/>
      <c r="H28" s="181">
        <v>12</v>
      </c>
      <c r="I28" s="181"/>
      <c r="J28" s="181"/>
      <c r="K28" s="179"/>
      <c r="L28" s="179"/>
      <c r="M28" s="179"/>
      <c r="N28" s="179"/>
      <c r="O28" s="179"/>
      <c r="P28" s="179"/>
      <c r="Q28" s="179"/>
      <c r="R28" s="179"/>
      <c r="S28" s="180"/>
      <c r="T28" s="176">
        <v>15</v>
      </c>
      <c r="U28" s="176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77" t="s">
        <v>51</v>
      </c>
      <c r="C29" s="177"/>
      <c r="D29" s="177"/>
      <c r="E29" s="177"/>
      <c r="F29" s="177"/>
      <c r="G29" s="177"/>
      <c r="H29" s="178">
        <v>12</v>
      </c>
      <c r="I29" s="178"/>
      <c r="J29" s="178"/>
      <c r="K29" s="179"/>
      <c r="L29" s="179"/>
      <c r="M29" s="179"/>
      <c r="N29" s="179"/>
      <c r="O29" s="179"/>
      <c r="P29" s="179"/>
      <c r="Q29" s="179"/>
      <c r="R29" s="179"/>
      <c r="S29" s="180"/>
      <c r="T29" s="176">
        <v>15</v>
      </c>
      <c r="U29" s="176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A1:Z1"/>
    <mergeCell ref="J2:Q2"/>
    <mergeCell ref="A3:Z3"/>
    <mergeCell ref="A4:Z4"/>
    <mergeCell ref="M7:P7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2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2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2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2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2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2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2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2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Z118"/>
  <sheetViews>
    <sheetView view="pageBreakPreview" topLeftCell="A67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13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9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16882000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4262692.63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16882000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2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2">
        <v>2</v>
      </c>
      <c r="B25" s="110" t="s">
        <v>37</v>
      </c>
      <c r="C25" s="110"/>
      <c r="D25" s="110"/>
      <c r="E25" s="110"/>
      <c r="F25" s="110"/>
      <c r="G25" s="110"/>
      <c r="H25" s="120">
        <v>4262692.63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3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4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2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2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A1:Z1"/>
    <mergeCell ref="J2:Q2"/>
    <mergeCell ref="A3:Z3"/>
    <mergeCell ref="A4:Z4"/>
    <mergeCell ref="M7:P7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A10:A11"/>
    <mergeCell ref="B25:G25"/>
    <mergeCell ref="H25:J25"/>
    <mergeCell ref="K25:M25"/>
    <mergeCell ref="B27:G27"/>
    <mergeCell ref="H27:J27"/>
    <mergeCell ref="K27:M27"/>
    <mergeCell ref="B29:G29"/>
    <mergeCell ref="H29:J29"/>
    <mergeCell ref="K29:M29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30:Z30"/>
    <mergeCell ref="A31:Z31"/>
    <mergeCell ref="B33:L33"/>
    <mergeCell ref="M33:X33"/>
    <mergeCell ref="Y33:Z33"/>
    <mergeCell ref="N29:P29"/>
    <mergeCell ref="Q29:S29"/>
    <mergeCell ref="T29:U29"/>
    <mergeCell ref="V29:W29"/>
    <mergeCell ref="A30:S30"/>
    <mergeCell ref="T30:U30"/>
    <mergeCell ref="V30:W30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3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3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6:N29 L28:M29 R28:S29 K26:K29 O28:P29 Q26:Q29" xr:uid="{00000000-0002-0000-03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3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3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3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3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3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A1:Z118"/>
  <sheetViews>
    <sheetView view="pageBreakPreview" topLeftCell="A7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14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15108320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5257097.05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15108320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5257097.05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34:Z34"/>
    <mergeCell ref="B35:L35"/>
    <mergeCell ref="M35:X35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B25:G25"/>
    <mergeCell ref="H25:J2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K25:M25"/>
    <mergeCell ref="N25:P25"/>
    <mergeCell ref="Q25:S25"/>
    <mergeCell ref="T25:U25"/>
    <mergeCell ref="V25:W2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T30:U30"/>
    <mergeCell ref="V30:W30"/>
    <mergeCell ref="X30:Z30"/>
    <mergeCell ref="A31:Z31"/>
    <mergeCell ref="B33:L33"/>
    <mergeCell ref="M33:X33"/>
    <mergeCell ref="Y33:Z33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A30:S30"/>
    <mergeCell ref="B28:G28"/>
    <mergeCell ref="H28:J28"/>
    <mergeCell ref="K28:M28"/>
    <mergeCell ref="B38:L38"/>
    <mergeCell ref="M38:X38"/>
    <mergeCell ref="Y38:Z38"/>
    <mergeCell ref="B39:L39"/>
    <mergeCell ref="Y39:Z39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4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4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4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4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4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4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4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4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15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4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17765440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4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5838225.6799999997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4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4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7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17765440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5838225.6799999997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5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5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5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5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5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5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5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5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16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4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19095200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4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5983680.4299999997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4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4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7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19095200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2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2">
        <v>2</v>
      </c>
      <c r="B25" s="110" t="s">
        <v>37</v>
      </c>
      <c r="C25" s="110"/>
      <c r="D25" s="110"/>
      <c r="E25" s="110"/>
      <c r="F25" s="110"/>
      <c r="G25" s="110"/>
      <c r="H25" s="120">
        <v>5983680.4299999997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3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4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2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2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6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6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6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6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6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6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6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6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17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5582560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906813.23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5582560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906813.23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7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7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7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7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7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7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7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7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18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11114560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3202292.37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11114560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3202292.37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8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8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8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8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8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8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8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8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C000"/>
  </sheetPr>
  <dimension ref="A1:Z118"/>
  <sheetViews>
    <sheetView view="pageBreakPreview" topLeftCell="A19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19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2907600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1037761.11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2907600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1037761.11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9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9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9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9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9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9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9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9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20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11527440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4490930.75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11527440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4490930.75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A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A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A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A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A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A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A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A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21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2192800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732895.87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2192800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732895.87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A1:Z1"/>
    <mergeCell ref="J2:Q2"/>
    <mergeCell ref="A3:Z3"/>
    <mergeCell ref="A4:Z4"/>
    <mergeCell ref="M7:P7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B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B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B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B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B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B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B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B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22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4526320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1664736.89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4526320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1664736.89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C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C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C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C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C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C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C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C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23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8553920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1679200.4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8553920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1679200.4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D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D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D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D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D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D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D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D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B050"/>
  </sheetPr>
  <dimension ref="A1:Z118"/>
  <sheetViews>
    <sheetView view="pageBreakPreview" topLeftCell="A55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24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8815200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2328741.0099999998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8815200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2328741.0099999998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97">
        <f>K27</f>
        <v>0</v>
      </c>
      <c r="L26" s="98"/>
      <c r="M26" s="99"/>
      <c r="N26" s="97">
        <f t="shared" ref="N26" si="0">N27</f>
        <v>0</v>
      </c>
      <c r="O26" s="98"/>
      <c r="P26" s="99"/>
      <c r="Q26" s="97">
        <f t="shared" ref="Q26" si="1">Q27</f>
        <v>0</v>
      </c>
      <c r="R26" s="98"/>
      <c r="S26" s="99"/>
      <c r="T26" s="122">
        <f>SUM(T27)</f>
        <v>20</v>
      </c>
      <c r="U26" s="122"/>
      <c r="V26" s="123">
        <f>V27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4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6"/>
      <c r="Y41" s="207"/>
      <c r="Z41" s="207"/>
    </row>
    <row r="42" spans="1:26" ht="48" customHeight="1" x14ac:dyDescent="0.2">
      <c r="A42" s="19" t="str">
        <f>IF(B42&lt;&gt;"","2.2.2","")</f>
        <v/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6"/>
      <c r="Y42" s="207"/>
      <c r="Z42" s="207"/>
    </row>
    <row r="43" spans="1:26" ht="48" customHeight="1" x14ac:dyDescent="0.2">
      <c r="A43" s="19" t="str">
        <f>IF(B43&lt;&gt;"","2.2.3","")</f>
        <v/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4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6"/>
      <c r="Y43" s="207"/>
      <c r="Z43" s="207"/>
    </row>
    <row r="44" spans="1:26" ht="48" customHeight="1" x14ac:dyDescent="0.2">
      <c r="A44" s="19" t="str">
        <f>IF(B44&lt;&gt;"","2.2.4","")</f>
        <v/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6"/>
      <c r="Y44" s="207"/>
      <c r="Z44" s="207"/>
    </row>
    <row r="45" spans="1:26" ht="48" customHeight="1" x14ac:dyDescent="0.2">
      <c r="A45" s="19" t="str">
        <f>IF(B45&lt;&gt;"","2.2.5","")</f>
        <v/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4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6"/>
      <c r="Y45" s="207"/>
      <c r="Z45" s="207"/>
    </row>
    <row r="46" spans="1:26" ht="24" customHeight="1" x14ac:dyDescent="0.2">
      <c r="A46" s="208" t="s">
        <v>57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10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E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E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6:N29 L28:M29 R28:S29 K26:K29 O28:P29 Q26:Q29" xr:uid="{00000000-0002-0000-0E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E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ignoredErrors>
    <ignoredError sqref="V26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E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E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E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E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C00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35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6605920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1375697.02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6605920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1375697.02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0F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F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0F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0F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F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0F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0F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0F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C00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25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11717600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946527.74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11717600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946527.74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10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10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10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10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10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10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10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10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FFC00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26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7199680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1879041.92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7199680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1879041.92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11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11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11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11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11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11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11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11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FFC00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27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4178080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1289427.8400000001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4178080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1289427.8400000001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12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12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12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12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12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12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12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12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7030A0"/>
  </sheetPr>
  <dimension ref="A1:Z118"/>
  <sheetViews>
    <sheetView tabSelected="1" zoomScale="74" zoomScaleNormal="74" zoomScaleSheetLayoutView="80" workbookViewId="0">
      <selection activeCell="M7" sqref="M7:P7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244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</row>
    <row r="2" spans="1:26" ht="21" customHeight="1" x14ac:dyDescent="0.2">
      <c r="A2" s="245"/>
      <c r="B2" s="245"/>
      <c r="C2" s="245"/>
      <c r="D2" s="245"/>
      <c r="E2" s="245"/>
      <c r="F2" s="245"/>
      <c r="G2" s="245"/>
      <c r="H2" s="245"/>
      <c r="I2" s="245"/>
      <c r="J2" s="244" t="s">
        <v>105</v>
      </c>
      <c r="K2" s="244"/>
      <c r="L2" s="244"/>
      <c r="M2" s="244"/>
      <c r="N2" s="244"/>
      <c r="O2" s="244"/>
      <c r="P2" s="244"/>
      <c r="Q2" s="244"/>
      <c r="R2" s="245"/>
      <c r="S2" s="245"/>
      <c r="T2" s="245"/>
      <c r="U2" s="245"/>
      <c r="V2" s="245"/>
      <c r="W2" s="245"/>
      <c r="X2" s="245"/>
      <c r="Y2" s="245"/>
      <c r="Z2" s="245"/>
    </row>
    <row r="3" spans="1:26" ht="21" customHeight="1" x14ac:dyDescent="0.2">
      <c r="A3" s="244" t="s">
        <v>28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</row>
    <row r="4" spans="1:26" ht="21" customHeight="1" x14ac:dyDescent="0.2">
      <c r="A4" s="244" t="s">
        <v>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224" t="s">
        <v>36</v>
      </c>
      <c r="C13" s="224"/>
      <c r="D13" s="224"/>
      <c r="E13" s="224"/>
      <c r="F13" s="224"/>
      <c r="G13" s="224"/>
      <c r="H13" s="224"/>
      <c r="I13" s="224"/>
      <c r="J13" s="224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11460480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224" t="s">
        <v>37</v>
      </c>
      <c r="C14" s="224"/>
      <c r="D14" s="224"/>
      <c r="E14" s="224"/>
      <c r="F14" s="224"/>
      <c r="G14" s="224"/>
      <c r="H14" s="224"/>
      <c r="I14" s="224"/>
      <c r="J14" s="224"/>
      <c r="K14" s="146">
        <v>2237331.66</v>
      </c>
      <c r="L14" s="146"/>
      <c r="M14" s="146"/>
      <c r="N14" s="147">
        <f>Q25</f>
        <v>0</v>
      </c>
      <c r="O14" s="147"/>
      <c r="P14" s="147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224" t="s">
        <v>38</v>
      </c>
      <c r="C15" s="224"/>
      <c r="D15" s="224"/>
      <c r="E15" s="224"/>
      <c r="F15" s="224"/>
      <c r="G15" s="224"/>
      <c r="H15" s="224"/>
      <c r="I15" s="224"/>
      <c r="J15" s="224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224" t="s">
        <v>39</v>
      </c>
      <c r="C16" s="224"/>
      <c r="D16" s="224"/>
      <c r="E16" s="224"/>
      <c r="F16" s="224"/>
      <c r="G16" s="224"/>
      <c r="H16" s="224"/>
      <c r="I16" s="224"/>
      <c r="J16" s="224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224" t="s">
        <v>45</v>
      </c>
      <c r="C17" s="224"/>
      <c r="D17" s="224"/>
      <c r="E17" s="224"/>
      <c r="F17" s="224"/>
      <c r="G17" s="224"/>
      <c r="H17" s="224"/>
      <c r="I17" s="224"/>
      <c r="J17" s="224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11460480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237" t="s">
        <v>36</v>
      </c>
      <c r="C24" s="237"/>
      <c r="D24" s="237"/>
      <c r="E24" s="237"/>
      <c r="F24" s="237"/>
      <c r="G24" s="237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237" t="s">
        <v>37</v>
      </c>
      <c r="C25" s="237"/>
      <c r="D25" s="237"/>
      <c r="E25" s="237"/>
      <c r="F25" s="237"/>
      <c r="G25" s="237"/>
      <c r="H25" s="120">
        <v>2237331.66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238" t="s">
        <v>38</v>
      </c>
      <c r="C26" s="238"/>
      <c r="D26" s="238"/>
      <c r="E26" s="238"/>
      <c r="F26" s="238"/>
      <c r="G26" s="238"/>
      <c r="H26" s="96">
        <v>12</v>
      </c>
      <c r="I26" s="96"/>
      <c r="J26" s="96"/>
      <c r="K26" s="239">
        <f>K27</f>
        <v>0</v>
      </c>
      <c r="L26" s="240"/>
      <c r="M26" s="241"/>
      <c r="N26" s="239">
        <f t="shared" ref="N26" si="0">N27</f>
        <v>0</v>
      </c>
      <c r="O26" s="240"/>
      <c r="P26" s="241"/>
      <c r="Q26" s="239">
        <f t="shared" ref="Q26" si="1">Q27</f>
        <v>0</v>
      </c>
      <c r="R26" s="240"/>
      <c r="S26" s="241"/>
      <c r="T26" s="122">
        <f>SUM(T27)</f>
        <v>20</v>
      </c>
      <c r="U26" s="122"/>
      <c r="V26" s="242">
        <f>SUM(V27)</f>
        <v>0</v>
      </c>
      <c r="W26" s="243"/>
      <c r="X26" s="114"/>
      <c r="Y26" s="115"/>
      <c r="Z26" s="116"/>
    </row>
    <row r="27" spans="1:26" ht="48" customHeight="1" x14ac:dyDescent="0.2">
      <c r="A27" s="20">
        <v>3.1</v>
      </c>
      <c r="B27" s="225" t="s">
        <v>103</v>
      </c>
      <c r="C27" s="226"/>
      <c r="D27" s="226"/>
      <c r="E27" s="226"/>
      <c r="F27" s="226"/>
      <c r="G27" s="2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2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237" t="s">
        <v>39</v>
      </c>
      <c r="C28" s="237"/>
      <c r="D28" s="237"/>
      <c r="E28" s="237"/>
      <c r="F28" s="237"/>
      <c r="G28" s="237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237" t="s">
        <v>51</v>
      </c>
      <c r="C29" s="237"/>
      <c r="D29" s="237"/>
      <c r="E29" s="237"/>
      <c r="F29" s="237"/>
      <c r="G29" s="237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225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225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225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225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225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225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225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225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225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225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225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225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225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225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225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224"/>
      <c r="I56" s="224"/>
      <c r="J56" s="224"/>
      <c r="K56" s="224"/>
      <c r="L56" s="224"/>
      <c r="M56" s="224"/>
      <c r="N56" s="224"/>
      <c r="O56" s="224"/>
      <c r="P56" s="224"/>
      <c r="Q56" s="225"/>
      <c r="R56" s="226"/>
      <c r="S56" s="226"/>
      <c r="T56" s="226"/>
      <c r="U56" s="226"/>
      <c r="V56" s="226"/>
      <c r="W56" s="226"/>
      <c r="X56" s="22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224"/>
      <c r="I57" s="224"/>
      <c r="J57" s="224"/>
      <c r="K57" s="224"/>
      <c r="L57" s="224"/>
      <c r="M57" s="224"/>
      <c r="N57" s="224"/>
      <c r="O57" s="224"/>
      <c r="P57" s="224"/>
      <c r="Q57" s="225"/>
      <c r="R57" s="226"/>
      <c r="S57" s="226"/>
      <c r="T57" s="226"/>
      <c r="U57" s="226"/>
      <c r="V57" s="226"/>
      <c r="W57" s="226"/>
      <c r="X57" s="22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224"/>
      <c r="I58" s="224"/>
      <c r="J58" s="224"/>
      <c r="K58" s="224"/>
      <c r="L58" s="224"/>
      <c r="M58" s="224"/>
      <c r="N58" s="224"/>
      <c r="O58" s="224"/>
      <c r="P58" s="224"/>
      <c r="Q58" s="225"/>
      <c r="R58" s="226"/>
      <c r="S58" s="226"/>
      <c r="T58" s="226"/>
      <c r="U58" s="226"/>
      <c r="V58" s="226"/>
      <c r="W58" s="226"/>
      <c r="X58" s="22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224"/>
      <c r="I59" s="224"/>
      <c r="J59" s="224"/>
      <c r="K59" s="224"/>
      <c r="L59" s="224"/>
      <c r="M59" s="224"/>
      <c r="N59" s="224"/>
      <c r="O59" s="224"/>
      <c r="P59" s="224"/>
      <c r="Q59" s="225"/>
      <c r="R59" s="226"/>
      <c r="S59" s="226"/>
      <c r="T59" s="226"/>
      <c r="U59" s="226"/>
      <c r="V59" s="226"/>
      <c r="W59" s="226"/>
      <c r="X59" s="22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225"/>
      <c r="I60" s="226"/>
      <c r="J60" s="226"/>
      <c r="K60" s="226"/>
      <c r="L60" s="226"/>
      <c r="M60" s="226"/>
      <c r="N60" s="226"/>
      <c r="O60" s="226"/>
      <c r="P60" s="227"/>
      <c r="Q60" s="225"/>
      <c r="R60" s="226"/>
      <c r="S60" s="226"/>
      <c r="T60" s="226"/>
      <c r="U60" s="226"/>
      <c r="V60" s="226"/>
      <c r="W60" s="226"/>
      <c r="X60" s="22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224"/>
      <c r="I61" s="224"/>
      <c r="J61" s="224"/>
      <c r="K61" s="224"/>
      <c r="L61" s="224"/>
      <c r="M61" s="224"/>
      <c r="N61" s="224"/>
      <c r="O61" s="224"/>
      <c r="P61" s="224"/>
      <c r="Q61" s="225"/>
      <c r="R61" s="226"/>
      <c r="S61" s="226"/>
      <c r="T61" s="226"/>
      <c r="U61" s="226"/>
      <c r="V61" s="226"/>
      <c r="W61" s="226"/>
      <c r="X61" s="22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228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30"/>
    </row>
    <row r="66" spans="1:25" ht="48" customHeight="1" x14ac:dyDescent="0.2">
      <c r="B66" s="231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3"/>
    </row>
    <row r="67" spans="1:25" ht="48" customHeight="1" x14ac:dyDescent="0.2">
      <c r="B67" s="231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3"/>
    </row>
    <row r="68" spans="1:25" ht="48" customHeight="1" x14ac:dyDescent="0.2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5" ht="48" customHeight="1" x14ac:dyDescent="0.2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4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24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24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4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24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4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4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4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4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4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223"/>
      <c r="C83" s="223"/>
      <c r="D83" s="223"/>
      <c r="E83" s="223"/>
      <c r="F83" s="223"/>
      <c r="G83" s="223"/>
      <c r="H83" s="223"/>
      <c r="J83" s="211"/>
      <c r="K83" s="212"/>
      <c r="L83" s="212"/>
      <c r="M83" s="212"/>
      <c r="N83" s="212"/>
      <c r="O83" s="212"/>
      <c r="P83" s="212"/>
      <c r="Q83" s="213"/>
      <c r="S83" s="211"/>
      <c r="T83" s="212"/>
      <c r="U83" s="212"/>
      <c r="V83" s="212"/>
      <c r="W83" s="212"/>
      <c r="X83" s="212"/>
      <c r="Y83" s="213"/>
    </row>
    <row r="84" spans="2:25" ht="48" customHeight="1" x14ac:dyDescent="0.2">
      <c r="B84" s="223"/>
      <c r="C84" s="223"/>
      <c r="D84" s="223"/>
      <c r="E84" s="223"/>
      <c r="F84" s="223"/>
      <c r="G84" s="223"/>
      <c r="H84" s="223"/>
      <c r="J84" s="214"/>
      <c r="K84" s="215"/>
      <c r="L84" s="215"/>
      <c r="M84" s="215"/>
      <c r="N84" s="215"/>
      <c r="O84" s="215"/>
      <c r="P84" s="215"/>
      <c r="Q84" s="216"/>
      <c r="S84" s="214"/>
      <c r="T84" s="215"/>
      <c r="U84" s="215"/>
      <c r="V84" s="215"/>
      <c r="W84" s="215"/>
      <c r="X84" s="215"/>
      <c r="Y84" s="216"/>
    </row>
    <row r="85" spans="2:25" ht="14.25" customHeight="1" x14ac:dyDescent="0.2"/>
    <row r="86" spans="2:25" ht="24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4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4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4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4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4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4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4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4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4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223"/>
      <c r="C96" s="223"/>
      <c r="D96" s="223"/>
      <c r="E96" s="223"/>
      <c r="F96" s="223"/>
      <c r="G96" s="223"/>
      <c r="H96" s="223"/>
      <c r="J96" s="211"/>
      <c r="K96" s="212"/>
      <c r="L96" s="212"/>
      <c r="M96" s="212"/>
      <c r="N96" s="212"/>
      <c r="O96" s="212"/>
      <c r="P96" s="212"/>
      <c r="Q96" s="213"/>
      <c r="S96" s="211"/>
      <c r="T96" s="212"/>
      <c r="U96" s="212"/>
      <c r="V96" s="212"/>
      <c r="W96" s="212"/>
      <c r="X96" s="212"/>
      <c r="Y96" s="213"/>
    </row>
    <row r="97" spans="2:25" ht="48" customHeight="1" x14ac:dyDescent="0.2">
      <c r="B97" s="223"/>
      <c r="C97" s="223"/>
      <c r="D97" s="223"/>
      <c r="E97" s="223"/>
      <c r="F97" s="223"/>
      <c r="G97" s="223"/>
      <c r="H97" s="223"/>
      <c r="J97" s="214"/>
      <c r="K97" s="215"/>
      <c r="L97" s="215"/>
      <c r="M97" s="215"/>
      <c r="N97" s="215"/>
      <c r="O97" s="215"/>
      <c r="P97" s="215"/>
      <c r="Q97" s="216"/>
      <c r="S97" s="214"/>
      <c r="T97" s="215"/>
      <c r="U97" s="215"/>
      <c r="V97" s="215"/>
      <c r="W97" s="215"/>
      <c r="X97" s="215"/>
      <c r="Y97" s="216"/>
    </row>
    <row r="98" spans="2:25" ht="14.25" customHeight="1" x14ac:dyDescent="0.2"/>
    <row r="99" spans="2:25" ht="24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4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4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4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4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4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4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4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4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4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211"/>
      <c r="C109" s="212"/>
      <c r="D109" s="212"/>
      <c r="E109" s="212"/>
      <c r="F109" s="212"/>
      <c r="G109" s="212"/>
      <c r="H109" s="213"/>
      <c r="J109" s="217"/>
      <c r="K109" s="218"/>
      <c r="L109" s="218"/>
      <c r="M109" s="218"/>
      <c r="N109" s="218"/>
      <c r="O109" s="218"/>
      <c r="P109" s="218"/>
      <c r="Q109" s="219"/>
      <c r="S109" s="211"/>
      <c r="T109" s="212"/>
      <c r="U109" s="212"/>
      <c r="V109" s="212"/>
      <c r="W109" s="212"/>
      <c r="X109" s="212"/>
      <c r="Y109" s="213"/>
    </row>
    <row r="110" spans="2:25" ht="48" customHeight="1" x14ac:dyDescent="0.2">
      <c r="B110" s="214"/>
      <c r="C110" s="215"/>
      <c r="D110" s="215"/>
      <c r="E110" s="215"/>
      <c r="F110" s="215"/>
      <c r="G110" s="215"/>
      <c r="H110" s="216"/>
      <c r="J110" s="220"/>
      <c r="K110" s="221"/>
      <c r="L110" s="221"/>
      <c r="M110" s="221"/>
      <c r="N110" s="221"/>
      <c r="O110" s="221"/>
      <c r="P110" s="221"/>
      <c r="Q110" s="222"/>
      <c r="S110" s="214"/>
      <c r="T110" s="215"/>
      <c r="U110" s="215"/>
      <c r="V110" s="215"/>
      <c r="W110" s="215"/>
      <c r="X110" s="215"/>
      <c r="Y110" s="216"/>
    </row>
    <row r="111" spans="2:25" ht="14.25" customHeight="1" x14ac:dyDescent="0.2"/>
    <row r="112" spans="2:25" ht="14.25" customHeight="1" x14ac:dyDescent="0.2"/>
    <row r="113" spans="5:24" ht="24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4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4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sheetProtection algorithmName="SHA-512" hashValue="nQTurQ4kr+GNOe0hMT9IVxOeJo43SHl1vv7vMj2wb6qFS20AmdU8JRWiAWZHiLozbuoNBuhZM6KIoBJ8PEP/Tg==" saltValue="/PSOsnYijlO4C5T0ILF3ng==" spinCount="100000" sheet="1" scenarios="1" formatCells="0"/>
  <protectedRanges>
    <protectedRange sqref="M7 V13 X24 K24:S25 K27:S29 B35:Z39 B41:Z45 B47:Z51 B56:Z61 B65 B73 J73 S73 S83 J83 B83 B86 J86 S86 S96 J96 B96 B99 J99 S99 S109 J109 B109 F113:J117 Q113:X116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13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13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13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1300-000003000000}">
      <formula1>0</formula1>
    </dataValidation>
  </dataValidations>
  <pageMargins left="0.98425196850393704" right="0.98425196850393704" top="0.98425196850393704" bottom="0.98425196850393704" header="0.51181102362204722" footer="0.51181102362204722"/>
  <pageSetup paperSize="9" scale="49" orientation="landscape" r:id="rId1"/>
  <rowBreaks count="5" manualBreakCount="5">
    <brk id="19" max="25" man="1"/>
    <brk id="31" max="25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13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13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13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13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29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5992240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1103969.0900000001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5992240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1103969.0900000001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14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14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14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14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14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14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14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14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30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5803520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1281888.1200000001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5803520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1281888.1200000001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15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15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15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15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15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15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15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15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31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5227840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830926.29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5227840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830926.29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16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16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16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16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16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16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16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1600-000007000000}">
          <x14:formula1>
            <xm:f>LIST!$E$2:$E$9</xm:f>
          </x14:formula1>
          <xm:sqref>B47:L51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625" defaultRowHeight="24" x14ac:dyDescent="0.2"/>
  <cols>
    <col min="1" max="1" width="8.625" style="7"/>
    <col min="2" max="8" width="8.625" style="5"/>
    <col min="9" max="9" width="4.625" style="5" customWidth="1"/>
    <col min="10" max="12" width="8.625" style="5"/>
    <col min="13" max="14" width="4.625" style="5" customWidth="1"/>
    <col min="15" max="17" width="8.625" style="5"/>
    <col min="18" max="18" width="4.625" style="5" customWidth="1"/>
    <col min="19" max="16384" width="8.625" style="5"/>
  </cols>
  <sheetData>
    <row r="1" spans="1:26" ht="21" customHeight="1" x14ac:dyDescent="0.2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3" t="s">
        <v>104</v>
      </c>
      <c r="K2" s="153"/>
      <c r="L2" s="153"/>
      <c r="M2" s="153"/>
      <c r="N2" s="153"/>
      <c r="O2" s="153"/>
      <c r="P2" s="153"/>
      <c r="Q2" s="153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2" t="s">
        <v>32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4"/>
      <c r="N7" s="155"/>
      <c r="O7" s="155"/>
      <c r="P7" s="156"/>
    </row>
    <row r="8" spans="1:26" ht="21" customHeight="1" x14ac:dyDescent="0.2">
      <c r="A8" s="9" t="s">
        <v>43</v>
      </c>
      <c r="G8" s="10"/>
      <c r="H8" s="154"/>
      <c r="I8" s="155"/>
      <c r="J8" s="156"/>
    </row>
    <row r="9" spans="1:26" ht="10.35" customHeight="1" x14ac:dyDescent="0.2"/>
    <row r="10" spans="1:26" s="8" customFormat="1" ht="30" customHeight="1" x14ac:dyDescent="0.2">
      <c r="A10" s="77" t="s">
        <v>7</v>
      </c>
      <c r="B10" s="77" t="s">
        <v>33</v>
      </c>
      <c r="C10" s="77"/>
      <c r="D10" s="77"/>
      <c r="E10" s="77"/>
      <c r="F10" s="77"/>
      <c r="G10" s="77"/>
      <c r="H10" s="77"/>
      <c r="I10" s="77"/>
      <c r="J10" s="77"/>
      <c r="K10" s="77" t="s">
        <v>34</v>
      </c>
      <c r="L10" s="77"/>
      <c r="M10" s="77"/>
      <c r="N10" s="77"/>
      <c r="O10" s="77"/>
      <c r="P10" s="77"/>
      <c r="Q10" s="77"/>
      <c r="R10" s="77"/>
      <c r="S10" s="77" t="s">
        <v>6</v>
      </c>
      <c r="T10" s="77"/>
      <c r="U10" s="77"/>
      <c r="V10" s="77"/>
      <c r="W10" s="77"/>
      <c r="X10" s="77"/>
      <c r="Y10" s="77"/>
      <c r="Z10" s="77"/>
    </row>
    <row r="11" spans="1:26" s="8" customFormat="1" ht="30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</v>
      </c>
      <c r="L11" s="77"/>
      <c r="M11" s="77"/>
      <c r="N11" s="77" t="s">
        <v>4</v>
      </c>
      <c r="O11" s="77"/>
      <c r="P11" s="77"/>
      <c r="Q11" s="77" t="s">
        <v>5</v>
      </c>
      <c r="R11" s="77"/>
      <c r="S11" s="77" t="s">
        <v>3</v>
      </c>
      <c r="T11" s="77"/>
      <c r="U11" s="77"/>
      <c r="V11" s="77" t="s">
        <v>4</v>
      </c>
      <c r="W11" s="77"/>
      <c r="X11" s="77"/>
      <c r="Y11" s="77" t="s">
        <v>5</v>
      </c>
      <c r="Z11" s="77"/>
    </row>
    <row r="12" spans="1:26" ht="24" customHeight="1" x14ac:dyDescent="0.2">
      <c r="A12" s="106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</row>
    <row r="13" spans="1:26" ht="24" customHeight="1" x14ac:dyDescent="0.2">
      <c r="A13" s="20">
        <v>1</v>
      </c>
      <c r="B13" s="145" t="s">
        <v>36</v>
      </c>
      <c r="C13" s="145"/>
      <c r="D13" s="145"/>
      <c r="E13" s="145"/>
      <c r="F13" s="145"/>
      <c r="G13" s="145"/>
      <c r="H13" s="145"/>
      <c r="I13" s="145"/>
      <c r="J13" s="145"/>
      <c r="K13" s="157">
        <v>12</v>
      </c>
      <c r="L13" s="157"/>
      <c r="M13" s="157"/>
      <c r="N13" s="149">
        <f>Q24</f>
        <v>0</v>
      </c>
      <c r="O13" s="149"/>
      <c r="P13" s="149"/>
      <c r="Q13" s="124">
        <f>V24/T24*100</f>
        <v>0</v>
      </c>
      <c r="R13" s="124"/>
      <c r="S13" s="158">
        <v>13447520</v>
      </c>
      <c r="T13" s="159"/>
      <c r="U13" s="160"/>
      <c r="V13" s="167"/>
      <c r="W13" s="168"/>
      <c r="X13" s="169"/>
      <c r="Y13" s="139">
        <f>V13/S13*100</f>
        <v>0</v>
      </c>
      <c r="Z13" s="140"/>
    </row>
    <row r="14" spans="1:26" ht="24" customHeight="1" x14ac:dyDescent="0.2">
      <c r="A14" s="20">
        <v>2</v>
      </c>
      <c r="B14" s="145" t="s">
        <v>37</v>
      </c>
      <c r="C14" s="145"/>
      <c r="D14" s="145"/>
      <c r="E14" s="145"/>
      <c r="F14" s="145"/>
      <c r="G14" s="145"/>
      <c r="H14" s="145"/>
      <c r="I14" s="145"/>
      <c r="J14" s="145"/>
      <c r="K14" s="146">
        <v>784480.25</v>
      </c>
      <c r="L14" s="146"/>
      <c r="M14" s="146"/>
      <c r="N14" s="124">
        <f>Q25</f>
        <v>0</v>
      </c>
      <c r="O14" s="124"/>
      <c r="P14" s="124"/>
      <c r="Q14" s="124">
        <f>V25/T25*100</f>
        <v>0</v>
      </c>
      <c r="R14" s="124"/>
      <c r="S14" s="161"/>
      <c r="T14" s="162"/>
      <c r="U14" s="163"/>
      <c r="V14" s="170"/>
      <c r="W14" s="171"/>
      <c r="X14" s="172"/>
      <c r="Y14" s="141"/>
      <c r="Z14" s="142"/>
    </row>
    <row r="15" spans="1:26" ht="24" customHeight="1" x14ac:dyDescent="0.2">
      <c r="A15" s="20">
        <v>3</v>
      </c>
      <c r="B15" s="145" t="s">
        <v>38</v>
      </c>
      <c r="C15" s="145"/>
      <c r="D15" s="145"/>
      <c r="E15" s="145"/>
      <c r="F15" s="145"/>
      <c r="G15" s="145"/>
      <c r="H15" s="145"/>
      <c r="I15" s="145"/>
      <c r="J15" s="145"/>
      <c r="K15" s="148">
        <v>12</v>
      </c>
      <c r="L15" s="148"/>
      <c r="M15" s="148"/>
      <c r="N15" s="149">
        <f>Q27</f>
        <v>0</v>
      </c>
      <c r="O15" s="149"/>
      <c r="P15" s="149"/>
      <c r="Q15" s="124">
        <f>V26/T26*100</f>
        <v>0</v>
      </c>
      <c r="R15" s="124"/>
      <c r="S15" s="161"/>
      <c r="T15" s="162"/>
      <c r="U15" s="163"/>
      <c r="V15" s="170"/>
      <c r="W15" s="171"/>
      <c r="X15" s="172"/>
      <c r="Y15" s="141"/>
      <c r="Z15" s="142"/>
    </row>
    <row r="16" spans="1:26" ht="24" customHeight="1" x14ac:dyDescent="0.2">
      <c r="A16" s="20">
        <v>4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8">
        <v>12</v>
      </c>
      <c r="L16" s="148"/>
      <c r="M16" s="148"/>
      <c r="N16" s="149">
        <f>Q28</f>
        <v>0</v>
      </c>
      <c r="O16" s="149"/>
      <c r="P16" s="149"/>
      <c r="Q16" s="124">
        <f>V28/T28*100</f>
        <v>0</v>
      </c>
      <c r="R16" s="124"/>
      <c r="S16" s="161"/>
      <c r="T16" s="162"/>
      <c r="U16" s="163"/>
      <c r="V16" s="170"/>
      <c r="W16" s="171"/>
      <c r="X16" s="172"/>
      <c r="Y16" s="141"/>
      <c r="Z16" s="142"/>
    </row>
    <row r="17" spans="1:26" s="11" customFormat="1" ht="48" customHeight="1" x14ac:dyDescent="0.2">
      <c r="A17" s="21">
        <v>5</v>
      </c>
      <c r="B17" s="150" t="s">
        <v>45</v>
      </c>
      <c r="C17" s="150"/>
      <c r="D17" s="150"/>
      <c r="E17" s="150"/>
      <c r="F17" s="150"/>
      <c r="G17" s="150"/>
      <c r="H17" s="150"/>
      <c r="I17" s="150"/>
      <c r="J17" s="150"/>
      <c r="K17" s="151">
        <v>12</v>
      </c>
      <c r="L17" s="151"/>
      <c r="M17" s="151"/>
      <c r="N17" s="149">
        <f>Q29</f>
        <v>0</v>
      </c>
      <c r="O17" s="149"/>
      <c r="P17" s="149"/>
      <c r="Q17" s="124">
        <f>V29/T29*100</f>
        <v>0</v>
      </c>
      <c r="R17" s="124"/>
      <c r="S17" s="164"/>
      <c r="T17" s="165"/>
      <c r="U17" s="166"/>
      <c r="V17" s="173"/>
      <c r="W17" s="174"/>
      <c r="X17" s="175"/>
      <c r="Y17" s="143"/>
      <c r="Z17" s="144"/>
    </row>
    <row r="18" spans="1:26" s="8" customFormat="1" ht="24" customHeight="1" x14ac:dyDescent="0.2">
      <c r="A18" s="135" t="s">
        <v>46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7"/>
      <c r="Q18" s="90">
        <f>V30</f>
        <v>0</v>
      </c>
      <c r="R18" s="90"/>
      <c r="S18" s="138">
        <f>SUM(S13)</f>
        <v>13447520</v>
      </c>
      <c r="T18" s="138"/>
      <c r="U18" s="138"/>
      <c r="V18" s="138">
        <f>SUM(V13)</f>
        <v>0</v>
      </c>
      <c r="W18" s="138"/>
      <c r="X18" s="138"/>
      <c r="Y18" s="134">
        <f>SUM(Y13)</f>
        <v>0</v>
      </c>
      <c r="Z18" s="134"/>
    </row>
    <row r="19" spans="1:26" ht="9.9499999999999993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7" t="s">
        <v>41</v>
      </c>
      <c r="C22" s="77"/>
      <c r="D22" s="77"/>
      <c r="E22" s="77"/>
      <c r="F22" s="77"/>
      <c r="G22" s="77"/>
      <c r="H22" s="77" t="s">
        <v>47</v>
      </c>
      <c r="I22" s="77"/>
      <c r="J22" s="77"/>
      <c r="K22" s="77" t="s">
        <v>42</v>
      </c>
      <c r="L22" s="77"/>
      <c r="M22" s="77"/>
      <c r="N22" s="77" t="s">
        <v>48</v>
      </c>
      <c r="O22" s="77"/>
      <c r="P22" s="77"/>
      <c r="Q22" s="77" t="s">
        <v>49</v>
      </c>
      <c r="R22" s="77"/>
      <c r="S22" s="77"/>
      <c r="T22" s="77" t="s">
        <v>50</v>
      </c>
      <c r="U22" s="77"/>
      <c r="V22" s="81" t="s">
        <v>9</v>
      </c>
      <c r="W22" s="81"/>
      <c r="X22" s="77" t="s">
        <v>10</v>
      </c>
      <c r="Y22" s="77"/>
      <c r="Z22" s="77"/>
    </row>
    <row r="23" spans="1:26" ht="24" customHeight="1" x14ac:dyDescent="0.2">
      <c r="A23" s="106" t="s">
        <v>44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08"/>
      <c r="V23" s="107"/>
      <c r="W23" s="107"/>
      <c r="X23" s="107"/>
      <c r="Y23" s="107"/>
      <c r="Z23" s="109"/>
    </row>
    <row r="24" spans="1:26" ht="24" customHeight="1" x14ac:dyDescent="0.2">
      <c r="A24" s="25">
        <v>1</v>
      </c>
      <c r="B24" s="110" t="s">
        <v>36</v>
      </c>
      <c r="C24" s="110"/>
      <c r="D24" s="110"/>
      <c r="E24" s="110"/>
      <c r="F24" s="110"/>
      <c r="G24" s="110"/>
      <c r="H24" s="111">
        <v>12</v>
      </c>
      <c r="I24" s="111"/>
      <c r="J24" s="111"/>
      <c r="K24" s="103"/>
      <c r="L24" s="103"/>
      <c r="M24" s="103"/>
      <c r="N24" s="103"/>
      <c r="O24" s="103"/>
      <c r="P24" s="103"/>
      <c r="Q24" s="103"/>
      <c r="R24" s="103"/>
      <c r="S24" s="104"/>
      <c r="T24" s="100">
        <v>10</v>
      </c>
      <c r="U24" s="100"/>
      <c r="V24" s="93">
        <f>(T24*((K24*0)+(N24*50)+(Q24*100)))/(H24*100)</f>
        <v>0</v>
      </c>
      <c r="W24" s="94"/>
      <c r="X24" s="112"/>
      <c r="Y24" s="92"/>
      <c r="Z24" s="113"/>
    </row>
    <row r="25" spans="1:26" ht="24" customHeight="1" x14ac:dyDescent="0.2">
      <c r="A25" s="25">
        <v>2</v>
      </c>
      <c r="B25" s="110" t="s">
        <v>37</v>
      </c>
      <c r="C25" s="110"/>
      <c r="D25" s="110"/>
      <c r="E25" s="110"/>
      <c r="F25" s="110"/>
      <c r="G25" s="110"/>
      <c r="H25" s="120">
        <v>784480.25</v>
      </c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202"/>
      <c r="T25" s="100">
        <v>40</v>
      </c>
      <c r="U25" s="100"/>
      <c r="V25" s="93">
        <f>(T25*((K25*0)+(N25*50)+(Q25*100)))/(H25*100)</f>
        <v>0</v>
      </c>
      <c r="W25" s="94"/>
      <c r="X25" s="114"/>
      <c r="Y25" s="115"/>
      <c r="Z25" s="116"/>
    </row>
    <row r="26" spans="1:26" ht="24" customHeight="1" x14ac:dyDescent="0.2">
      <c r="A26" s="26">
        <v>3</v>
      </c>
      <c r="B26" s="95" t="s">
        <v>38</v>
      </c>
      <c r="C26" s="95"/>
      <c r="D26" s="95"/>
      <c r="E26" s="95"/>
      <c r="F26" s="95"/>
      <c r="G26" s="95"/>
      <c r="H26" s="96">
        <v>12</v>
      </c>
      <c r="I26" s="96"/>
      <c r="J26" s="96"/>
      <c r="K26" s="196">
        <f>K27</f>
        <v>0</v>
      </c>
      <c r="L26" s="197"/>
      <c r="M26" s="198"/>
      <c r="N26" s="196">
        <f t="shared" ref="N26" si="0">N27</f>
        <v>0</v>
      </c>
      <c r="O26" s="197"/>
      <c r="P26" s="198"/>
      <c r="Q26" s="196">
        <f t="shared" ref="Q26" si="1">Q27</f>
        <v>0</v>
      </c>
      <c r="R26" s="197"/>
      <c r="S26" s="198"/>
      <c r="T26" s="122">
        <f>SUM(T27)</f>
        <v>20</v>
      </c>
      <c r="U26" s="122"/>
      <c r="V26" s="123">
        <f>SUM(V27)</f>
        <v>0</v>
      </c>
      <c r="W26" s="124"/>
      <c r="X26" s="114"/>
      <c r="Y26" s="115"/>
      <c r="Z26" s="116"/>
    </row>
    <row r="27" spans="1:26" ht="48" customHeight="1" x14ac:dyDescent="0.2">
      <c r="A27" s="20">
        <v>3.1</v>
      </c>
      <c r="B27" s="125" t="s">
        <v>103</v>
      </c>
      <c r="C27" s="126"/>
      <c r="D27" s="126"/>
      <c r="E27" s="126"/>
      <c r="F27" s="126"/>
      <c r="G27" s="127"/>
      <c r="H27" s="128">
        <v>12</v>
      </c>
      <c r="I27" s="129"/>
      <c r="J27" s="130"/>
      <c r="K27" s="104"/>
      <c r="L27" s="131"/>
      <c r="M27" s="132"/>
      <c r="N27" s="104"/>
      <c r="O27" s="131"/>
      <c r="P27" s="132"/>
      <c r="Q27" s="104"/>
      <c r="R27" s="131"/>
      <c r="S27" s="131"/>
      <c r="T27" s="133">
        <v>20</v>
      </c>
      <c r="U27" s="133"/>
      <c r="V27" s="93">
        <f>(T27*((K27*0)+(N27*50)+(Q27*100)))/(H27*100)</f>
        <v>0</v>
      </c>
      <c r="W27" s="94"/>
      <c r="X27" s="114"/>
      <c r="Y27" s="115"/>
      <c r="Z27" s="116"/>
    </row>
    <row r="28" spans="1:26" ht="48" customHeight="1" x14ac:dyDescent="0.2">
      <c r="A28" s="25">
        <v>4</v>
      </c>
      <c r="B28" s="101" t="s">
        <v>39</v>
      </c>
      <c r="C28" s="101"/>
      <c r="D28" s="101"/>
      <c r="E28" s="101"/>
      <c r="F28" s="101"/>
      <c r="G28" s="101"/>
      <c r="H28" s="105">
        <v>12</v>
      </c>
      <c r="I28" s="105"/>
      <c r="J28" s="105"/>
      <c r="K28" s="103"/>
      <c r="L28" s="103"/>
      <c r="M28" s="103"/>
      <c r="N28" s="103"/>
      <c r="O28" s="103"/>
      <c r="P28" s="103"/>
      <c r="Q28" s="103"/>
      <c r="R28" s="103"/>
      <c r="S28" s="104"/>
      <c r="T28" s="100">
        <v>15</v>
      </c>
      <c r="U28" s="100"/>
      <c r="V28" s="93">
        <f t="shared" ref="V28:V29" si="2">(T28*((K28*0)+(N28*50)+(Q28*100)))/(H28*100)</f>
        <v>0</v>
      </c>
      <c r="W28" s="94"/>
      <c r="X28" s="114"/>
      <c r="Y28" s="115"/>
      <c r="Z28" s="116"/>
    </row>
    <row r="29" spans="1:26" ht="48" customHeight="1" x14ac:dyDescent="0.2">
      <c r="A29" s="25">
        <v>5</v>
      </c>
      <c r="B29" s="101" t="s">
        <v>51</v>
      </c>
      <c r="C29" s="101"/>
      <c r="D29" s="101"/>
      <c r="E29" s="101"/>
      <c r="F29" s="101"/>
      <c r="G29" s="101"/>
      <c r="H29" s="102">
        <v>12</v>
      </c>
      <c r="I29" s="102"/>
      <c r="J29" s="102"/>
      <c r="K29" s="103"/>
      <c r="L29" s="103"/>
      <c r="M29" s="103"/>
      <c r="N29" s="103"/>
      <c r="O29" s="103"/>
      <c r="P29" s="103"/>
      <c r="Q29" s="103"/>
      <c r="R29" s="103"/>
      <c r="S29" s="104"/>
      <c r="T29" s="100">
        <v>15</v>
      </c>
      <c r="U29" s="100"/>
      <c r="V29" s="93">
        <f t="shared" si="2"/>
        <v>0</v>
      </c>
      <c r="W29" s="94"/>
      <c r="X29" s="117"/>
      <c r="Y29" s="118"/>
      <c r="Z29" s="119"/>
    </row>
    <row r="30" spans="1:26" ht="24" customHeight="1" x14ac:dyDescent="0.2">
      <c r="A30" s="87" t="s">
        <v>11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SUM(T24,T25,T26,T28,T29)</f>
        <v>100</v>
      </c>
      <c r="U30" s="89"/>
      <c r="V30" s="90">
        <f>SUM(V24:W26,V28:W29)</f>
        <v>0</v>
      </c>
      <c r="W30" s="90"/>
      <c r="X30" s="91"/>
      <c r="Y30" s="91"/>
      <c r="Z30" s="91"/>
    </row>
    <row r="31" spans="1:26" ht="9.9499999999999993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7" t="s">
        <v>52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1" t="s">
        <v>54</v>
      </c>
      <c r="Z33" s="81"/>
    </row>
    <row r="34" spans="1:26" ht="24" customHeight="1" x14ac:dyDescent="0.2">
      <c r="A34" s="82" t="s">
        <v>55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">
      <c r="A35" s="1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56"/>
      <c r="Z35" s="56"/>
    </row>
    <row r="36" spans="1:26" ht="48" customHeight="1" x14ac:dyDescent="0.2">
      <c r="A36" s="1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7"/>
      <c r="Y36" s="56"/>
      <c r="Z36" s="56"/>
    </row>
    <row r="37" spans="1:26" ht="48" customHeight="1" x14ac:dyDescent="0.2">
      <c r="A37" s="1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56"/>
      <c r="Z37" s="56"/>
    </row>
    <row r="38" spans="1:26" ht="48" customHeight="1" x14ac:dyDescent="0.2">
      <c r="A38" s="1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56"/>
      <c r="Z38" s="56"/>
    </row>
    <row r="39" spans="1:26" ht="48" customHeight="1" x14ac:dyDescent="0.2">
      <c r="A39" s="19" t="str">
        <f>IF(B39&lt;&gt;"","2.1.5","")</f>
        <v/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85"/>
      <c r="Z39" s="86"/>
    </row>
    <row r="40" spans="1:26" ht="24" customHeight="1" x14ac:dyDescent="0.2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">
      <c r="A41" s="1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6"/>
      <c r="Z41" s="56"/>
    </row>
    <row r="42" spans="1:26" ht="48" customHeight="1" x14ac:dyDescent="0.2">
      <c r="A42" s="1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6"/>
      <c r="Z42" s="56"/>
    </row>
    <row r="43" spans="1:26" ht="48" customHeight="1" x14ac:dyDescent="0.2">
      <c r="A43" s="1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56"/>
      <c r="Z43" s="56"/>
    </row>
    <row r="44" spans="1:26" ht="48" customHeight="1" x14ac:dyDescent="0.2">
      <c r="A44" s="1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56"/>
      <c r="Z44" s="56"/>
    </row>
    <row r="45" spans="1:26" ht="48" customHeight="1" x14ac:dyDescent="0.2">
      <c r="A45" s="1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56"/>
      <c r="Z45" s="56"/>
    </row>
    <row r="46" spans="1:26" ht="24" customHeight="1" x14ac:dyDescent="0.2">
      <c r="A46" s="82" t="s">
        <v>57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">
      <c r="A47" s="19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6"/>
      <c r="Z47" s="56"/>
    </row>
    <row r="48" spans="1:26" ht="48" customHeight="1" x14ac:dyDescent="0.2">
      <c r="A48" s="19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56"/>
      <c r="Z48" s="56"/>
    </row>
    <row r="49" spans="1:26" ht="48" customHeight="1" x14ac:dyDescent="0.2">
      <c r="A49" s="19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56"/>
      <c r="Z49" s="56"/>
    </row>
    <row r="50" spans="1:26" ht="48" customHeight="1" x14ac:dyDescent="0.2">
      <c r="A50" s="19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56"/>
      <c r="Z50" s="56"/>
    </row>
    <row r="51" spans="1:26" ht="48" customHeight="1" x14ac:dyDescent="0.2">
      <c r="A51" s="19" t="str">
        <f>IF(B51&lt;&gt;"","2.3.5","")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56"/>
      <c r="Z51" s="56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7" t="s">
        <v>58</v>
      </c>
      <c r="C55" s="77"/>
      <c r="D55" s="77"/>
      <c r="E55" s="77"/>
      <c r="F55" s="77"/>
      <c r="G55" s="77"/>
      <c r="H55" s="77" t="s">
        <v>53</v>
      </c>
      <c r="I55" s="77"/>
      <c r="J55" s="77"/>
      <c r="K55" s="77"/>
      <c r="L55" s="77"/>
      <c r="M55" s="77"/>
      <c r="N55" s="77"/>
      <c r="O55" s="77"/>
      <c r="P55" s="77"/>
      <c r="Q55" s="78" t="s">
        <v>59</v>
      </c>
      <c r="R55" s="79"/>
      <c r="S55" s="79"/>
      <c r="T55" s="79"/>
      <c r="U55" s="79"/>
      <c r="V55" s="79"/>
      <c r="W55" s="79"/>
      <c r="X55" s="80"/>
      <c r="Y55" s="81" t="s">
        <v>54</v>
      </c>
      <c r="Z55" s="81"/>
    </row>
    <row r="56" spans="1:26" ht="72" customHeight="1" x14ac:dyDescent="0.2">
      <c r="A56" s="19" t="str">
        <f>IF(B56&lt;&gt;"","3.1","")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56"/>
      <c r="Z56" s="56"/>
    </row>
    <row r="57" spans="1:26" ht="72" customHeight="1" x14ac:dyDescent="0.2">
      <c r="A57" s="19" t="str">
        <f>IF(B57&lt;&gt;"","3.2","")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56"/>
      <c r="Z57" s="56"/>
    </row>
    <row r="58" spans="1:26" ht="72" customHeight="1" x14ac:dyDescent="0.2">
      <c r="A58" s="19" t="str">
        <f>IF(B58&lt;&gt;"","3.3","")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56"/>
      <c r="Z58" s="56"/>
    </row>
    <row r="59" spans="1:26" ht="72" customHeight="1" x14ac:dyDescent="0.2">
      <c r="A59" s="19" t="str">
        <f>IF(B59&lt;&gt;"","3.4","")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6"/>
      <c r="S59" s="66"/>
      <c r="T59" s="66"/>
      <c r="U59" s="66"/>
      <c r="V59" s="66"/>
      <c r="W59" s="66"/>
      <c r="X59" s="67"/>
      <c r="Y59" s="56"/>
      <c r="Z59" s="56"/>
    </row>
    <row r="60" spans="1:26" ht="72" customHeight="1" x14ac:dyDescent="0.2">
      <c r="A60" s="19" t="str">
        <f>IF(B60&lt;&gt;"","3.5","")</f>
        <v/>
      </c>
      <c r="B60" s="65"/>
      <c r="C60" s="66"/>
      <c r="D60" s="66"/>
      <c r="E60" s="66"/>
      <c r="F60" s="66"/>
      <c r="G60" s="67"/>
      <c r="H60" s="65"/>
      <c r="I60" s="66"/>
      <c r="J60" s="66"/>
      <c r="K60" s="66"/>
      <c r="L60" s="66"/>
      <c r="M60" s="66"/>
      <c r="N60" s="66"/>
      <c r="O60" s="66"/>
      <c r="P60" s="67"/>
      <c r="Q60" s="65"/>
      <c r="R60" s="66"/>
      <c r="S60" s="66"/>
      <c r="T60" s="66"/>
      <c r="U60" s="66"/>
      <c r="V60" s="66"/>
      <c r="W60" s="66"/>
      <c r="X60" s="67"/>
      <c r="Y60" s="85"/>
      <c r="Z60" s="86"/>
    </row>
    <row r="61" spans="1:26" ht="72" customHeight="1" x14ac:dyDescent="0.2">
      <c r="A61" s="19" t="str">
        <f>IF(B61&lt;&gt;"","3.6","")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56"/>
      <c r="Z61" s="56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ht="48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</row>
    <row r="67" spans="1:25" ht="48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</row>
    <row r="68" spans="1:25" ht="48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25" ht="48" customHeight="1" x14ac:dyDescent="0.2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5"/>
      <c r="C73" s="55"/>
      <c r="D73" s="55"/>
      <c r="E73" s="55"/>
      <c r="F73" s="55"/>
      <c r="G73" s="55"/>
      <c r="H73" s="55"/>
      <c r="J73" s="55"/>
      <c r="K73" s="55"/>
      <c r="L73" s="55"/>
      <c r="M73" s="55"/>
      <c r="N73" s="55"/>
      <c r="O73" s="55"/>
      <c r="P73" s="55"/>
      <c r="Q73" s="55"/>
      <c r="S73" s="34"/>
      <c r="T73" s="35"/>
      <c r="U73" s="35"/>
      <c r="V73" s="35"/>
      <c r="W73" s="35"/>
      <c r="X73" s="35"/>
      <c r="Y73" s="36"/>
    </row>
    <row r="74" spans="1:25" ht="10.35" customHeight="1" x14ac:dyDescent="0.2">
      <c r="B74" s="55"/>
      <c r="C74" s="55"/>
      <c r="D74" s="55"/>
      <c r="E74" s="55"/>
      <c r="F74" s="55"/>
      <c r="G74" s="55"/>
      <c r="H74" s="55"/>
      <c r="J74" s="55"/>
      <c r="K74" s="55"/>
      <c r="L74" s="55"/>
      <c r="M74" s="55"/>
      <c r="N74" s="55"/>
      <c r="O74" s="55"/>
      <c r="P74" s="55"/>
      <c r="Q74" s="55"/>
      <c r="S74" s="37"/>
      <c r="T74" s="38"/>
      <c r="U74" s="38"/>
      <c r="V74" s="38"/>
      <c r="W74" s="38"/>
      <c r="X74" s="38"/>
      <c r="Y74" s="39"/>
    </row>
    <row r="75" spans="1:25" ht="10.35" customHeight="1" x14ac:dyDescent="0.2">
      <c r="B75" s="55"/>
      <c r="C75" s="55"/>
      <c r="D75" s="55"/>
      <c r="E75" s="55"/>
      <c r="F75" s="55"/>
      <c r="G75" s="55"/>
      <c r="H75" s="55"/>
      <c r="J75" s="55"/>
      <c r="K75" s="55"/>
      <c r="L75" s="55"/>
      <c r="M75" s="55"/>
      <c r="N75" s="55"/>
      <c r="O75" s="55"/>
      <c r="P75" s="55"/>
      <c r="Q75" s="55"/>
      <c r="S75" s="37"/>
      <c r="T75" s="38"/>
      <c r="U75" s="38"/>
      <c r="V75" s="38"/>
      <c r="W75" s="38"/>
      <c r="X75" s="38"/>
      <c r="Y75" s="39"/>
    </row>
    <row r="76" spans="1:25" ht="21" customHeight="1" x14ac:dyDescent="0.2">
      <c r="B76" s="55"/>
      <c r="C76" s="55"/>
      <c r="D76" s="55"/>
      <c r="E76" s="55"/>
      <c r="F76" s="55"/>
      <c r="G76" s="55"/>
      <c r="H76" s="55"/>
      <c r="J76" s="55"/>
      <c r="K76" s="55"/>
      <c r="L76" s="55"/>
      <c r="M76" s="55"/>
      <c r="N76" s="55"/>
      <c r="O76" s="55"/>
      <c r="P76" s="55"/>
      <c r="Q76" s="55"/>
      <c r="S76" s="37"/>
      <c r="T76" s="38"/>
      <c r="U76" s="38"/>
      <c r="V76" s="38"/>
      <c r="W76" s="38"/>
      <c r="X76" s="38"/>
      <c r="Y76" s="39"/>
    </row>
    <row r="77" spans="1:25" ht="35.25" customHeight="1" x14ac:dyDescent="0.2">
      <c r="B77" s="55"/>
      <c r="C77" s="55"/>
      <c r="D77" s="55"/>
      <c r="E77" s="55"/>
      <c r="F77" s="55"/>
      <c r="G77" s="55"/>
      <c r="H77" s="55"/>
      <c r="J77" s="55"/>
      <c r="K77" s="55"/>
      <c r="L77" s="55"/>
      <c r="M77" s="55"/>
      <c r="N77" s="55"/>
      <c r="O77" s="55"/>
      <c r="P77" s="55"/>
      <c r="Q77" s="55"/>
      <c r="S77" s="37"/>
      <c r="T77" s="38"/>
      <c r="U77" s="38"/>
      <c r="V77" s="38"/>
      <c r="W77" s="38"/>
      <c r="X77" s="38"/>
      <c r="Y77" s="39"/>
    </row>
    <row r="78" spans="1:25" ht="21" customHeight="1" x14ac:dyDescent="0.2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7"/>
      <c r="T78" s="38"/>
      <c r="U78" s="38"/>
      <c r="V78" s="38"/>
      <c r="W78" s="38"/>
      <c r="X78" s="38"/>
      <c r="Y78" s="39"/>
    </row>
    <row r="79" spans="1:25" ht="21" customHeight="1" x14ac:dyDescent="0.2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5" ht="21" customHeight="1" x14ac:dyDescent="0.2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40"/>
      <c r="T82" s="41"/>
      <c r="U82" s="41"/>
      <c r="V82" s="41"/>
      <c r="W82" s="41"/>
      <c r="X82" s="41"/>
      <c r="Y82" s="42"/>
    </row>
    <row r="83" spans="2:25" ht="48" customHeight="1" x14ac:dyDescent="0.2">
      <c r="B83" s="63"/>
      <c r="C83" s="63"/>
      <c r="D83" s="63"/>
      <c r="E83" s="63"/>
      <c r="F83" s="63"/>
      <c r="G83" s="63"/>
      <c r="H83" s="63"/>
      <c r="J83" s="57"/>
      <c r="K83" s="58"/>
      <c r="L83" s="58"/>
      <c r="M83" s="58"/>
      <c r="N83" s="58"/>
      <c r="O83" s="58"/>
      <c r="P83" s="58"/>
      <c r="Q83" s="59"/>
      <c r="S83" s="57"/>
      <c r="T83" s="58"/>
      <c r="U83" s="58"/>
      <c r="V83" s="58"/>
      <c r="W83" s="58"/>
      <c r="X83" s="58"/>
      <c r="Y83" s="59"/>
    </row>
    <row r="84" spans="2:25" ht="48" customHeight="1" x14ac:dyDescent="0.2">
      <c r="B84" s="63"/>
      <c r="C84" s="63"/>
      <c r="D84" s="63"/>
      <c r="E84" s="63"/>
      <c r="F84" s="63"/>
      <c r="G84" s="63"/>
      <c r="H84" s="63"/>
      <c r="J84" s="60"/>
      <c r="K84" s="61"/>
      <c r="L84" s="61"/>
      <c r="M84" s="61"/>
      <c r="N84" s="61"/>
      <c r="O84" s="61"/>
      <c r="P84" s="61"/>
      <c r="Q84" s="62"/>
      <c r="S84" s="60"/>
      <c r="T84" s="61"/>
      <c r="U84" s="61"/>
      <c r="V84" s="61"/>
      <c r="W84" s="61"/>
      <c r="X84" s="61"/>
      <c r="Y84" s="62"/>
    </row>
    <row r="85" spans="2:25" ht="14.25" customHeight="1" x14ac:dyDescent="0.2"/>
    <row r="86" spans="2:25" ht="21" customHeight="1" x14ac:dyDescent="0.2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4"/>
      <c r="T86" s="35"/>
      <c r="U86" s="35"/>
      <c r="V86" s="35"/>
      <c r="W86" s="35"/>
      <c r="X86" s="35"/>
      <c r="Y86" s="36"/>
    </row>
    <row r="87" spans="2:25" ht="21" customHeight="1" x14ac:dyDescent="0.2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55"/>
      <c r="C88" s="55"/>
      <c r="D88" s="55"/>
      <c r="E88" s="55"/>
      <c r="F88" s="55"/>
      <c r="G88" s="55"/>
      <c r="H88" s="55"/>
      <c r="J88" s="55"/>
      <c r="K88" s="55"/>
      <c r="L88" s="55"/>
      <c r="M88" s="55"/>
      <c r="N88" s="55"/>
      <c r="O88" s="55"/>
      <c r="P88" s="55"/>
      <c r="Q88" s="55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55"/>
      <c r="C89" s="55"/>
      <c r="D89" s="55"/>
      <c r="E89" s="55"/>
      <c r="F89" s="55"/>
      <c r="G89" s="55"/>
      <c r="H89" s="55"/>
      <c r="J89" s="55"/>
      <c r="K89" s="55"/>
      <c r="L89" s="55"/>
      <c r="M89" s="55"/>
      <c r="N89" s="55"/>
      <c r="O89" s="55"/>
      <c r="P89" s="55"/>
      <c r="Q89" s="55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55"/>
      <c r="C90" s="55"/>
      <c r="D90" s="55"/>
      <c r="E90" s="55"/>
      <c r="F90" s="55"/>
      <c r="G90" s="55"/>
      <c r="H90" s="55"/>
      <c r="J90" s="55"/>
      <c r="K90" s="55"/>
      <c r="L90" s="55"/>
      <c r="M90" s="55"/>
      <c r="N90" s="55"/>
      <c r="O90" s="55"/>
      <c r="P90" s="55"/>
      <c r="Q90" s="55"/>
      <c r="S90" s="37"/>
      <c r="T90" s="38"/>
      <c r="U90" s="38"/>
      <c r="V90" s="38"/>
      <c r="W90" s="38"/>
      <c r="X90" s="38"/>
      <c r="Y90" s="39"/>
    </row>
    <row r="91" spans="2:25" ht="21" customHeight="1" x14ac:dyDescent="0.2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7"/>
      <c r="T91" s="38"/>
      <c r="U91" s="38"/>
      <c r="V91" s="38"/>
      <c r="W91" s="38"/>
      <c r="X91" s="38"/>
      <c r="Y91" s="39"/>
    </row>
    <row r="92" spans="2:25" ht="21" customHeight="1" x14ac:dyDescent="0.2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40"/>
      <c r="T95" s="41"/>
      <c r="U95" s="41"/>
      <c r="V95" s="41"/>
      <c r="W95" s="41"/>
      <c r="X95" s="41"/>
      <c r="Y95" s="42"/>
    </row>
    <row r="96" spans="2:25" ht="48" customHeight="1" x14ac:dyDescent="0.2">
      <c r="B96" s="56"/>
      <c r="C96" s="56"/>
      <c r="D96" s="56"/>
      <c r="E96" s="56"/>
      <c r="F96" s="56"/>
      <c r="G96" s="56"/>
      <c r="H96" s="56"/>
      <c r="J96" s="57"/>
      <c r="K96" s="58"/>
      <c r="L96" s="58"/>
      <c r="M96" s="58"/>
      <c r="N96" s="58"/>
      <c r="O96" s="58"/>
      <c r="P96" s="58"/>
      <c r="Q96" s="59"/>
      <c r="S96" s="43"/>
      <c r="T96" s="44"/>
      <c r="U96" s="44"/>
      <c r="V96" s="44"/>
      <c r="W96" s="44"/>
      <c r="X96" s="44"/>
      <c r="Y96" s="45"/>
    </row>
    <row r="97" spans="2:25" ht="48" customHeight="1" x14ac:dyDescent="0.2">
      <c r="B97" s="56"/>
      <c r="C97" s="56"/>
      <c r="D97" s="56"/>
      <c r="E97" s="56"/>
      <c r="F97" s="56"/>
      <c r="G97" s="56"/>
      <c r="H97" s="56"/>
      <c r="J97" s="60"/>
      <c r="K97" s="61"/>
      <c r="L97" s="61"/>
      <c r="M97" s="61"/>
      <c r="N97" s="61"/>
      <c r="O97" s="61"/>
      <c r="P97" s="61"/>
      <c r="Q97" s="62"/>
      <c r="S97" s="46"/>
      <c r="T97" s="47"/>
      <c r="U97" s="47"/>
      <c r="V97" s="47"/>
      <c r="W97" s="47"/>
      <c r="X97" s="47"/>
      <c r="Y97" s="48"/>
    </row>
    <row r="98" spans="2:25" ht="14.25" customHeight="1" x14ac:dyDescent="0.2"/>
    <row r="99" spans="2:25" ht="21" customHeight="1" x14ac:dyDescent="0.2">
      <c r="B99" s="34"/>
      <c r="C99" s="35"/>
      <c r="D99" s="35"/>
      <c r="E99" s="35"/>
      <c r="F99" s="35"/>
      <c r="G99" s="35"/>
      <c r="H99" s="36"/>
      <c r="J99" s="34"/>
      <c r="K99" s="35"/>
      <c r="L99" s="35"/>
      <c r="M99" s="35"/>
      <c r="N99" s="35"/>
      <c r="O99" s="35"/>
      <c r="P99" s="35"/>
      <c r="Q99" s="36"/>
      <c r="S99" s="34"/>
      <c r="T99" s="35"/>
      <c r="U99" s="35"/>
      <c r="V99" s="35"/>
      <c r="W99" s="35"/>
      <c r="X99" s="35"/>
      <c r="Y99" s="36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37"/>
      <c r="C103" s="38"/>
      <c r="D103" s="38"/>
      <c r="E103" s="38"/>
      <c r="F103" s="38"/>
      <c r="G103" s="38"/>
      <c r="H103" s="39"/>
      <c r="J103" s="37"/>
      <c r="K103" s="38"/>
      <c r="L103" s="38"/>
      <c r="M103" s="38"/>
      <c r="N103" s="38"/>
      <c r="O103" s="38"/>
      <c r="P103" s="38"/>
      <c r="Q103" s="39"/>
      <c r="S103" s="37"/>
      <c r="T103" s="38"/>
      <c r="U103" s="38"/>
      <c r="V103" s="38"/>
      <c r="W103" s="38"/>
      <c r="X103" s="38"/>
      <c r="Y103" s="39"/>
    </row>
    <row r="104" spans="2:25" ht="21" customHeight="1" x14ac:dyDescent="0.2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ht="48" customHeight="1" x14ac:dyDescent="0.2">
      <c r="B109" s="43"/>
      <c r="C109" s="44"/>
      <c r="D109" s="44"/>
      <c r="E109" s="44"/>
      <c r="F109" s="44"/>
      <c r="G109" s="44"/>
      <c r="H109" s="45"/>
      <c r="J109" s="49"/>
      <c r="K109" s="50"/>
      <c r="L109" s="50"/>
      <c r="M109" s="50"/>
      <c r="N109" s="50"/>
      <c r="O109" s="50"/>
      <c r="P109" s="50"/>
      <c r="Q109" s="51"/>
      <c r="S109" s="43"/>
      <c r="T109" s="44"/>
      <c r="U109" s="44"/>
      <c r="V109" s="44"/>
      <c r="W109" s="44"/>
      <c r="X109" s="44"/>
      <c r="Y109" s="45"/>
    </row>
    <row r="110" spans="2:25" ht="48" customHeight="1" x14ac:dyDescent="0.2">
      <c r="B110" s="46"/>
      <c r="C110" s="47"/>
      <c r="D110" s="47"/>
      <c r="E110" s="47"/>
      <c r="F110" s="47"/>
      <c r="G110" s="47"/>
      <c r="H110" s="48"/>
      <c r="J110" s="52"/>
      <c r="K110" s="53"/>
      <c r="L110" s="53"/>
      <c r="M110" s="53"/>
      <c r="N110" s="53"/>
      <c r="O110" s="53"/>
      <c r="P110" s="53"/>
      <c r="Q110" s="54"/>
      <c r="S110" s="46"/>
      <c r="T110" s="47"/>
      <c r="U110" s="47"/>
      <c r="V110" s="47"/>
      <c r="W110" s="47"/>
      <c r="X110" s="47"/>
      <c r="Y110" s="48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1"/>
      <c r="G113" s="31"/>
      <c r="H113" s="31"/>
      <c r="I113" s="31"/>
      <c r="J113" s="31"/>
      <c r="Q113" s="17" t="s">
        <v>61</v>
      </c>
      <c r="R113" s="31"/>
      <c r="S113" s="31"/>
      <c r="T113" s="31"/>
      <c r="U113" s="31"/>
      <c r="V113" s="31"/>
      <c r="W113" s="31"/>
    </row>
    <row r="114" spans="5:24" ht="21" customHeight="1" x14ac:dyDescent="0.2">
      <c r="E114" s="17" t="s">
        <v>62</v>
      </c>
      <c r="F114" s="32"/>
      <c r="G114" s="32"/>
      <c r="H114" s="32"/>
      <c r="I114" s="32"/>
      <c r="J114" s="32"/>
      <c r="K114" s="5" t="s">
        <v>63</v>
      </c>
      <c r="Q114" s="17" t="s">
        <v>62</v>
      </c>
      <c r="R114" s="31"/>
      <c r="S114" s="31"/>
      <c r="T114" s="31"/>
      <c r="U114" s="31"/>
      <c r="V114" s="31"/>
      <c r="W114" s="31"/>
      <c r="X114" s="5" t="s">
        <v>63</v>
      </c>
    </row>
    <row r="115" spans="5:24" ht="21" customHeight="1" x14ac:dyDescent="0.2">
      <c r="E115" s="17" t="s">
        <v>64</v>
      </c>
      <c r="F115" s="32"/>
      <c r="G115" s="32"/>
      <c r="H115" s="32"/>
      <c r="I115" s="32"/>
      <c r="J115" s="32"/>
      <c r="Q115" s="33"/>
      <c r="R115" s="33"/>
      <c r="S115" s="33"/>
      <c r="T115" s="33"/>
      <c r="U115" s="33"/>
      <c r="V115" s="33"/>
      <c r="W115" s="33"/>
      <c r="X115" s="33"/>
    </row>
    <row r="116" spans="5:24" ht="24" customHeight="1" x14ac:dyDescent="0.2">
      <c r="E116" s="17" t="s">
        <v>65</v>
      </c>
      <c r="F116" s="28"/>
      <c r="G116" s="28"/>
      <c r="H116" s="28"/>
      <c r="I116" s="28"/>
      <c r="J116" s="28"/>
      <c r="Q116" s="17" t="s">
        <v>65</v>
      </c>
      <c r="R116" s="29"/>
      <c r="S116" s="29"/>
      <c r="T116" s="29"/>
      <c r="U116" s="29"/>
      <c r="V116" s="29"/>
      <c r="W116" s="29"/>
    </row>
    <row r="117" spans="5:24" ht="24" customHeight="1" x14ac:dyDescent="0.2">
      <c r="E117" s="17" t="s">
        <v>66</v>
      </c>
      <c r="F117" s="30"/>
      <c r="G117" s="30"/>
      <c r="H117" s="30"/>
      <c r="I117" s="30"/>
      <c r="J117" s="30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000000-0002-0000-17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17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0000000-0002-0000-17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000000-0002-0000-17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1700-00000400000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0000000-0002-0000-1700-00000500000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0000000-0002-0000-1700-00000600000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0000000-0002-0000-1700-000007000000}">
          <x14:formula1>
            <xm:f>LIST!$E$2:$E$9</xm:f>
          </x14:formula1>
          <xm:sqref>B47:L51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โสฬส เอี่ยมเหมือน</cp:lastModifiedBy>
  <cp:lastPrinted>2023-04-10T02:40:34Z</cp:lastPrinted>
  <dcterms:created xsi:type="dcterms:W3CDTF">2021-11-29T04:23:48Z</dcterms:created>
  <dcterms:modified xsi:type="dcterms:W3CDTF">2023-06-29T02:15:24Z</dcterms:modified>
</cp:coreProperties>
</file>