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codeName="เวิร์กบุ๊กนี้" defaultThemeVersion="124226"/>
  <workbookProtection workbookAlgorithmName="SHA-512" workbookHashValue="qJrtCmhJDJccU17TIu3p9AmdnVqjBlE7W1HWFeGyLXSnDFQEXgb168qogbCP9WRXyWpCGS+vr2yH/Hdt5SLtaA==" workbookSpinCount="100000" workbookSaltValue="/h3WO911YD/fn1rCBvr6Og==" lockStructure="1"/>
  <bookViews>
    <workbookView xWindow="65416" yWindow="65416" windowWidth="29040" windowHeight="15720" tabRatio="922" firstSheet="19" activeTab="19"/>
  </bookViews>
  <sheets>
    <sheet name="LIST" sheetId="24" state="hidden" r:id="rId1"/>
    <sheet name="สจป.ที่ 1 (ชม)" sheetId="1" state="hidden" r:id="rId2"/>
    <sheet name="สจป.ที่ 1 สข.มฮ" sheetId="2" state="hidden" r:id="rId3"/>
    <sheet name="สจป.ที่ 2 (ชร)" sheetId="3" state="hidden" r:id="rId4"/>
    <sheet name="สจป.ที่ 3 (ลป)" sheetId="4" state="hidden" r:id="rId5"/>
    <sheet name="สจป.ที่ 3 สข.พร" sheetId="5" state="hidden" r:id="rId6"/>
    <sheet name="สจป.ที่ 4 (ตก)" sheetId="6" state="hidden" r:id="rId7"/>
    <sheet name="สจป.ที่ 4 สข.นว" sheetId="7" state="hidden" r:id="rId8"/>
    <sheet name="สจป.ที่ 4 สข.พล" sheetId="8" state="hidden" r:id="rId9"/>
    <sheet name="สจป.ที่ 5 (สบ)" sheetId="9" state="hidden" r:id="rId10"/>
    <sheet name="สจป.ที่ 6 (อด)" sheetId="10" state="hidden" r:id="rId11"/>
    <sheet name="สจป.ที่ 6 สข.นพ" sheetId="11" state="hidden" r:id="rId12"/>
    <sheet name="สจป.ที่ 7 (ขก)" sheetId="12" state="hidden" r:id="rId13"/>
    <sheet name="สจป.ที่ 7 สข.อบ" sheetId="13" state="hidden" r:id="rId14"/>
    <sheet name="สจป.ที่ 8 (นม)" sheetId="14" state="hidden" r:id="rId15"/>
    <sheet name="สจป.ที่ 9 (ชบ)" sheetId="15" state="hidden" r:id="rId16"/>
    <sheet name="สจป.ที่ 9 สข.ปบ" sheetId="16" state="hidden" r:id="rId17"/>
    <sheet name="สจป.ที่ 10 (รบ)" sheetId="17" state="hidden" r:id="rId18"/>
    <sheet name="สจป.ที่ 10 สข.พบ" sheetId="18" state="hidden" r:id="rId19"/>
    <sheet name="สจป.ที่ 11 (สฎ)" sheetId="19" r:id="rId20"/>
    <sheet name="สจป.ที่ 12 (นศ)" sheetId="20" state="hidden" r:id="rId21"/>
    <sheet name="สจป.ที่ 12 สข.กบ" sheetId="21" state="hidden" r:id="rId22"/>
    <sheet name="สจป.ที่ 13 (สข)" sheetId="22" state="hidden" r:id="rId23"/>
    <sheet name="สจป.ที่ 13 สข.นร" sheetId="23" state="hidden" r:id="rId24"/>
  </sheets>
  <externalReferences>
    <externalReference r:id="rId27"/>
  </externalReferences>
  <definedNames>
    <definedName name="_xlnm.Print_Area" localSheetId="1">'สจป.ที่ 1 (ชม)'!$A$1:$Z$119</definedName>
    <definedName name="_xlnm.Print_Area" localSheetId="2">'สจป.ที่ 1 สข.มฮ'!$A$1:$Z$119</definedName>
    <definedName name="_xlnm.Print_Area" localSheetId="17">'สจป.ที่ 10 (รบ)'!$A$1:$Z$119</definedName>
    <definedName name="_xlnm.Print_Area" localSheetId="18">'สจป.ที่ 10 สข.พบ'!$A$1:$Z$119</definedName>
    <definedName name="_xlnm.Print_Area" localSheetId="19">'สจป.ที่ 11 (สฎ)'!$A$1:$Z$119</definedName>
    <definedName name="_xlnm.Print_Area" localSheetId="20">'สจป.ที่ 12 (นศ)'!$A$1:$Z$119</definedName>
    <definedName name="_xlnm.Print_Area" localSheetId="21">'สจป.ที่ 12 สข.กบ'!$A$1:$Z$119</definedName>
    <definedName name="_xlnm.Print_Area" localSheetId="22">'สจป.ที่ 13 (สข)'!$A$1:$Z$119</definedName>
    <definedName name="_xlnm.Print_Area" localSheetId="23">'สจป.ที่ 13 สข.นร'!$A$1:$Z$119</definedName>
    <definedName name="_xlnm.Print_Area" localSheetId="3">'สจป.ที่ 2 (ชร)'!$A$1:$Z$119</definedName>
    <definedName name="_xlnm.Print_Area" localSheetId="4">'สจป.ที่ 3 (ลป)'!$A$1:$Z$119</definedName>
    <definedName name="_xlnm.Print_Area" localSheetId="5">'สจป.ที่ 3 สข.พร'!$A$1:$Z$119</definedName>
    <definedName name="_xlnm.Print_Area" localSheetId="6">'สจป.ที่ 4 (ตก)'!$A$1:$Z$119</definedName>
    <definedName name="_xlnm.Print_Area" localSheetId="7">'สจป.ที่ 4 สข.นว'!$A$1:$Z$119</definedName>
    <definedName name="_xlnm.Print_Area" localSheetId="8">'สจป.ที่ 4 สข.พล'!$A$1:$Z$119</definedName>
    <definedName name="_xlnm.Print_Area" localSheetId="9">'สจป.ที่ 5 (สบ)'!$A$1:$Z$119</definedName>
    <definedName name="_xlnm.Print_Area" localSheetId="10">'สจป.ที่ 6 (อด)'!$A$1:$Z$119</definedName>
    <definedName name="_xlnm.Print_Area" localSheetId="11">'สจป.ที่ 6 สข.นพ'!$A$1:$Z$119</definedName>
    <definedName name="_xlnm.Print_Area" localSheetId="12">'สจป.ที่ 7 (ขก)'!$A$1:$Z$119</definedName>
    <definedName name="_xlnm.Print_Area" localSheetId="13">'สจป.ที่ 7 สข.อบ'!$A$1:$Z$119</definedName>
    <definedName name="_xlnm.Print_Area" localSheetId="14">'สจป.ที่ 8 (นม)'!$A$1:$Z$119</definedName>
    <definedName name="_xlnm.Print_Area" localSheetId="15">'สจป.ที่ 9 (ชบ)'!$A$1:$Z$119</definedName>
    <definedName name="_xlnm.Print_Area" localSheetId="16">'สจป.ที่ 9 สข.ปบ'!$A$1:$Z$119</definedName>
    <definedName name="ปัญหาจากการดำเนินงาน">'[1]LIST'!$G$2:$G$10</definedName>
    <definedName name="ปัญหาด้านงบประมาณ">'[1]LIST'!$A$2:$A$6</definedName>
    <definedName name="ปัญหาด้านบุคลากร">'[1]LIST'!$C$2:$C$10</definedName>
    <definedName name="ปัญหาด้านสิ่งอำนวยความสะดวก">'[1]LIST'!$E$2:$E$9</definedName>
  </definedNames>
  <calcPr calcId="191029"/>
  <extLst/>
</workbook>
</file>

<file path=xl/sharedStrings.xml><?xml version="1.0" encoding="utf-8"?>
<sst xmlns="http://schemas.openxmlformats.org/spreadsheetml/2006/main" count="1599" uniqueCount="106">
  <si>
    <t>สำนักจัดการทรัพยากรป่าไม้ที่ 1 (เชียงใหม่)</t>
  </si>
  <si>
    <t>กิจกรรมป้องกันและปราบปรามการบุกรุกทำลายทรัพยากรป่าไม้</t>
  </si>
  <si>
    <t>1. แผน/ผลการดำเนินงาน</t>
  </si>
  <si>
    <t>แผน</t>
  </si>
  <si>
    <t>ผล</t>
  </si>
  <si>
    <t>ร้อยละ</t>
  </si>
  <si>
    <t>แผน/ผลการใช้จ่ายเงิน (บาท)</t>
  </si>
  <si>
    <t>ที่</t>
  </si>
  <si>
    <t xml:space="preserve">    1.3 ขั้นตอนการดำเนินงานโดยละเอียด</t>
  </si>
  <si>
    <t>ร้อยละของ
ความก้าวหน้า
ในภาพรวม</t>
  </si>
  <si>
    <t>หมายเหตุ</t>
  </si>
  <si>
    <t>ร้อยละของความก้าวหน้าผลการดำเนินงานจริงในภาพรวมของกิจกรรม</t>
  </si>
  <si>
    <t>สำนักจัดการทรัพยากรป่าไม้ที่ 1 สาขาแม่ฮ่องสอน</t>
  </si>
  <si>
    <t>สำนักจัดการทรัพยากรป่าไม้ที่ 2 (เชียงราย)</t>
  </si>
  <si>
    <t>สำนักจัดการทรัพยากรป่าไม้ที่ 3 (ลำปาง)</t>
  </si>
  <si>
    <t>สำนักจัดการทรัพยากรป่าไม้ที่ 3 สาขาแพร่</t>
  </si>
  <si>
    <t>สำนักจัดการทรัพยากรป่าไม้ที่ 4 (ตาก)</t>
  </si>
  <si>
    <t>สำนักจัดการทรัพยากรป่าไม้ที่ 4 สาขานครสวรรค์</t>
  </si>
  <si>
    <t>สำนักจัดการทรัพยากรป่าไม้ที่ 4 สาขาพิษณุโลก</t>
  </si>
  <si>
    <t>สำนักจัดการทรัพยากรป่าไม้ที่ 5 (สระบุรี)</t>
  </si>
  <si>
    <t>สำนักจัดการทรัพยากรป่าไม้ที่ 6 (อุดรธานี)</t>
  </si>
  <si>
    <t>สำนักจัดการทรัพยากรป่าไม้ที่ 6 สาขานครพนม</t>
  </si>
  <si>
    <t>สำนักจัดการทรัพยากรป่าไม้ที่ 7 (ขอนแก่น)</t>
  </si>
  <si>
    <t>สำนักจัดการทรัพยากรป่าไม้ที่ 7 สาขาอุบลราชธานี</t>
  </si>
  <si>
    <t>สำนักจัดการทรัพยากรป่าไม้ที่ 8 (นครราชสีมา)</t>
  </si>
  <si>
    <t>สำนักจัดการทรัพยากรป่าไม้ที่ 9 สาขาปราจีนบุรี</t>
  </si>
  <si>
    <t>สำนักจัดการทรัพยากรป่าไม้ที่ 10 (ราชบุรี)</t>
  </si>
  <si>
    <t>สำนักจัดการทรัพยากรป่าไม้ที่ 10 สาขาเพชรบุรี</t>
  </si>
  <si>
    <t>สำนักจัดการทรัพยากรป่าไม้ที่ 11 (สุราษฎร์ธานี)</t>
  </si>
  <si>
    <t>สำนักจัดการทรัพยากรป่าไม้ที่ 12 (นครศรีธรรมราช)</t>
  </si>
  <si>
    <t>สำนักจัดการทรัพยากรป่าไม้ที่ 12 สาขากระบี่</t>
  </si>
  <si>
    <t>สำนักจัดการทรัพยากรป่าไม้ที่ 13 (สงขลา)</t>
  </si>
  <si>
    <t>สำนักจัดการทรัพยากรป่าไม้ที่ 13 สาขานราธิวาส</t>
  </si>
  <si>
    <t>กิจกรรม/งานที่ปฏิบัติ (หน่วยนับ)</t>
  </si>
  <si>
    <t>แผน/ผลการดำเนินงาน</t>
  </si>
  <si>
    <t>สำนักจัดการทรัพยากรป่าไม้ที่ 9 (ชลบุรี)</t>
  </si>
  <si>
    <t>วางแผนและแนวทางการลาดตระเวนในพื้นที่รับผิดชอบ (ครั้ง)</t>
  </si>
  <si>
    <t>ออกลาดตระเวนตามแผน (ไร่)</t>
  </si>
  <si>
    <t>สรุปผลการลาดตระเวนและรายงานผลให้ต้นสังกัด (ครั้ง)</t>
  </si>
  <si>
    <t>ประสานงานเพื่อสนับสนุนข้อมูลการข่าวและบูรณาการร่วมกับหน่วยงานอื่นที่เกี่ยวข้อง (ครั้ง)</t>
  </si>
  <si>
    <t>แบบติดตามผลการดำเนินงาน ประจำปีงบประมาณ พ.ศ. 2566</t>
  </si>
  <si>
    <t>ขั้นตอนการดำเนินงาน (หน่วยนับ)</t>
  </si>
  <si>
    <t>ยังไม่ดำเนินการ</t>
  </si>
  <si>
    <t>1.2 แผน/ผลการปฏิบัติงานและแผนการใช้จ่ายเงิน ข้อมูล ณ วันที่</t>
  </si>
  <si>
    <t>งานป้องกันและปราบปรามการบุกรุกทำลายทรัพยากรป่าไม้</t>
  </si>
  <si>
    <t>เผยแพร่ประชาสัมพันธ์และบริการสาธารณะเพื่อให้ราษฎรมีความรู้ความเข้าใจในการอนุรักษ์
ทรัพยากรป่าไม้ (ครั้ง)</t>
  </si>
  <si>
    <t>รวม</t>
  </si>
  <si>
    <t>ค่าเป้าหมายตามแผน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</si>
  <si>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</si>
  <si>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</si>
  <si>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</si>
  <si>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เผยแพร่ประชาสัมพันธ์และบริการสาธารณะเพื่อให้ราษฎร
มีความรู้ความเข้าใจในการอนุรักษ์ทรัพยากรป่าไม้ (ครั้ง)</t>
  </si>
  <si>
    <t>ปัญหาอุปสรรคพื้นฐาน</t>
  </si>
  <si>
    <t>คำอธิบาย</t>
  </si>
  <si>
    <t>ลำดับปัญหาที่ต้องแก้ไขอย่างเร่งด่วน</t>
  </si>
  <si>
    <t>2.1 ปัญหาด้านงบประมาณ</t>
  </si>
  <si>
    <t>2.2 ปัญหาด้านบุคลากร</t>
  </si>
  <si>
    <t>2.3 ปัญหาด้านสิ่งอำนวยความสะดวก</t>
  </si>
  <si>
    <t>ปัญหาอุปสรรคจากการดำเนินงาน</t>
  </si>
  <si>
    <t>แนวทางแก้ไข</t>
  </si>
  <si>
    <t>ผู้จัดทำข้อมูล</t>
  </si>
  <si>
    <t>ผู้รับรองรายงาน</t>
  </si>
  <si>
    <t>(</t>
  </si>
  <si>
    <t>)</t>
  </si>
  <si>
    <t>ตำแหน่ง</t>
  </si>
  <si>
    <t>วันที่</t>
  </si>
  <si>
    <t>เบอร์ติดต่อ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</si>
  <si>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</si>
  <si>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</si>
  <si>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</si>
  <si>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</si>
  <si>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</si>
  <si>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</si>
  <si>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</si>
  <si>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</si>
  <si>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</si>
  <si>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</si>
  <si>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</si>
  <si>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</si>
  <si>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</si>
  <si>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</si>
  <si>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</si>
  <si>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</si>
  <si>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</si>
  <si>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</si>
  <si>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</si>
  <si>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</si>
  <si>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</si>
  <si>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</si>
  <si>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</si>
  <si>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</si>
  <si>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</si>
  <si>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</si>
  <si>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</si>
  <si>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</si>
  <si>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</si>
  <si>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</si>
  <si>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</si>
  <si>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r>
      <rPr>
        <b/>
        <sz val="16"/>
        <color theme="1"/>
        <rFont val="TH SarabunPSK"/>
        <family val="2"/>
      </rPr>
      <t>2. ปัญหาอุปสรรคพื้นฐาน</t>
    </r>
    <r>
      <rPr>
        <sz val="16"/>
        <color theme="1"/>
        <rFont val="TH SarabunPSK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</si>
  <si>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r>
      <rPr>
        <b/>
        <sz val="16"/>
        <color theme="1"/>
        <rFont val="TH SarabunPSK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PSK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</si>
  <si>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r>
      <rPr>
        <b/>
        <sz val="16"/>
        <color theme="1"/>
        <rFont val="TH SarabunPSK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PSK"/>
        <family val="2"/>
      </rPr>
      <t xml:space="preserve"> (โปรดระบุ)</t>
    </r>
  </si>
  <si>
    <r>
      <rPr>
        <b/>
        <sz val="16"/>
        <color theme="1"/>
        <rFont val="TH SarabunPSK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PSK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</si>
  <si>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t>1.1 หน่วยงานได้รับแผนการปฏิบัติงานและแผนการใช้จ่ายเงิน (ปม. 1 - 2) ประจำปีงบประมาณ พ.ศ. 2566 เมื่อวันที่</t>
  </si>
  <si>
    <t>รวบรวมและสรุปผลการลาดตระเวนประจำเดือนรายงานผลให้ต้นสังกัดทราบ (เดือน)</t>
  </si>
  <si>
    <t>รอบ 6 เดือน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</si>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</sst>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_(* #,##0.00_);_(* \(#,##0.00\);_(* &quot;-&quot;??_);_(@_)"/>
    <numFmt numFmtId="188" formatCode="[$-187041E]d\ mmmm\ yyyy;@"/>
    <numFmt numFmtId="189" formatCode="#,##0_ ;\-#,##0\ "/>
    <numFmt numFmtId="190" formatCode="#,##0.00_ ;\-#,##0.00\ "/>
    <numFmt numFmtId="191" formatCode="0##\ \-\ ####\ \-\ ####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20"/>
      <color rgb="FFFF0000"/>
      <name val="TH SarabunPSK"/>
      <family val="2"/>
    </font>
    <font>
      <sz val="14"/>
      <color theme="1"/>
      <name val="TH SarabunPSK"/>
      <family val="2"/>
    </font>
    <font>
      <sz val="18"/>
      <color theme="1"/>
      <name val="TH SarabunPSK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CDDAE8"/>
      </bottom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/>
      <bottom style="thin">
        <color theme="4" tint="0.7999799847602844"/>
      </bottom>
    </border>
    <border>
      <left/>
      <right/>
      <top/>
      <bottom style="thin">
        <color theme="4" tint="0.7999799847602844"/>
      </bottom>
    </border>
    <border>
      <left/>
      <right style="thin">
        <color rgb="FFCDDAE8"/>
      </right>
      <top/>
      <bottom style="thin">
        <color theme="4" tint="0.799979984760284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246">
    <xf numFmtId="0" fontId="0" fillId="0" borderId="0" xfId="0"/>
    <xf numFmtId="0" fontId="5" fillId="0" borderId="0" xfId="0" applyFont="1"/>
    <xf numFmtId="0" fontId="6" fillId="2" borderId="0" xfId="0" applyFont="1" applyFill="1"/>
    <xf numFmtId="0" fontId="6" fillId="0" borderId="0" xfId="0" applyFont="1"/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left" vertical="top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 indent="3"/>
    </xf>
    <xf numFmtId="188" fontId="2" fillId="3" borderId="0" xfId="0" applyNumberFormat="1" applyFont="1" applyFill="1" applyAlignment="1">
      <alignment vertical="top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indent="1"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1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top"/>
    </xf>
    <xf numFmtId="0" fontId="3" fillId="4" borderId="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top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top"/>
      <protection hidden="1"/>
    </xf>
    <xf numFmtId="0" fontId="3" fillId="5" borderId="2" xfId="0" applyFont="1" applyFill="1" applyBorder="1" applyAlignment="1" applyProtection="1">
      <alignment horizontal="center" vertical="top"/>
      <protection hidden="1"/>
    </xf>
    <xf numFmtId="0" fontId="2" fillId="3" borderId="2" xfId="0" applyFont="1" applyFill="1" applyBorder="1" applyAlignment="1" applyProtection="1">
      <alignment horizontal="center" vertical="top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top" wrapText="1"/>
      <protection hidden="1"/>
    </xf>
    <xf numFmtId="188" fontId="9" fillId="3" borderId="3" xfId="0" applyNumberFormat="1" applyFont="1" applyFill="1" applyBorder="1" applyAlignment="1" applyProtection="1">
      <alignment horizontal="center" vertical="top"/>
      <protection locked="0"/>
    </xf>
    <xf numFmtId="188" fontId="2" fillId="3" borderId="4" xfId="0" applyNumberFormat="1" applyFont="1" applyFill="1" applyBorder="1" applyAlignment="1" applyProtection="1">
      <alignment horizontal="center" vertical="top"/>
      <protection locked="0"/>
    </xf>
    <xf numFmtId="191" fontId="9" fillId="3" borderId="3" xfId="0" applyNumberFormat="1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9" fillId="3" borderId="3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3" borderId="11" xfId="0" applyFont="1" applyFill="1" applyBorder="1" applyAlignment="1" applyProtection="1">
      <alignment horizontal="center" vertical="top"/>
      <protection locked="0"/>
    </xf>
    <xf numFmtId="0" fontId="8" fillId="3" borderId="5" xfId="0" applyFont="1" applyFill="1" applyBorder="1" applyAlignment="1" applyProtection="1">
      <alignment horizontal="center" vertical="top"/>
      <protection locked="0"/>
    </xf>
    <xf numFmtId="0" fontId="8" fillId="3" borderId="6" xfId="0" applyFont="1" applyFill="1" applyBorder="1" applyAlignment="1" applyProtection="1">
      <alignment horizontal="center" vertical="top"/>
      <protection locked="0"/>
    </xf>
    <xf numFmtId="0" fontId="8" fillId="3" borderId="7" xfId="0" applyFont="1" applyFill="1" applyBorder="1" applyAlignment="1" applyProtection="1">
      <alignment horizontal="center" vertical="top"/>
      <protection locked="0"/>
    </xf>
    <xf numFmtId="0" fontId="8" fillId="3" borderId="10" xfId="0" applyFont="1" applyFill="1" applyBorder="1" applyAlignment="1" applyProtection="1">
      <alignment horizontal="center" vertical="top"/>
      <protection locked="0"/>
    </xf>
    <xf numFmtId="0" fontId="8" fillId="3" borderId="1" xfId="0" applyFont="1" applyFill="1" applyBorder="1" applyAlignment="1" applyProtection="1">
      <alignment horizontal="center" vertical="top"/>
      <protection locked="0"/>
    </xf>
    <xf numFmtId="0" fontId="8" fillId="3" borderId="11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left" vertical="top" wrapText="1"/>
      <protection locked="0"/>
    </xf>
    <xf numFmtId="0" fontId="2" fillId="3" borderId="13" xfId="0" applyFont="1" applyFill="1" applyBorder="1" applyAlignment="1" applyProtection="1">
      <alignment horizontal="left" vertical="top" wrapText="1"/>
      <protection locked="0"/>
    </xf>
    <xf numFmtId="0" fontId="2" fillId="3" borderId="14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 indent="1"/>
      <protection locked="0"/>
    </xf>
    <xf numFmtId="0" fontId="2" fillId="3" borderId="6" xfId="0" applyFont="1" applyFill="1" applyBorder="1" applyAlignment="1" applyProtection="1">
      <alignment horizontal="left" vertical="top" wrapText="1" indent="1"/>
      <protection locked="0"/>
    </xf>
    <xf numFmtId="0" fontId="2" fillId="3" borderId="7" xfId="0" applyFont="1" applyFill="1" applyBorder="1" applyAlignment="1" applyProtection="1">
      <alignment horizontal="left" vertical="top" wrapText="1" indent="1"/>
      <protection locked="0"/>
    </xf>
    <xf numFmtId="0" fontId="2" fillId="3" borderId="8" xfId="0" applyFont="1" applyFill="1" applyBorder="1" applyAlignment="1" applyProtection="1">
      <alignment horizontal="left" vertical="top" wrapText="1" indent="1"/>
      <protection locked="0"/>
    </xf>
    <xf numFmtId="0" fontId="2" fillId="3" borderId="0" xfId="0" applyFont="1" applyFill="1" applyAlignment="1" applyProtection="1">
      <alignment horizontal="left" vertical="top" wrapText="1" indent="1"/>
      <protection locked="0"/>
    </xf>
    <xf numFmtId="0" fontId="2" fillId="3" borderId="9" xfId="0" applyFont="1" applyFill="1" applyBorder="1" applyAlignment="1" applyProtection="1">
      <alignment horizontal="left" vertical="top" wrapText="1" indent="1"/>
      <protection locked="0"/>
    </xf>
    <xf numFmtId="0" fontId="2" fillId="3" borderId="15" xfId="0" applyFont="1" applyFill="1" applyBorder="1" applyAlignment="1" applyProtection="1">
      <alignment horizontal="left" vertical="top" wrapText="1" indent="1"/>
      <protection locked="0"/>
    </xf>
    <xf numFmtId="0" fontId="2" fillId="3" borderId="16" xfId="0" applyFont="1" applyFill="1" applyBorder="1" applyAlignment="1" applyProtection="1">
      <alignment horizontal="left" vertical="top" wrapText="1" indent="1"/>
      <protection locked="0"/>
    </xf>
    <xf numFmtId="0" fontId="2" fillId="3" borderId="17" xfId="0" applyFont="1" applyFill="1" applyBorder="1" applyAlignment="1" applyProtection="1">
      <alignment horizontal="left" vertical="top" wrapText="1" indent="1"/>
      <protection locked="0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left" vertical="center"/>
    </xf>
    <xf numFmtId="0" fontId="3" fillId="6" borderId="13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2" fillId="3" borderId="12" xfId="0" applyFont="1" applyFill="1" applyBorder="1" applyAlignment="1" applyProtection="1">
      <alignment horizontal="center" vertical="top"/>
      <protection locked="0"/>
    </xf>
    <xf numFmtId="0" fontId="2" fillId="3" borderId="14" xfId="0" applyFont="1" applyFill="1" applyBorder="1" applyAlignment="1" applyProtection="1">
      <alignment horizontal="center" vertical="top"/>
      <protection locked="0"/>
    </xf>
    <xf numFmtId="0" fontId="3" fillId="6" borderId="2" xfId="0" applyFont="1" applyFill="1" applyBorder="1" applyAlignment="1" applyProtection="1">
      <alignment horizontal="right" vertical="top"/>
      <protection hidden="1"/>
    </xf>
    <xf numFmtId="189" fontId="3" fillId="6" borderId="10" xfId="20" applyNumberFormat="1" applyFont="1" applyFill="1" applyBorder="1" applyAlignment="1" applyProtection="1">
      <alignment horizontal="center" vertical="top"/>
      <protection hidden="1"/>
    </xf>
    <xf numFmtId="189" fontId="3" fillId="6" borderId="11" xfId="20" applyNumberFormat="1" applyFont="1" applyFill="1" applyBorder="1" applyAlignment="1" applyProtection="1">
      <alignment horizontal="center" vertical="top"/>
      <protection hidden="1"/>
    </xf>
    <xf numFmtId="2" fontId="3" fillId="6" borderId="2" xfId="20" applyNumberFormat="1" applyFont="1" applyFill="1" applyBorder="1" applyAlignment="1" applyProtection="1">
      <alignment horizontal="center" vertical="center"/>
      <protection hidden="1"/>
    </xf>
    <xf numFmtId="187" fontId="3" fillId="6" borderId="2" xfId="20" applyFont="1" applyFill="1" applyBorder="1" applyAlignment="1">
      <alignment horizontal="center" vertical="top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2" fontId="2" fillId="3" borderId="14" xfId="20" applyNumberFormat="1" applyFont="1" applyFill="1" applyBorder="1" applyAlignment="1" applyProtection="1">
      <alignment horizontal="center" vertical="center"/>
      <protection hidden="1"/>
    </xf>
    <xf numFmtId="2" fontId="2" fillId="3" borderId="2" xfId="20" applyNumberFormat="1" applyFont="1" applyFill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horizontal="left" vertical="top"/>
      <protection hidden="1"/>
    </xf>
    <xf numFmtId="189" fontId="3" fillId="5" borderId="2" xfId="0" applyNumberFormat="1" applyFont="1" applyFill="1" applyBorder="1" applyAlignment="1" applyProtection="1">
      <alignment horizontal="center" vertical="center"/>
      <protection hidden="1"/>
    </xf>
    <xf numFmtId="3" fontId="2" fillId="5" borderId="12" xfId="20" applyNumberFormat="1" applyFont="1" applyFill="1" applyBorder="1" applyAlignment="1" applyProtection="1">
      <alignment horizontal="center" vertical="center"/>
      <protection hidden="1"/>
    </xf>
    <xf numFmtId="3" fontId="2" fillId="5" borderId="13" xfId="20" applyNumberFormat="1" applyFont="1" applyFill="1" applyBorder="1" applyAlignment="1" applyProtection="1">
      <alignment horizontal="center" vertical="center"/>
      <protection hidden="1"/>
    </xf>
    <xf numFmtId="3" fontId="2" fillId="5" borderId="14" xfId="20" applyNumberFormat="1" applyFont="1" applyFill="1" applyBorder="1" applyAlignment="1" applyProtection="1">
      <alignment horizontal="center" vertical="center"/>
      <protection hidden="1"/>
    </xf>
    <xf numFmtId="3" fontId="3" fillId="3" borderId="18" xfId="0" applyNumberFormat="1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left" vertical="top" wrapText="1"/>
      <protection hidden="1"/>
    </xf>
    <xf numFmtId="189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3" fontId="2" fillId="3" borderId="2" xfId="20" applyNumberFormat="1" applyFont="1" applyFill="1" applyBorder="1" applyAlignment="1" applyProtection="1">
      <alignment horizontal="center" vertical="center"/>
      <protection hidden="1"/>
    </xf>
    <xf numFmtId="3" fontId="2" fillId="3" borderId="12" xfId="20" applyNumberFormat="1" applyFont="1" applyFill="1" applyBorder="1" applyAlignment="1" applyProtection="1">
      <alignment horizontal="center" vertical="center"/>
      <protection hidden="1"/>
    </xf>
    <xf numFmtId="189" fontId="3" fillId="3" borderId="2" xfId="0" applyNumberFormat="1" applyFont="1" applyFill="1" applyBorder="1" applyAlignment="1" applyProtection="1">
      <alignment horizontal="center" vertical="center"/>
      <protection hidden="1"/>
    </xf>
    <xf numFmtId="0" fontId="3" fillId="6" borderId="12" xfId="0" applyFont="1" applyFill="1" applyBorder="1" applyAlignment="1">
      <alignment horizontal="left" vertical="top"/>
    </xf>
    <xf numFmtId="0" fontId="3" fillId="6" borderId="13" xfId="0" applyFont="1" applyFill="1" applyBorder="1" applyAlignment="1">
      <alignment horizontal="left" vertical="top"/>
    </xf>
    <xf numFmtId="0" fontId="3" fillId="6" borderId="6" xfId="0" applyFont="1" applyFill="1" applyBorder="1" applyAlignment="1">
      <alignment horizontal="left" vertical="top"/>
    </xf>
    <xf numFmtId="0" fontId="3" fillId="6" borderId="14" xfId="0" applyFont="1" applyFill="1" applyBorder="1" applyAlignment="1">
      <alignment horizontal="left" vertical="top"/>
    </xf>
    <xf numFmtId="0" fontId="3" fillId="3" borderId="2" xfId="0" applyFont="1" applyFill="1" applyBorder="1" applyAlignment="1" applyProtection="1">
      <alignment horizontal="left" vertical="top"/>
      <protection hidden="1"/>
    </xf>
    <xf numFmtId="189" fontId="3" fillId="3" borderId="2" xfId="20" applyNumberFormat="1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190" fontId="3" fillId="3" borderId="2" xfId="0" applyNumberFormat="1" applyFont="1" applyFill="1" applyBorder="1" applyAlignment="1" applyProtection="1">
      <alignment horizontal="center" vertical="center"/>
      <protection hidden="1"/>
    </xf>
    <xf numFmtId="4" fontId="2" fillId="3" borderId="2" xfId="20" applyNumberFormat="1" applyFont="1" applyFill="1" applyBorder="1" applyAlignment="1" applyProtection="1">
      <alignment horizontal="center" vertical="center"/>
      <protection hidden="1"/>
    </xf>
    <xf numFmtId="3" fontId="3" fillId="5" borderId="18" xfId="0" applyNumberFormat="1" applyFont="1" applyFill="1" applyBorder="1" applyAlignment="1" applyProtection="1">
      <alignment horizontal="center" vertical="center"/>
      <protection hidden="1"/>
    </xf>
    <xf numFmtId="2" fontId="2" fillId="5" borderId="14" xfId="20" applyNumberFormat="1" applyFont="1" applyFill="1" applyBorder="1" applyAlignment="1" applyProtection="1">
      <alignment horizontal="center" vertical="center"/>
      <protection hidden="1"/>
    </xf>
    <xf numFmtId="2" fontId="2" fillId="5" borderId="2" xfId="20" applyNumberFormat="1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Alignment="1" applyProtection="1">
      <alignment horizontal="left" vertical="top" wrapText="1"/>
      <protection hidden="1"/>
    </xf>
    <xf numFmtId="0" fontId="2" fillId="3" borderId="13" xfId="0" applyFont="1" applyFill="1" applyBorder="1" applyAlignment="1" applyProtection="1">
      <alignment horizontal="left" vertical="top" wrapText="1"/>
      <protection hidden="1"/>
    </xf>
    <xf numFmtId="0" fontId="2" fillId="3" borderId="14" xfId="0" applyFont="1" applyFill="1" applyBorder="1" applyAlignment="1" applyProtection="1">
      <alignment horizontal="left" vertical="top" wrapText="1"/>
      <protection hidden="1"/>
    </xf>
    <xf numFmtId="189" fontId="2" fillId="3" borderId="12" xfId="0" applyNumberFormat="1" applyFont="1" applyFill="1" applyBorder="1" applyAlignment="1" applyProtection="1">
      <alignment horizontal="center" vertical="center"/>
      <protection hidden="1"/>
    </xf>
    <xf numFmtId="189" fontId="2" fillId="3" borderId="13" xfId="0" applyNumberFormat="1" applyFont="1" applyFill="1" applyBorder="1" applyAlignment="1" applyProtection="1">
      <alignment horizontal="center" vertical="center"/>
      <protection hidden="1"/>
    </xf>
    <xf numFmtId="189" fontId="2" fillId="3" borderId="14" xfId="0" applyNumberFormat="1" applyFont="1" applyFill="1" applyBorder="1" applyAlignment="1" applyProtection="1">
      <alignment horizontal="center" vertical="center"/>
      <protection hidden="1"/>
    </xf>
    <xf numFmtId="3" fontId="2" fillId="3" borderId="13" xfId="20" applyNumberFormat="1" applyFont="1" applyFill="1" applyBorder="1" applyAlignment="1" applyProtection="1">
      <alignment horizontal="center" vertical="center"/>
      <protection hidden="1"/>
    </xf>
    <xf numFmtId="3" fontId="2" fillId="3" borderId="14" xfId="20" applyNumberFormat="1" applyFont="1" applyFill="1" applyBorder="1" applyAlignment="1" applyProtection="1">
      <alignment horizontal="center" vertical="center"/>
      <protection hidden="1"/>
    </xf>
    <xf numFmtId="3" fontId="2" fillId="3" borderId="18" xfId="0" applyNumberFormat="1" applyFont="1" applyFill="1" applyBorder="1" applyAlignment="1" applyProtection="1">
      <alignment horizontal="center" vertical="center"/>
      <protection hidden="1"/>
    </xf>
    <xf numFmtId="4" fontId="3" fillId="6" borderId="2" xfId="20" applyNumberFormat="1" applyFont="1" applyFill="1" applyBorder="1" applyAlignment="1" applyProtection="1">
      <alignment horizontal="center" vertical="top"/>
      <protection hidden="1"/>
    </xf>
    <xf numFmtId="0" fontId="3" fillId="6" borderId="12" xfId="0" applyFont="1" applyFill="1" applyBorder="1" applyAlignment="1" applyProtection="1">
      <alignment horizontal="right" vertical="top"/>
      <protection hidden="1"/>
    </xf>
    <xf numFmtId="0" fontId="3" fillId="6" borderId="13" xfId="0" applyFont="1" applyFill="1" applyBorder="1" applyAlignment="1" applyProtection="1">
      <alignment horizontal="right" vertical="top"/>
      <protection hidden="1"/>
    </xf>
    <xf numFmtId="0" fontId="3" fillId="6" borderId="14" xfId="0" applyFont="1" applyFill="1" applyBorder="1" applyAlignment="1" applyProtection="1">
      <alignment horizontal="right" vertical="top"/>
      <protection hidden="1"/>
    </xf>
    <xf numFmtId="4" fontId="3" fillId="6" borderId="2" xfId="20" applyNumberFormat="1" applyFont="1" applyFill="1" applyBorder="1" applyAlignment="1" applyProtection="1">
      <alignment horizontal="right" vertical="top"/>
      <protection hidden="1"/>
    </xf>
    <xf numFmtId="4" fontId="2" fillId="3" borderId="5" xfId="20" applyNumberFormat="1" applyFont="1" applyFill="1" applyBorder="1" applyAlignment="1" applyProtection="1">
      <alignment horizontal="center" vertical="center"/>
      <protection hidden="1"/>
    </xf>
    <xf numFmtId="4" fontId="2" fillId="3" borderId="7" xfId="20" applyNumberFormat="1" applyFont="1" applyFill="1" applyBorder="1" applyAlignment="1" applyProtection="1">
      <alignment horizontal="center" vertical="center"/>
      <protection hidden="1"/>
    </xf>
    <xf numFmtId="4" fontId="2" fillId="3" borderId="8" xfId="20" applyNumberFormat="1" applyFont="1" applyFill="1" applyBorder="1" applyAlignment="1" applyProtection="1">
      <alignment horizontal="center" vertical="center"/>
      <protection hidden="1"/>
    </xf>
    <xf numFmtId="4" fontId="2" fillId="3" borderId="9" xfId="20" applyNumberFormat="1" applyFont="1" applyFill="1" applyBorder="1" applyAlignment="1" applyProtection="1">
      <alignment horizontal="center" vertical="center"/>
      <protection hidden="1"/>
    </xf>
    <xf numFmtId="4" fontId="2" fillId="3" borderId="10" xfId="20" applyNumberFormat="1" applyFont="1" applyFill="1" applyBorder="1" applyAlignment="1" applyProtection="1">
      <alignment horizontal="center" vertical="center"/>
      <protection hidden="1"/>
    </xf>
    <xf numFmtId="4" fontId="2" fillId="3" borderId="11" xfId="20" applyNumberFormat="1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left" vertical="top"/>
      <protection hidden="1"/>
    </xf>
    <xf numFmtId="190" fontId="2" fillId="5" borderId="2" xfId="0" applyNumberFormat="1" applyFont="1" applyFill="1" applyBorder="1" applyAlignment="1" applyProtection="1">
      <alignment horizontal="center" vertical="center"/>
      <protection hidden="1"/>
    </xf>
    <xf numFmtId="4" fontId="2" fillId="5" borderId="2" xfId="20" applyNumberFormat="1" applyFont="1" applyFill="1" applyBorder="1" applyAlignment="1" applyProtection="1">
      <alignment horizontal="center" vertical="center"/>
      <protection hidden="1"/>
    </xf>
    <xf numFmtId="189" fontId="2" fillId="5" borderId="2" xfId="0" applyNumberFormat="1" applyFont="1" applyFill="1" applyBorder="1" applyAlignment="1" applyProtection="1">
      <alignment horizontal="center" vertical="center"/>
      <protection hidden="1"/>
    </xf>
    <xf numFmtId="1" fontId="2" fillId="5" borderId="2" xfId="20" applyNumberFormat="1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left" vertical="top" wrapText="1"/>
      <protection hidden="1"/>
    </xf>
    <xf numFmtId="189" fontId="2" fillId="5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188" fontId="2" fillId="3" borderId="12" xfId="0" applyNumberFormat="1" applyFont="1" applyFill="1" applyBorder="1" applyAlignment="1" applyProtection="1">
      <alignment horizontal="center" vertical="top"/>
      <protection locked="0"/>
    </xf>
    <xf numFmtId="188" fontId="2" fillId="3" borderId="13" xfId="0" applyNumberFormat="1" applyFont="1" applyFill="1" applyBorder="1" applyAlignment="1" applyProtection="1">
      <alignment horizontal="center" vertical="top"/>
      <protection locked="0"/>
    </xf>
    <xf numFmtId="188" fontId="2" fillId="3" borderId="14" xfId="0" applyNumberFormat="1" applyFont="1" applyFill="1" applyBorder="1" applyAlignment="1" applyProtection="1">
      <alignment horizontal="center" vertical="top"/>
      <protection locked="0"/>
    </xf>
    <xf numFmtId="189" fontId="2" fillId="5" borderId="2" xfId="20" applyNumberFormat="1" applyFont="1" applyFill="1" applyBorder="1" applyAlignment="1" applyProtection="1">
      <alignment horizontal="center" vertical="center"/>
      <protection hidden="1"/>
    </xf>
    <xf numFmtId="4" fontId="2" fillId="5" borderId="5" xfId="20" applyNumberFormat="1" applyFont="1" applyFill="1" applyBorder="1" applyAlignment="1" applyProtection="1">
      <alignment horizontal="right" vertical="center"/>
      <protection hidden="1"/>
    </xf>
    <xf numFmtId="4" fontId="2" fillId="5" borderId="6" xfId="20" applyNumberFormat="1" applyFont="1" applyFill="1" applyBorder="1" applyAlignment="1" applyProtection="1">
      <alignment horizontal="right" vertical="center"/>
      <protection hidden="1"/>
    </xf>
    <xf numFmtId="4" fontId="2" fillId="5" borderId="7" xfId="20" applyNumberFormat="1" applyFont="1" applyFill="1" applyBorder="1" applyAlignment="1" applyProtection="1">
      <alignment horizontal="right" vertical="center"/>
      <protection hidden="1"/>
    </xf>
    <xf numFmtId="4" fontId="2" fillId="5" borderId="8" xfId="20" applyNumberFormat="1" applyFont="1" applyFill="1" applyBorder="1" applyAlignment="1" applyProtection="1">
      <alignment horizontal="right" vertical="center"/>
      <protection hidden="1"/>
    </xf>
    <xf numFmtId="4" fontId="2" fillId="5" borderId="0" xfId="20" applyNumberFormat="1" applyFont="1" applyFill="1" applyBorder="1" applyAlignment="1" applyProtection="1">
      <alignment horizontal="right" vertical="center"/>
      <protection hidden="1"/>
    </xf>
    <xf numFmtId="4" fontId="2" fillId="5" borderId="9" xfId="20" applyNumberFormat="1" applyFont="1" applyFill="1" applyBorder="1" applyAlignment="1" applyProtection="1">
      <alignment horizontal="right" vertical="center"/>
      <protection hidden="1"/>
    </xf>
    <xf numFmtId="4" fontId="2" fillId="5" borderId="10" xfId="20" applyNumberFormat="1" applyFont="1" applyFill="1" applyBorder="1" applyAlignment="1" applyProtection="1">
      <alignment horizontal="right" vertical="center"/>
      <protection hidden="1"/>
    </xf>
    <xf numFmtId="4" fontId="2" fillId="5" borderId="1" xfId="20" applyNumberFormat="1" applyFont="1" applyFill="1" applyBorder="1" applyAlignment="1" applyProtection="1">
      <alignment horizontal="right" vertical="center"/>
      <protection hidden="1"/>
    </xf>
    <xf numFmtId="4" fontId="2" fillId="5" borderId="11" xfId="20" applyNumberFormat="1" applyFont="1" applyFill="1" applyBorder="1" applyAlignment="1" applyProtection="1">
      <alignment horizontal="right" vertical="center"/>
      <protection hidden="1"/>
    </xf>
    <xf numFmtId="4" fontId="2" fillId="3" borderId="5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6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7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8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0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9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10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1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11" xfId="20" applyNumberFormat="1" applyFont="1" applyFill="1" applyBorder="1" applyAlignment="1" applyProtection="1">
      <alignment horizontal="right" vertical="center" wrapText="1"/>
      <protection hidden="1"/>
    </xf>
    <xf numFmtId="3" fontId="3" fillId="3" borderId="18" xfId="0" applyNumberFormat="1" applyFont="1" applyFill="1" applyBorder="1" applyAlignment="1" applyProtection="1">
      <alignment horizontal="center" vertical="top"/>
      <protection hidden="1"/>
    </xf>
    <xf numFmtId="0" fontId="3" fillId="3" borderId="2" xfId="0" applyFont="1" applyFill="1" applyBorder="1" applyAlignment="1" applyProtection="1">
      <alignment horizontal="left" vertical="center" wrapText="1"/>
      <protection hidden="1"/>
    </xf>
    <xf numFmtId="189" fontId="3" fillId="3" borderId="2" xfId="0" applyNumberFormat="1" applyFont="1" applyFill="1" applyBorder="1" applyAlignment="1" applyProtection="1">
      <alignment horizontal="center" vertical="top" wrapText="1"/>
      <protection hidden="1"/>
    </xf>
    <xf numFmtId="3" fontId="2" fillId="3" borderId="2" xfId="20" applyNumberFormat="1" applyFont="1" applyFill="1" applyBorder="1" applyAlignment="1" applyProtection="1">
      <alignment horizontal="center" vertical="top"/>
      <protection hidden="1"/>
    </xf>
    <xf numFmtId="3" fontId="2" fillId="3" borderId="12" xfId="20" applyNumberFormat="1" applyFont="1" applyFill="1" applyBorder="1" applyAlignment="1" applyProtection="1">
      <alignment horizontal="center" vertical="top"/>
      <protection hidden="1"/>
    </xf>
    <xf numFmtId="189" fontId="3" fillId="3" borderId="2" xfId="0" applyNumberFormat="1" applyFont="1" applyFill="1" applyBorder="1" applyAlignment="1" applyProtection="1">
      <alignment horizontal="center" vertical="top"/>
      <protection hidden="1"/>
    </xf>
    <xf numFmtId="0" fontId="2" fillId="3" borderId="12" xfId="0" applyFont="1" applyFill="1" applyBorder="1" applyAlignment="1" applyProtection="1">
      <alignment horizontal="left" vertical="center" wrapText="1"/>
      <protection hidden="1"/>
    </xf>
    <xf numFmtId="0" fontId="2" fillId="3" borderId="13" xfId="0" applyFont="1" applyFill="1" applyBorder="1" applyAlignment="1" applyProtection="1">
      <alignment horizontal="left" vertical="center" wrapText="1"/>
      <protection hidden="1"/>
    </xf>
    <xf numFmtId="0" fontId="2" fillId="3" borderId="14" xfId="0" applyFont="1" applyFill="1" applyBorder="1" applyAlignment="1" applyProtection="1">
      <alignment horizontal="left" vertical="center" wrapText="1"/>
      <protection hidden="1"/>
    </xf>
    <xf numFmtId="189" fontId="2" fillId="3" borderId="12" xfId="0" applyNumberFormat="1" applyFont="1" applyFill="1" applyBorder="1" applyAlignment="1" applyProtection="1">
      <alignment horizontal="center" vertical="top"/>
      <protection hidden="1"/>
    </xf>
    <xf numFmtId="189" fontId="2" fillId="3" borderId="13" xfId="0" applyNumberFormat="1" applyFont="1" applyFill="1" applyBorder="1" applyAlignment="1" applyProtection="1">
      <alignment horizontal="center" vertical="top"/>
      <protection hidden="1"/>
    </xf>
    <xf numFmtId="189" fontId="2" fillId="3" borderId="14" xfId="0" applyNumberFormat="1" applyFont="1" applyFill="1" applyBorder="1" applyAlignment="1" applyProtection="1">
      <alignment horizontal="center" vertical="top"/>
      <protection hidden="1"/>
    </xf>
    <xf numFmtId="3" fontId="2" fillId="3" borderId="13" xfId="20" applyNumberFormat="1" applyFont="1" applyFill="1" applyBorder="1" applyAlignment="1" applyProtection="1">
      <alignment horizontal="center" vertical="top"/>
      <protection hidden="1"/>
    </xf>
    <xf numFmtId="3" fontId="2" fillId="3" borderId="14" xfId="20" applyNumberFormat="1" applyFont="1" applyFill="1" applyBorder="1" applyAlignment="1" applyProtection="1">
      <alignment horizontal="center" vertical="top"/>
      <protection hidden="1"/>
    </xf>
    <xf numFmtId="0" fontId="3" fillId="3" borderId="2" xfId="0" applyFont="1" applyFill="1" applyBorder="1" applyAlignment="1" applyProtection="1">
      <alignment horizontal="left" vertical="center"/>
      <protection hidden="1"/>
    </xf>
    <xf numFmtId="190" fontId="3" fillId="3" borderId="2" xfId="0" applyNumberFormat="1" applyFont="1" applyFill="1" applyBorder="1" applyAlignment="1" applyProtection="1">
      <alignment horizontal="center" vertical="top"/>
      <protection hidden="1"/>
    </xf>
    <xf numFmtId="4" fontId="2" fillId="3" borderId="2" xfId="20" applyNumberFormat="1" applyFont="1" applyFill="1" applyBorder="1" applyAlignment="1" applyProtection="1">
      <alignment horizontal="center" vertical="top"/>
      <protection hidden="1"/>
    </xf>
    <xf numFmtId="4" fontId="2" fillId="3" borderId="12" xfId="20" applyNumberFormat="1" applyFont="1" applyFill="1" applyBorder="1" applyAlignment="1" applyProtection="1">
      <alignment horizontal="center" vertical="top"/>
      <protection hidden="1"/>
    </xf>
    <xf numFmtId="0" fontId="3" fillId="5" borderId="2" xfId="0" applyFont="1" applyFill="1" applyBorder="1" applyAlignment="1" applyProtection="1">
      <alignment horizontal="left" vertical="center"/>
      <protection hidden="1"/>
    </xf>
    <xf numFmtId="189" fontId="3" fillId="5" borderId="2" xfId="0" applyNumberFormat="1" applyFont="1" applyFill="1" applyBorder="1" applyAlignment="1" applyProtection="1">
      <alignment horizontal="center" vertical="top"/>
      <protection hidden="1"/>
    </xf>
    <xf numFmtId="3" fontId="2" fillId="5" borderId="12" xfId="20" applyNumberFormat="1" applyFont="1" applyFill="1" applyBorder="1" applyAlignment="1" applyProtection="1">
      <alignment vertical="center"/>
      <protection hidden="1"/>
    </xf>
    <xf numFmtId="3" fontId="2" fillId="5" borderId="13" xfId="20" applyNumberFormat="1" applyFont="1" applyFill="1" applyBorder="1" applyAlignment="1" applyProtection="1">
      <alignment vertical="center"/>
      <protection hidden="1"/>
    </xf>
    <xf numFmtId="3" fontId="2" fillId="5" borderId="14" xfId="20" applyNumberFormat="1" applyFont="1" applyFill="1" applyBorder="1" applyAlignment="1" applyProtection="1">
      <alignment vertical="center"/>
      <protection hidden="1"/>
    </xf>
    <xf numFmtId="3" fontId="3" fillId="5" borderId="18" xfId="0" applyNumberFormat="1" applyFont="1" applyFill="1" applyBorder="1" applyAlignment="1" applyProtection="1">
      <alignment horizontal="center" vertical="top"/>
      <protection hidden="1"/>
    </xf>
    <xf numFmtId="189" fontId="3" fillId="3" borderId="2" xfId="20" applyNumberFormat="1" applyFont="1" applyFill="1" applyBorder="1" applyAlignment="1" applyProtection="1">
      <alignment horizontal="center" vertical="top"/>
      <protection hidden="1"/>
    </xf>
    <xf numFmtId="3" fontId="2" fillId="3" borderId="18" xfId="0" applyNumberFormat="1" applyFont="1" applyFill="1" applyBorder="1" applyAlignment="1" applyProtection="1">
      <alignment horizontal="center" vertical="top"/>
      <protection hidden="1"/>
    </xf>
    <xf numFmtId="4" fontId="2" fillId="3" borderId="12" xfId="2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 shrinkToFit="1"/>
    </xf>
    <xf numFmtId="0" fontId="2" fillId="3" borderId="6" xfId="0" applyFont="1" applyFill="1" applyBorder="1" applyAlignment="1">
      <alignment horizontal="center" vertical="center" wrapText="1" shrinkToFit="1"/>
    </xf>
    <xf numFmtId="0" fontId="2" fillId="3" borderId="7" xfId="0" applyFont="1" applyFill="1" applyBorder="1" applyAlignment="1">
      <alignment horizontal="center" vertical="center" wrapText="1" shrinkToFit="1"/>
    </xf>
    <xf numFmtId="0" fontId="2" fillId="3" borderId="10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11" xfId="0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3" fontId="3" fillId="5" borderId="12" xfId="20" applyNumberFormat="1" applyFont="1" applyFill="1" applyBorder="1" applyAlignment="1" applyProtection="1">
      <alignment horizontal="center" vertical="center"/>
      <protection hidden="1"/>
    </xf>
    <xf numFmtId="3" fontId="3" fillId="5" borderId="13" xfId="20" applyNumberFormat="1" applyFont="1" applyFill="1" applyBorder="1" applyAlignment="1" applyProtection="1">
      <alignment horizontal="center" vertical="center"/>
      <protection hidden="1"/>
    </xf>
    <xf numFmtId="3" fontId="3" fillId="5" borderId="14" xfId="20" applyNumberFormat="1" applyFont="1" applyFill="1" applyBorder="1" applyAlignment="1" applyProtection="1">
      <alignment horizontal="center" vertical="center"/>
      <protection hidden="1"/>
    </xf>
    <xf numFmtId="2" fontId="3" fillId="5" borderId="14" xfId="20" applyNumberFormat="1" applyFont="1" applyFill="1" applyBorder="1" applyAlignment="1" applyProtection="1">
      <alignment horizontal="center" vertical="center"/>
      <protection hidden="1"/>
    </xf>
    <xf numFmtId="2" fontId="3" fillId="5" borderId="2" xfId="20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OneDrive\&#3648;&#3604;&#3626;&#3585;&#3660;&#3607;&#3655;&#3629;&#3611;\&#3605;&#3633;&#3623;&#3629;&#3618;&#3656;&#3634;&#3591;%201_&#3611;&#3657;&#3629;&#3591;&#3585;&#3633;&#3609;&#3649;&#3621;&#3632;&#3611;&#3619;&#3634;&#3610;&#3611;&#3619;&#3634;&#3617;&#3631;%20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สจป.ที่ 1 (ชม)"/>
      <sheetName val="Sheet1"/>
    </sheetNames>
    <sheetDataSet>
      <sheetData sheetId="0">
        <row r="2">
          <cell r="A2" t="str">
            <v>หน่วยงานได้รับงบประมาณล่าช้า</v>
          </cell>
          <cell r="C2" t="str">
            <v>จำนวนอัตรากำลังของบุคลากรไม่สอดคล้องกับปริมาณงาน</v>
          </cell>
          <cell r="E2" t="str">
            <v>ไม่มียานพาหนะสำหรับการปฏิบัติงาน</v>
          </cell>
          <cell r="G2" t="str">
            <v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v>
          </cell>
        </row>
        <row r="3">
          <cell r="A3" t="str">
            <v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v>
          </cell>
          <cell r="C3" t="str">
            <v>การขาดแคลนอัตรากำลังที่มาทดแทน ในกรณีการเกษียณอายุราชการ การลาออกจากราชการ หรือเสียชีวิต</v>
          </cell>
          <cell r="E3" t="str">
            <v>ยานพาหนะเสื่อมสภาพ หรือชำรุด และ/หรือไม่เพียงพอต่อการปฏิบัติงาน</v>
          </cell>
          <cell r="G3" t="str">
            <v>ฐานข้อมูลของหน่วยงานไม่ครบถ้วน ถูกต้อง และเป็นปัจจุบัน ซึ่งส่งผลต่อการปฏิบัติงานตามภารกิจ</v>
          </cell>
        </row>
        <row r="4">
          <cell r="A4" t="str">
            <v>หน่วยงานไม่ได้รับการจัดสรรงบประมาณ</v>
          </cell>
          <cell r="C4" t="str">
            <v>การขาดแคลนอัตรากำลังในตำแหน่งที่จำเป็นและเชี่ยวชาญเฉพาะด้าน เช่น นิติกร</v>
          </cell>
          <cell r="E4" t="str">
            <v>ยานพาหนะที่ได้รับการจัดสรร ไม่เหมาะสมกับภารกิจที่ปฏิบัติ</v>
          </cell>
          <cell r="G4" t="str">
            <v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v>
          </cell>
        </row>
        <row r="5">
          <cell r="A5" t="str">
            <v>งบประมาณไม่เพียงพอในการปฏิบัติงาน</v>
          </cell>
          <cell r="C5" t="str">
            <v>เจ้าหน้าที่ขาดความรู้ ความเข้าใจ และทักษะที่จำเป็นในการปฏิบัติงาน</v>
          </cell>
          <cell r="E5" t="str">
            <v>ไม่มีครุภัณฑ์ (ไม่ใช่ยานพาหนะ) สำหรับการปฏิบัติงาน</v>
          </cell>
          <cell r="G5" t="str">
            <v>มาตรการ/แนวทางสำหรับการปฏิบัติงานไม่ชัดเจน ส่งผลให้การปฏิบัติงานไม่เป็นไปตามเป้าหมายที่กำหนด</v>
          </cell>
        </row>
        <row r="6">
          <cell r="A6" t="str">
            <v>อื่น ๆ (ระบุพร้อมคำอธิบาย)</v>
          </cell>
          <cell r="C6" t="str">
            <v>ตำแหน่งงานของบุคลากรไม่สอดคล้องกับงานที่ปฏิบัติ เช่น ตำแหน่งนักวิชาการป่าไม้ปฏิบัติงานพัสดุ</v>
          </cell>
          <cell r="E6" t="str">
            <v>ครุภัณฑ์ (ไม่ใช่ยานพาหนะ) ที่ได้รับการจัดสรร ไม่เหมาะสมกับภารกิจที่ปฏิบัติ</v>
          </cell>
          <cell r="G6" t="str">
            <v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v>
          </cell>
        </row>
        <row r="7">
          <cell r="C7" t="str">
            <v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v>
          </cell>
          <cell r="E7" t="str">
            <v>ครุภัณฑ์ (ไม่ใช่ยานพาหนะ) เสื่อมสภาพ หรือชำรุด และ/หรือไม่เพียงพอต่อการปฏิบัติงาน</v>
          </cell>
          <cell r="G7" t="str">
            <v>เจ้าหน้าที่มีความเสี่ยงจากเหตุการณ์ความไม่สงบในพื้นที่จังหวัดชายแดนภาคใต้</v>
          </cell>
        </row>
        <row r="8">
          <cell r="C8" t="str">
            <v>การเลื่อนระดับของบุคลากรในสายงานสนับสนุน</v>
          </cell>
          <cell r="E8" t="str">
            <v>บ้านพัก และ/หรืออาคารสำนักงานเสื่อมสภาพ หรือชำรุด และ/หรือไม่เพียงพอ</v>
          </cell>
          <cell r="G8" t="str">
            <v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v>
          </cell>
        </row>
        <row r="9">
          <cell r="C9" t="str">
            <v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v>
          </cell>
          <cell r="E9" t="str">
            <v>อื่น ๆ (ระบุพร้อมคำอธิบาย)</v>
          </cell>
          <cell r="G9" t="str">
            <v>การขาดแคลนแหล่งน้ำในช่วงฤดูแล้ง</v>
          </cell>
        </row>
        <row r="10">
          <cell r="C10" t="str">
            <v>อื่น ๆ (ระบุพร้อมคำอธิบาย)</v>
          </cell>
          <cell r="G10" t="str">
            <v>อื่น ๆ (ระบุพร้อมคำอธิบาย)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G10"/>
  <sheetViews>
    <sheetView workbookViewId="0" topLeftCell="D1">
      <selection activeCell="N13" sqref="N13:P17"/>
    </sheetView>
  </sheetViews>
  <sheetFormatPr defaultColWidth="8.8515625" defaultRowHeight="15"/>
  <cols>
    <col min="1" max="1" width="92.421875" style="3" bestFit="1" customWidth="1"/>
    <col min="2" max="2" width="6.57421875" style="2" customWidth="1"/>
    <col min="3" max="3" width="115.8515625" style="3" bestFit="1" customWidth="1"/>
    <col min="4" max="4" width="6.57421875" style="2" customWidth="1"/>
    <col min="5" max="5" width="72.421875" style="3" bestFit="1" customWidth="1"/>
    <col min="6" max="6" width="6.57421875" style="2" customWidth="1"/>
    <col min="7" max="7" width="135.140625" style="3" bestFit="1" customWidth="1"/>
    <col min="8" max="16384" width="8.8515625" style="3" customWidth="1"/>
  </cols>
  <sheetData>
    <row r="1" spans="1:7" ht="15">
      <c r="A1" s="1" t="s">
        <v>67</v>
      </c>
      <c r="C1" s="1" t="s">
        <v>68</v>
      </c>
      <c r="E1" s="1" t="s">
        <v>69</v>
      </c>
      <c r="G1" s="1" t="s">
        <v>58</v>
      </c>
    </row>
    <row r="2" spans="1:7" ht="15">
      <c r="A2" s="3" t="s">
        <v>70</v>
      </c>
      <c r="C2" s="3" t="s">
        <v>71</v>
      </c>
      <c r="E2" s="3" t="s">
        <v>72</v>
      </c>
      <c r="G2" s="3" t="s">
        <v>73</v>
      </c>
    </row>
    <row r="3" spans="1:7" ht="15">
      <c r="A3" s="3" t="s">
        <v>74</v>
      </c>
      <c r="C3" s="3" t="s">
        <v>75</v>
      </c>
      <c r="E3" s="3" t="s">
        <v>76</v>
      </c>
      <c r="G3" s="3" t="s">
        <v>77</v>
      </c>
    </row>
    <row r="4" spans="1:7" ht="15">
      <c r="A4" s="3" t="s">
        <v>78</v>
      </c>
      <c r="C4" s="3" t="s">
        <v>79</v>
      </c>
      <c r="E4" s="3" t="s">
        <v>80</v>
      </c>
      <c r="G4" s="3" t="s">
        <v>81</v>
      </c>
    </row>
    <row r="5" spans="1:7" ht="15">
      <c r="A5" s="3" t="s">
        <v>82</v>
      </c>
      <c r="C5" s="3" t="s">
        <v>83</v>
      </c>
      <c r="E5" s="3" t="s">
        <v>84</v>
      </c>
      <c r="G5" s="3" t="s">
        <v>85</v>
      </c>
    </row>
    <row r="6" spans="1:7" ht="15">
      <c r="A6" s="3" t="s">
        <v>86</v>
      </c>
      <c r="C6" s="3" t="s">
        <v>87</v>
      </c>
      <c r="E6" s="3" t="s">
        <v>88</v>
      </c>
      <c r="G6" s="3" t="s">
        <v>89</v>
      </c>
    </row>
    <row r="7" spans="3:7" ht="15">
      <c r="C7" s="3" t="s">
        <v>90</v>
      </c>
      <c r="E7" s="3" t="s">
        <v>91</v>
      </c>
      <c r="G7" s="3" t="s">
        <v>92</v>
      </c>
    </row>
    <row r="8" spans="3:7" ht="15">
      <c r="C8" s="3" t="s">
        <v>93</v>
      </c>
      <c r="E8" s="3" t="s">
        <v>94</v>
      </c>
      <c r="G8" s="3" t="s">
        <v>95</v>
      </c>
    </row>
    <row r="9" spans="3:7" ht="15">
      <c r="C9" s="3" t="s">
        <v>96</v>
      </c>
      <c r="E9" s="3" t="s">
        <v>86</v>
      </c>
      <c r="G9" s="3" t="s">
        <v>97</v>
      </c>
    </row>
    <row r="10" spans="3:7" ht="15">
      <c r="C10" s="3" t="s">
        <v>86</v>
      </c>
      <c r="G10" s="3" t="s">
        <v>86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Z117"/>
  <sheetViews>
    <sheetView view="pageBreakPreview" zoomScaleSheetLayoutView="100" workbookViewId="0" topLeftCell="A19">
      <selection activeCell="AA51" sqref="AA51"/>
    </sheetView>
  </sheetViews>
  <sheetFormatPr defaultColWidth="8.57421875" defaultRowHeight="15"/>
  <cols>
    <col min="1" max="1" width="8.57421875" style="7" customWidth="1"/>
    <col min="2" max="8" width="8.57421875" style="5" customWidth="1"/>
    <col min="9" max="9" width="4.57421875" style="5" customWidth="1"/>
    <col min="10" max="12" width="8.57421875" style="5" customWidth="1"/>
    <col min="13" max="14" width="4.57421875" style="5" customWidth="1"/>
    <col min="15" max="17" width="8.57421875" style="5" customWidth="1"/>
    <col min="18" max="18" width="4.57421875" style="5" customWidth="1"/>
    <col min="19" max="16384" width="8.57421875" style="5" customWidth="1"/>
  </cols>
  <sheetData>
    <row r="1" spans="1:26" ht="21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53" t="s">
        <v>104</v>
      </c>
      <c r="K2" s="153"/>
      <c r="L2" s="153"/>
      <c r="M2" s="153"/>
      <c r="N2" s="153"/>
      <c r="O2" s="153"/>
      <c r="P2" s="153"/>
      <c r="Q2" s="153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52" t="s">
        <v>19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21" customHeight="1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154"/>
      <c r="N7" s="155"/>
      <c r="O7" s="155"/>
      <c r="P7" s="156"/>
    </row>
    <row r="8" spans="1:10" ht="21" customHeight="1">
      <c r="A8" s="9" t="s">
        <v>43</v>
      </c>
      <c r="G8" s="10"/>
      <c r="H8" s="154"/>
      <c r="I8" s="155"/>
      <c r="J8" s="156"/>
    </row>
    <row r="9" ht="10.35" customHeight="1"/>
    <row r="10" spans="1:26" s="8" customFormat="1" ht="30" customHeight="1">
      <c r="A10" s="77" t="s">
        <v>7</v>
      </c>
      <c r="B10" s="77" t="s">
        <v>33</v>
      </c>
      <c r="C10" s="77"/>
      <c r="D10" s="77"/>
      <c r="E10" s="77"/>
      <c r="F10" s="77"/>
      <c r="G10" s="77"/>
      <c r="H10" s="77"/>
      <c r="I10" s="77"/>
      <c r="J10" s="77"/>
      <c r="K10" s="77" t="s">
        <v>34</v>
      </c>
      <c r="L10" s="77"/>
      <c r="M10" s="77"/>
      <c r="N10" s="77"/>
      <c r="O10" s="77"/>
      <c r="P10" s="77"/>
      <c r="Q10" s="77"/>
      <c r="R10" s="77"/>
      <c r="S10" s="77" t="s">
        <v>6</v>
      </c>
      <c r="T10" s="77"/>
      <c r="U10" s="77"/>
      <c r="V10" s="77"/>
      <c r="W10" s="77"/>
      <c r="X10" s="77"/>
      <c r="Y10" s="77"/>
      <c r="Z10" s="77"/>
    </row>
    <row r="11" spans="1:26" s="8" customFormat="1" ht="30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 t="s">
        <v>3</v>
      </c>
      <c r="L11" s="77"/>
      <c r="M11" s="77"/>
      <c r="N11" s="77" t="s">
        <v>4</v>
      </c>
      <c r="O11" s="77"/>
      <c r="P11" s="77"/>
      <c r="Q11" s="77" t="s">
        <v>5</v>
      </c>
      <c r="R11" s="77"/>
      <c r="S11" s="77" t="s">
        <v>3</v>
      </c>
      <c r="T11" s="77"/>
      <c r="U11" s="77"/>
      <c r="V11" s="77" t="s">
        <v>4</v>
      </c>
      <c r="W11" s="77"/>
      <c r="X11" s="77"/>
      <c r="Y11" s="77" t="s">
        <v>5</v>
      </c>
      <c r="Z11" s="77"/>
    </row>
    <row r="12" spans="1:26" ht="24" customHeight="1">
      <c r="A12" s="106" t="s">
        <v>44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9"/>
    </row>
    <row r="13" spans="1:26" ht="24" customHeight="1">
      <c r="A13" s="20">
        <v>1</v>
      </c>
      <c r="B13" s="145" t="s">
        <v>36</v>
      </c>
      <c r="C13" s="145"/>
      <c r="D13" s="145"/>
      <c r="E13" s="145"/>
      <c r="F13" s="145"/>
      <c r="G13" s="145"/>
      <c r="H13" s="145"/>
      <c r="I13" s="145"/>
      <c r="J13" s="145"/>
      <c r="K13" s="157">
        <v>12</v>
      </c>
      <c r="L13" s="157"/>
      <c r="M13" s="157"/>
      <c r="N13" s="149">
        <f>Q24</f>
        <v>0</v>
      </c>
      <c r="O13" s="149"/>
      <c r="P13" s="149"/>
      <c r="Q13" s="124">
        <f>V24/T24*100</f>
        <v>0</v>
      </c>
      <c r="R13" s="124"/>
      <c r="S13" s="158">
        <v>2907600</v>
      </c>
      <c r="T13" s="159"/>
      <c r="U13" s="160"/>
      <c r="V13" s="167"/>
      <c r="W13" s="168"/>
      <c r="X13" s="169"/>
      <c r="Y13" s="139">
        <f>V13/S13*100</f>
        <v>0</v>
      </c>
      <c r="Z13" s="140"/>
    </row>
    <row r="14" spans="1:26" ht="24" customHeight="1">
      <c r="A14" s="20">
        <v>2</v>
      </c>
      <c r="B14" s="145" t="s">
        <v>37</v>
      </c>
      <c r="C14" s="145"/>
      <c r="D14" s="145"/>
      <c r="E14" s="145"/>
      <c r="F14" s="145"/>
      <c r="G14" s="145"/>
      <c r="H14" s="145"/>
      <c r="I14" s="145"/>
      <c r="J14" s="145"/>
      <c r="K14" s="146">
        <v>1037761.11</v>
      </c>
      <c r="L14" s="146"/>
      <c r="M14" s="146"/>
      <c r="N14" s="124">
        <f>Q25</f>
        <v>0</v>
      </c>
      <c r="O14" s="124"/>
      <c r="P14" s="124"/>
      <c r="Q14" s="124">
        <f>V25/T25*100</f>
        <v>0</v>
      </c>
      <c r="R14" s="124"/>
      <c r="S14" s="161"/>
      <c r="T14" s="162"/>
      <c r="U14" s="163"/>
      <c r="V14" s="170"/>
      <c r="W14" s="171"/>
      <c r="X14" s="172"/>
      <c r="Y14" s="141"/>
      <c r="Z14" s="142"/>
    </row>
    <row r="15" spans="1:26" ht="24" customHeight="1">
      <c r="A15" s="20">
        <v>3</v>
      </c>
      <c r="B15" s="145" t="s">
        <v>38</v>
      </c>
      <c r="C15" s="145"/>
      <c r="D15" s="145"/>
      <c r="E15" s="145"/>
      <c r="F15" s="145"/>
      <c r="G15" s="145"/>
      <c r="H15" s="145"/>
      <c r="I15" s="145"/>
      <c r="J15" s="145"/>
      <c r="K15" s="148">
        <v>12</v>
      </c>
      <c r="L15" s="148"/>
      <c r="M15" s="148"/>
      <c r="N15" s="149">
        <f>Q27</f>
        <v>0</v>
      </c>
      <c r="O15" s="149"/>
      <c r="P15" s="149"/>
      <c r="Q15" s="124">
        <f>V26/T26*100</f>
        <v>0</v>
      </c>
      <c r="R15" s="124"/>
      <c r="S15" s="161"/>
      <c r="T15" s="162"/>
      <c r="U15" s="163"/>
      <c r="V15" s="170"/>
      <c r="W15" s="171"/>
      <c r="X15" s="172"/>
      <c r="Y15" s="141"/>
      <c r="Z15" s="142"/>
    </row>
    <row r="16" spans="1:26" ht="24" customHeight="1">
      <c r="A16" s="20">
        <v>4</v>
      </c>
      <c r="B16" s="145" t="s">
        <v>39</v>
      </c>
      <c r="C16" s="145"/>
      <c r="D16" s="145"/>
      <c r="E16" s="145"/>
      <c r="F16" s="145"/>
      <c r="G16" s="145"/>
      <c r="H16" s="145"/>
      <c r="I16" s="145"/>
      <c r="J16" s="145"/>
      <c r="K16" s="148">
        <v>12</v>
      </c>
      <c r="L16" s="148"/>
      <c r="M16" s="148"/>
      <c r="N16" s="149">
        <f>Q28</f>
        <v>0</v>
      </c>
      <c r="O16" s="149"/>
      <c r="P16" s="149"/>
      <c r="Q16" s="124">
        <f>V28/T28*100</f>
        <v>0</v>
      </c>
      <c r="R16" s="124"/>
      <c r="S16" s="161"/>
      <c r="T16" s="162"/>
      <c r="U16" s="163"/>
      <c r="V16" s="170"/>
      <c r="W16" s="171"/>
      <c r="X16" s="172"/>
      <c r="Y16" s="141"/>
      <c r="Z16" s="142"/>
    </row>
    <row r="17" spans="1:26" s="11" customFormat="1" ht="48" customHeight="1">
      <c r="A17" s="21">
        <v>5</v>
      </c>
      <c r="B17" s="150" t="s">
        <v>45</v>
      </c>
      <c r="C17" s="150"/>
      <c r="D17" s="150"/>
      <c r="E17" s="150"/>
      <c r="F17" s="150"/>
      <c r="G17" s="150"/>
      <c r="H17" s="150"/>
      <c r="I17" s="150"/>
      <c r="J17" s="150"/>
      <c r="K17" s="151">
        <v>12</v>
      </c>
      <c r="L17" s="151"/>
      <c r="M17" s="151"/>
      <c r="N17" s="149">
        <f>Q29</f>
        <v>0</v>
      </c>
      <c r="O17" s="149"/>
      <c r="P17" s="149"/>
      <c r="Q17" s="124">
        <f>V29/T29*100</f>
        <v>0</v>
      </c>
      <c r="R17" s="124"/>
      <c r="S17" s="164"/>
      <c r="T17" s="165"/>
      <c r="U17" s="166"/>
      <c r="V17" s="173"/>
      <c r="W17" s="174"/>
      <c r="X17" s="175"/>
      <c r="Y17" s="143"/>
      <c r="Z17" s="144"/>
    </row>
    <row r="18" spans="1:26" s="8" customFormat="1" ht="24" customHeight="1">
      <c r="A18" s="135" t="s">
        <v>46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  <c r="Q18" s="90">
        <f>V30</f>
        <v>0</v>
      </c>
      <c r="R18" s="90"/>
      <c r="S18" s="138">
        <f>SUM(S13)</f>
        <v>2907600</v>
      </c>
      <c r="T18" s="138"/>
      <c r="U18" s="138"/>
      <c r="V18" s="138">
        <f>SUM(V13)</f>
        <v>0</v>
      </c>
      <c r="W18" s="138"/>
      <c r="X18" s="138"/>
      <c r="Y18" s="134">
        <f>SUM(Y13)</f>
        <v>0</v>
      </c>
      <c r="Z18" s="134"/>
    </row>
    <row r="19" spans="1:26" ht="9.9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77" t="s">
        <v>41</v>
      </c>
      <c r="C22" s="77"/>
      <c r="D22" s="77"/>
      <c r="E22" s="77"/>
      <c r="F22" s="77"/>
      <c r="G22" s="77"/>
      <c r="H22" s="77" t="s">
        <v>47</v>
      </c>
      <c r="I22" s="77"/>
      <c r="J22" s="77"/>
      <c r="K22" s="77" t="s">
        <v>42</v>
      </c>
      <c r="L22" s="77"/>
      <c r="M22" s="77"/>
      <c r="N22" s="77" t="s">
        <v>48</v>
      </c>
      <c r="O22" s="77"/>
      <c r="P22" s="77"/>
      <c r="Q22" s="77" t="s">
        <v>49</v>
      </c>
      <c r="R22" s="77"/>
      <c r="S22" s="77"/>
      <c r="T22" s="77" t="s">
        <v>50</v>
      </c>
      <c r="U22" s="77"/>
      <c r="V22" s="81" t="s">
        <v>9</v>
      </c>
      <c r="W22" s="81"/>
      <c r="X22" s="77" t="s">
        <v>10</v>
      </c>
      <c r="Y22" s="77"/>
      <c r="Z22" s="77"/>
    </row>
    <row r="23" spans="1:26" ht="24" customHeight="1">
      <c r="A23" s="106" t="s">
        <v>44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7"/>
      <c r="W23" s="107"/>
      <c r="X23" s="107"/>
      <c r="Y23" s="107"/>
      <c r="Z23" s="109"/>
    </row>
    <row r="24" spans="1:26" ht="24" customHeight="1">
      <c r="A24" s="25">
        <v>1</v>
      </c>
      <c r="B24" s="110" t="s">
        <v>36</v>
      </c>
      <c r="C24" s="110"/>
      <c r="D24" s="110"/>
      <c r="E24" s="110"/>
      <c r="F24" s="110"/>
      <c r="G24" s="110"/>
      <c r="H24" s="111">
        <v>12</v>
      </c>
      <c r="I24" s="111"/>
      <c r="J24" s="111"/>
      <c r="K24" s="103"/>
      <c r="L24" s="103"/>
      <c r="M24" s="103"/>
      <c r="N24" s="103"/>
      <c r="O24" s="103"/>
      <c r="P24" s="103"/>
      <c r="Q24" s="103"/>
      <c r="R24" s="103"/>
      <c r="S24" s="104"/>
      <c r="T24" s="100">
        <v>10</v>
      </c>
      <c r="U24" s="100"/>
      <c r="V24" s="93">
        <f>(T24*((K24*0)+(N24*50)+(Q24*100)))/(H24*100)</f>
        <v>0</v>
      </c>
      <c r="W24" s="94"/>
      <c r="X24" s="112"/>
      <c r="Y24" s="92"/>
      <c r="Z24" s="113"/>
    </row>
    <row r="25" spans="1:26" ht="24" customHeight="1">
      <c r="A25" s="25">
        <v>2</v>
      </c>
      <c r="B25" s="110" t="s">
        <v>37</v>
      </c>
      <c r="C25" s="110"/>
      <c r="D25" s="110"/>
      <c r="E25" s="110"/>
      <c r="F25" s="110"/>
      <c r="G25" s="110"/>
      <c r="H25" s="120">
        <v>1037761.11</v>
      </c>
      <c r="I25" s="120"/>
      <c r="J25" s="120"/>
      <c r="K25" s="121"/>
      <c r="L25" s="121"/>
      <c r="M25" s="121"/>
      <c r="N25" s="121"/>
      <c r="O25" s="121"/>
      <c r="P25" s="121"/>
      <c r="Q25" s="121"/>
      <c r="R25" s="121"/>
      <c r="S25" s="202"/>
      <c r="T25" s="100">
        <v>40</v>
      </c>
      <c r="U25" s="100"/>
      <c r="V25" s="93">
        <f>(T25*((K25*0)+(N25*50)+(Q25*100)))/(H25*100)</f>
        <v>0</v>
      </c>
      <c r="W25" s="94"/>
      <c r="X25" s="114"/>
      <c r="Y25" s="115"/>
      <c r="Z25" s="116"/>
    </row>
    <row r="26" spans="1:26" ht="24" customHeight="1">
      <c r="A26" s="26">
        <v>3</v>
      </c>
      <c r="B26" s="95" t="s">
        <v>38</v>
      </c>
      <c r="C26" s="95"/>
      <c r="D26" s="95"/>
      <c r="E26" s="95"/>
      <c r="F26" s="95"/>
      <c r="G26" s="95"/>
      <c r="H26" s="96">
        <v>12</v>
      </c>
      <c r="I26" s="96"/>
      <c r="J26" s="96"/>
      <c r="K26" s="196">
        <f>K27</f>
        <v>0</v>
      </c>
      <c r="L26" s="197"/>
      <c r="M26" s="198"/>
      <c r="N26" s="196">
        <f aca="true" t="shared" si="0" ref="N26">N27</f>
        <v>0</v>
      </c>
      <c r="O26" s="197"/>
      <c r="P26" s="198"/>
      <c r="Q26" s="196">
        <f aca="true" t="shared" si="1" ref="Q26">Q27</f>
        <v>0</v>
      </c>
      <c r="R26" s="197"/>
      <c r="S26" s="198"/>
      <c r="T26" s="122">
        <f>SUM(T27)</f>
        <v>20</v>
      </c>
      <c r="U26" s="122"/>
      <c r="V26" s="123">
        <f>SUM(V27)</f>
        <v>0</v>
      </c>
      <c r="W26" s="124"/>
      <c r="X26" s="114"/>
      <c r="Y26" s="115"/>
      <c r="Z26" s="116"/>
    </row>
    <row r="27" spans="1:26" ht="48" customHeight="1">
      <c r="A27" s="20">
        <v>3.1</v>
      </c>
      <c r="B27" s="125" t="s">
        <v>103</v>
      </c>
      <c r="C27" s="126"/>
      <c r="D27" s="126"/>
      <c r="E27" s="126"/>
      <c r="F27" s="126"/>
      <c r="G27" s="127"/>
      <c r="H27" s="128">
        <v>12</v>
      </c>
      <c r="I27" s="129"/>
      <c r="J27" s="130"/>
      <c r="K27" s="104"/>
      <c r="L27" s="131"/>
      <c r="M27" s="132"/>
      <c r="N27" s="104"/>
      <c r="O27" s="131"/>
      <c r="P27" s="132"/>
      <c r="Q27" s="104"/>
      <c r="R27" s="131"/>
      <c r="S27" s="131"/>
      <c r="T27" s="133">
        <v>20</v>
      </c>
      <c r="U27" s="133"/>
      <c r="V27" s="93">
        <f>(T27*((K27*0)+(N27*50)+(Q27*100)))/(H27*100)</f>
        <v>0</v>
      </c>
      <c r="W27" s="94"/>
      <c r="X27" s="114"/>
      <c r="Y27" s="115"/>
      <c r="Z27" s="116"/>
    </row>
    <row r="28" spans="1:26" ht="48" customHeight="1">
      <c r="A28" s="25">
        <v>4</v>
      </c>
      <c r="B28" s="101" t="s">
        <v>39</v>
      </c>
      <c r="C28" s="101"/>
      <c r="D28" s="101"/>
      <c r="E28" s="101"/>
      <c r="F28" s="101"/>
      <c r="G28" s="101"/>
      <c r="H28" s="105">
        <v>12</v>
      </c>
      <c r="I28" s="105"/>
      <c r="J28" s="105"/>
      <c r="K28" s="103"/>
      <c r="L28" s="103"/>
      <c r="M28" s="103"/>
      <c r="N28" s="103"/>
      <c r="O28" s="103"/>
      <c r="P28" s="103"/>
      <c r="Q28" s="103"/>
      <c r="R28" s="103"/>
      <c r="S28" s="104"/>
      <c r="T28" s="100">
        <v>15</v>
      </c>
      <c r="U28" s="100"/>
      <c r="V28" s="93">
        <f aca="true" t="shared" si="2" ref="V28:V29">(T28*((K28*0)+(N28*50)+(Q28*100)))/(H28*100)</f>
        <v>0</v>
      </c>
      <c r="W28" s="94"/>
      <c r="X28" s="114"/>
      <c r="Y28" s="115"/>
      <c r="Z28" s="116"/>
    </row>
    <row r="29" spans="1:26" ht="48" customHeight="1">
      <c r="A29" s="25">
        <v>5</v>
      </c>
      <c r="B29" s="101" t="s">
        <v>51</v>
      </c>
      <c r="C29" s="101"/>
      <c r="D29" s="101"/>
      <c r="E29" s="101"/>
      <c r="F29" s="101"/>
      <c r="G29" s="101"/>
      <c r="H29" s="102">
        <v>12</v>
      </c>
      <c r="I29" s="102"/>
      <c r="J29" s="102"/>
      <c r="K29" s="103"/>
      <c r="L29" s="103"/>
      <c r="M29" s="103"/>
      <c r="N29" s="103"/>
      <c r="O29" s="103"/>
      <c r="P29" s="103"/>
      <c r="Q29" s="103"/>
      <c r="R29" s="103"/>
      <c r="S29" s="104"/>
      <c r="T29" s="100">
        <v>15</v>
      </c>
      <c r="U29" s="100"/>
      <c r="V29" s="93">
        <f t="shared" si="2"/>
        <v>0</v>
      </c>
      <c r="W29" s="94"/>
      <c r="X29" s="117"/>
      <c r="Y29" s="118"/>
      <c r="Z29" s="119"/>
    </row>
    <row r="30" spans="1:26" ht="24" customHeight="1">
      <c r="A30" s="87" t="s">
        <v>11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>
        <f>SUM(T24,T25,T26,T28,T29)</f>
        <v>100</v>
      </c>
      <c r="U30" s="89"/>
      <c r="V30" s="90">
        <f>SUM(V24:W26,V28:W29)</f>
        <v>0</v>
      </c>
      <c r="W30" s="90"/>
      <c r="X30" s="91"/>
      <c r="Y30" s="91"/>
      <c r="Z30" s="91"/>
    </row>
    <row r="31" spans="1:26" ht="9.9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ht="24" customHeight="1">
      <c r="A32" s="4" t="s">
        <v>98</v>
      </c>
    </row>
    <row r="33" spans="1:26" ht="60" customHeight="1">
      <c r="A33" s="18" t="s">
        <v>7</v>
      </c>
      <c r="B33" s="77" t="s">
        <v>52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 t="s">
        <v>53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  <c r="Y33" s="81" t="s">
        <v>54</v>
      </c>
      <c r="Z33" s="81"/>
    </row>
    <row r="34" spans="1:26" ht="24" customHeight="1">
      <c r="A34" s="82" t="s">
        <v>55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</row>
    <row r="35" spans="1:26" ht="48" customHeight="1">
      <c r="A35" s="19" t="str">
        <f>IF(B35&lt;&gt;"","2.1.1","")</f>
        <v/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7"/>
      <c r="Y35" s="56"/>
      <c r="Z35" s="56"/>
    </row>
    <row r="36" spans="1:26" ht="48" customHeight="1">
      <c r="A36" s="19" t="str">
        <f>IF(B36&lt;&gt;"","2.1.2","")</f>
        <v/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7"/>
      <c r="Y36" s="56"/>
      <c r="Z36" s="56"/>
    </row>
    <row r="37" spans="1:26" ht="48" customHeight="1">
      <c r="A37" s="19" t="str">
        <f>IF(B37&lt;&gt;"","2.1.3","")</f>
        <v/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7"/>
      <c r="Y37" s="56"/>
      <c r="Z37" s="56"/>
    </row>
    <row r="38" spans="1:26" ht="48" customHeight="1">
      <c r="A38" s="19" t="str">
        <f>IF(B38&lt;&gt;"","2.1.4","")</f>
        <v/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7"/>
      <c r="Y38" s="56"/>
      <c r="Z38" s="56"/>
    </row>
    <row r="39" spans="1:26" ht="48" customHeight="1">
      <c r="A39" s="19" t="str">
        <f>IF(B39&lt;&gt;"","2.1.5","")</f>
        <v/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65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7"/>
      <c r="Y39" s="85"/>
      <c r="Z39" s="86"/>
    </row>
    <row r="40" spans="1:26" ht="24" customHeight="1">
      <c r="A40" s="82" t="s">
        <v>56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</row>
    <row r="41" spans="1:26" ht="48" customHeight="1">
      <c r="A41" s="19" t="str">
        <f>IF(B41&lt;&gt;"","2.2.1","")</f>
        <v/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56"/>
      <c r="Z41" s="56"/>
    </row>
    <row r="42" spans="1:26" ht="48" customHeight="1">
      <c r="A42" s="19" t="str">
        <f>IF(B42&lt;&gt;"","2.2.2","")</f>
        <v/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7"/>
      <c r="Y42" s="56"/>
      <c r="Z42" s="56"/>
    </row>
    <row r="43" spans="1:26" ht="48" customHeight="1">
      <c r="A43" s="19" t="str">
        <f>IF(B43&lt;&gt;"","2.2.3","")</f>
        <v/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7"/>
      <c r="Y43" s="56"/>
      <c r="Z43" s="56"/>
    </row>
    <row r="44" spans="1:26" ht="48" customHeight="1">
      <c r="A44" s="19" t="str">
        <f>IF(B44&lt;&gt;"","2.2.4","")</f>
        <v/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7"/>
      <c r="Y44" s="56"/>
      <c r="Z44" s="56"/>
    </row>
    <row r="45" spans="1:26" ht="48" customHeight="1">
      <c r="A45" s="19" t="str">
        <f>IF(B45&lt;&gt;"","2.2.5","")</f>
        <v/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7"/>
      <c r="Y45" s="56"/>
      <c r="Z45" s="56"/>
    </row>
    <row r="46" spans="1:26" ht="24" customHeight="1">
      <c r="A46" s="82" t="s">
        <v>57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</row>
    <row r="47" spans="1:26" ht="48" customHeight="1">
      <c r="A47" s="19" t="str">
        <f>IF(B47&lt;&gt;"","2.3.1","")</f>
        <v/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7"/>
      <c r="Y47" s="56"/>
      <c r="Z47" s="56"/>
    </row>
    <row r="48" spans="1:26" ht="48" customHeight="1">
      <c r="A48" s="19" t="str">
        <f>IF(B48&lt;&gt;"","2.3.2","")</f>
        <v/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7"/>
      <c r="Y48" s="56"/>
      <c r="Z48" s="56"/>
    </row>
    <row r="49" spans="1:26" ht="48" customHeight="1">
      <c r="A49" s="19" t="str">
        <f>IF(B49&lt;&gt;"","2.3.3","")</f>
        <v/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5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7"/>
      <c r="Y49" s="56"/>
      <c r="Z49" s="56"/>
    </row>
    <row r="50" spans="1:26" ht="48" customHeight="1">
      <c r="A50" s="19" t="str">
        <f>IF(B50&lt;&gt;"","2.3.4","")</f>
        <v/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5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7"/>
      <c r="Y50" s="56"/>
      <c r="Z50" s="56"/>
    </row>
    <row r="51" spans="1:26" ht="48" customHeight="1">
      <c r="A51" s="19" t="str">
        <f>IF(B51&lt;&gt;"","2.3.5","")</f>
        <v/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5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7"/>
      <c r="Y51" s="56"/>
      <c r="Z51" s="56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77" t="s">
        <v>58</v>
      </c>
      <c r="C55" s="77"/>
      <c r="D55" s="77"/>
      <c r="E55" s="77"/>
      <c r="F55" s="77"/>
      <c r="G55" s="77"/>
      <c r="H55" s="77" t="s">
        <v>53</v>
      </c>
      <c r="I55" s="77"/>
      <c r="J55" s="77"/>
      <c r="K55" s="77"/>
      <c r="L55" s="77"/>
      <c r="M55" s="77"/>
      <c r="N55" s="77"/>
      <c r="O55" s="77"/>
      <c r="P55" s="77"/>
      <c r="Q55" s="78" t="s">
        <v>59</v>
      </c>
      <c r="R55" s="79"/>
      <c r="S55" s="79"/>
      <c r="T55" s="79"/>
      <c r="U55" s="79"/>
      <c r="V55" s="79"/>
      <c r="W55" s="79"/>
      <c r="X55" s="80"/>
      <c r="Y55" s="81" t="s">
        <v>54</v>
      </c>
      <c r="Z55" s="81"/>
    </row>
    <row r="56" spans="1:26" ht="72" customHeight="1">
      <c r="A56" s="19" t="str">
        <f>IF(B56&lt;&gt;"","3.1","")</f>
        <v/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5"/>
      <c r="R56" s="66"/>
      <c r="S56" s="66"/>
      <c r="T56" s="66"/>
      <c r="U56" s="66"/>
      <c r="V56" s="66"/>
      <c r="W56" s="66"/>
      <c r="X56" s="67"/>
      <c r="Y56" s="56"/>
      <c r="Z56" s="56"/>
    </row>
    <row r="57" spans="1:26" ht="72" customHeight="1">
      <c r="A57" s="19" t="str">
        <f>IF(B57&lt;&gt;"","3.2","")</f>
        <v/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  <c r="R57" s="66"/>
      <c r="S57" s="66"/>
      <c r="T57" s="66"/>
      <c r="U57" s="66"/>
      <c r="V57" s="66"/>
      <c r="W57" s="66"/>
      <c r="X57" s="67"/>
      <c r="Y57" s="56"/>
      <c r="Z57" s="56"/>
    </row>
    <row r="58" spans="1:26" ht="72" customHeight="1">
      <c r="A58" s="19" t="str">
        <f>IF(B58&lt;&gt;"","3.3","")</f>
        <v/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  <c r="R58" s="66"/>
      <c r="S58" s="66"/>
      <c r="T58" s="66"/>
      <c r="U58" s="66"/>
      <c r="V58" s="66"/>
      <c r="W58" s="66"/>
      <c r="X58" s="67"/>
      <c r="Y58" s="56"/>
      <c r="Z58" s="56"/>
    </row>
    <row r="59" spans="1:26" ht="72" customHeight="1">
      <c r="A59" s="19" t="str">
        <f>IF(B59&lt;&gt;"","3.4","")</f>
        <v/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6"/>
      <c r="S59" s="66"/>
      <c r="T59" s="66"/>
      <c r="U59" s="66"/>
      <c r="V59" s="66"/>
      <c r="W59" s="66"/>
      <c r="X59" s="67"/>
      <c r="Y59" s="56"/>
      <c r="Z59" s="56"/>
    </row>
    <row r="60" spans="1:26" ht="72" customHeight="1">
      <c r="A60" s="19" t="str">
        <f>IF(B60&lt;&gt;"","3.5","")</f>
        <v/>
      </c>
      <c r="B60" s="65"/>
      <c r="C60" s="66"/>
      <c r="D60" s="66"/>
      <c r="E60" s="66"/>
      <c r="F60" s="66"/>
      <c r="G60" s="67"/>
      <c r="H60" s="65"/>
      <c r="I60" s="66"/>
      <c r="J60" s="66"/>
      <c r="K60" s="66"/>
      <c r="L60" s="66"/>
      <c r="M60" s="66"/>
      <c r="N60" s="66"/>
      <c r="O60" s="66"/>
      <c r="P60" s="67"/>
      <c r="Q60" s="65"/>
      <c r="R60" s="66"/>
      <c r="S60" s="66"/>
      <c r="T60" s="66"/>
      <c r="U60" s="66"/>
      <c r="V60" s="66"/>
      <c r="W60" s="66"/>
      <c r="X60" s="67"/>
      <c r="Y60" s="85"/>
      <c r="Z60" s="86"/>
    </row>
    <row r="61" spans="1:26" ht="72" customHeight="1">
      <c r="A61" s="19" t="str">
        <f>IF(B61&lt;&gt;"","3.6","")</f>
        <v/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  <c r="R61" s="66"/>
      <c r="S61" s="66"/>
      <c r="T61" s="66"/>
      <c r="U61" s="66"/>
      <c r="V61" s="66"/>
      <c r="W61" s="66"/>
      <c r="X61" s="67"/>
      <c r="Y61" s="56"/>
      <c r="Z61" s="56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6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</row>
    <row r="66" spans="2:25" ht="48" customHeight="1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</row>
    <row r="67" spans="2:25" ht="48" customHeight="1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</row>
    <row r="68" spans="2:25" ht="48" customHeight="1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</row>
    <row r="69" spans="2:25" ht="48" customHeight="1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55"/>
      <c r="C73" s="55"/>
      <c r="D73" s="55"/>
      <c r="E73" s="55"/>
      <c r="F73" s="55"/>
      <c r="G73" s="55"/>
      <c r="H73" s="55"/>
      <c r="J73" s="55"/>
      <c r="K73" s="55"/>
      <c r="L73" s="55"/>
      <c r="M73" s="55"/>
      <c r="N73" s="55"/>
      <c r="O73" s="55"/>
      <c r="P73" s="55"/>
      <c r="Q73" s="55"/>
      <c r="S73" s="34"/>
      <c r="T73" s="35"/>
      <c r="U73" s="35"/>
      <c r="V73" s="35"/>
      <c r="W73" s="35"/>
      <c r="X73" s="35"/>
      <c r="Y73" s="36"/>
    </row>
    <row r="74" spans="2:25" ht="10.35" customHeight="1">
      <c r="B74" s="55"/>
      <c r="C74" s="55"/>
      <c r="D74" s="55"/>
      <c r="E74" s="55"/>
      <c r="F74" s="55"/>
      <c r="G74" s="55"/>
      <c r="H74" s="55"/>
      <c r="J74" s="55"/>
      <c r="K74" s="55"/>
      <c r="L74" s="55"/>
      <c r="M74" s="55"/>
      <c r="N74" s="55"/>
      <c r="O74" s="55"/>
      <c r="P74" s="55"/>
      <c r="Q74" s="55"/>
      <c r="S74" s="37"/>
      <c r="T74" s="38"/>
      <c r="U74" s="38"/>
      <c r="V74" s="38"/>
      <c r="W74" s="38"/>
      <c r="X74" s="38"/>
      <c r="Y74" s="39"/>
    </row>
    <row r="75" spans="2:25" ht="10.35" customHeight="1">
      <c r="B75" s="55"/>
      <c r="C75" s="55"/>
      <c r="D75" s="55"/>
      <c r="E75" s="55"/>
      <c r="F75" s="55"/>
      <c r="G75" s="55"/>
      <c r="H75" s="55"/>
      <c r="J75" s="55"/>
      <c r="K75" s="55"/>
      <c r="L75" s="55"/>
      <c r="M75" s="55"/>
      <c r="N75" s="55"/>
      <c r="O75" s="55"/>
      <c r="P75" s="55"/>
      <c r="Q75" s="55"/>
      <c r="S75" s="37"/>
      <c r="T75" s="38"/>
      <c r="U75" s="38"/>
      <c r="V75" s="38"/>
      <c r="W75" s="38"/>
      <c r="X75" s="38"/>
      <c r="Y75" s="39"/>
    </row>
    <row r="76" spans="2:25" ht="21" customHeight="1">
      <c r="B76" s="55"/>
      <c r="C76" s="55"/>
      <c r="D76" s="55"/>
      <c r="E76" s="55"/>
      <c r="F76" s="55"/>
      <c r="G76" s="55"/>
      <c r="H76" s="55"/>
      <c r="J76" s="55"/>
      <c r="K76" s="55"/>
      <c r="L76" s="55"/>
      <c r="M76" s="55"/>
      <c r="N76" s="55"/>
      <c r="O76" s="55"/>
      <c r="P76" s="55"/>
      <c r="Q76" s="55"/>
      <c r="S76" s="37"/>
      <c r="T76" s="38"/>
      <c r="U76" s="38"/>
      <c r="V76" s="38"/>
      <c r="W76" s="38"/>
      <c r="X76" s="38"/>
      <c r="Y76" s="39"/>
    </row>
    <row r="77" spans="2:25" ht="35.25" customHeight="1">
      <c r="B77" s="55"/>
      <c r="C77" s="55"/>
      <c r="D77" s="55"/>
      <c r="E77" s="55"/>
      <c r="F77" s="55"/>
      <c r="G77" s="55"/>
      <c r="H77" s="55"/>
      <c r="J77" s="55"/>
      <c r="K77" s="55"/>
      <c r="L77" s="55"/>
      <c r="M77" s="55"/>
      <c r="N77" s="55"/>
      <c r="O77" s="55"/>
      <c r="P77" s="55"/>
      <c r="Q77" s="55"/>
      <c r="S77" s="37"/>
      <c r="T77" s="38"/>
      <c r="U77" s="38"/>
      <c r="V77" s="38"/>
      <c r="W77" s="38"/>
      <c r="X77" s="38"/>
      <c r="Y77" s="39"/>
    </row>
    <row r="78" spans="2:25" ht="21" customHeight="1">
      <c r="B78" s="55"/>
      <c r="C78" s="55"/>
      <c r="D78" s="55"/>
      <c r="E78" s="55"/>
      <c r="F78" s="55"/>
      <c r="G78" s="55"/>
      <c r="H78" s="55"/>
      <c r="J78" s="55"/>
      <c r="K78" s="55"/>
      <c r="L78" s="55"/>
      <c r="M78" s="55"/>
      <c r="N78" s="55"/>
      <c r="O78" s="55"/>
      <c r="P78" s="55"/>
      <c r="Q78" s="55"/>
      <c r="S78" s="37"/>
      <c r="T78" s="38"/>
      <c r="U78" s="38"/>
      <c r="V78" s="38"/>
      <c r="W78" s="38"/>
      <c r="X78" s="38"/>
      <c r="Y78" s="39"/>
    </row>
    <row r="79" spans="2:25" ht="21" customHeight="1">
      <c r="B79" s="55"/>
      <c r="C79" s="55"/>
      <c r="D79" s="55"/>
      <c r="E79" s="55"/>
      <c r="F79" s="55"/>
      <c r="G79" s="55"/>
      <c r="H79" s="55"/>
      <c r="J79" s="55"/>
      <c r="K79" s="55"/>
      <c r="L79" s="55"/>
      <c r="M79" s="55"/>
      <c r="N79" s="55"/>
      <c r="O79" s="55"/>
      <c r="P79" s="55"/>
      <c r="Q79" s="55"/>
      <c r="S79" s="37"/>
      <c r="T79" s="38"/>
      <c r="U79" s="38"/>
      <c r="V79" s="38"/>
      <c r="W79" s="38"/>
      <c r="X79" s="38"/>
      <c r="Y79" s="39"/>
    </row>
    <row r="80" spans="2:25" ht="21" customHeight="1">
      <c r="B80" s="55"/>
      <c r="C80" s="55"/>
      <c r="D80" s="55"/>
      <c r="E80" s="55"/>
      <c r="F80" s="55"/>
      <c r="G80" s="55"/>
      <c r="H80" s="55"/>
      <c r="J80" s="55"/>
      <c r="K80" s="55"/>
      <c r="L80" s="55"/>
      <c r="M80" s="55"/>
      <c r="N80" s="55"/>
      <c r="O80" s="55"/>
      <c r="P80" s="55"/>
      <c r="Q80" s="55"/>
      <c r="S80" s="37"/>
      <c r="T80" s="38"/>
      <c r="U80" s="38"/>
      <c r="V80" s="38"/>
      <c r="W80" s="38"/>
      <c r="X80" s="38"/>
      <c r="Y80" s="39"/>
    </row>
    <row r="81" spans="2:25" ht="21" customHeight="1">
      <c r="B81" s="55"/>
      <c r="C81" s="55"/>
      <c r="D81" s="55"/>
      <c r="E81" s="55"/>
      <c r="F81" s="55"/>
      <c r="G81" s="55"/>
      <c r="H81" s="55"/>
      <c r="J81" s="55"/>
      <c r="K81" s="55"/>
      <c r="L81" s="55"/>
      <c r="M81" s="55"/>
      <c r="N81" s="55"/>
      <c r="O81" s="55"/>
      <c r="P81" s="55"/>
      <c r="Q81" s="55"/>
      <c r="S81" s="37"/>
      <c r="T81" s="38"/>
      <c r="U81" s="38"/>
      <c r="V81" s="38"/>
      <c r="W81" s="38"/>
      <c r="X81" s="38"/>
      <c r="Y81" s="39"/>
    </row>
    <row r="82" spans="2:25" ht="21" customHeight="1">
      <c r="B82" s="55"/>
      <c r="C82" s="55"/>
      <c r="D82" s="55"/>
      <c r="E82" s="55"/>
      <c r="F82" s="55"/>
      <c r="G82" s="55"/>
      <c r="H82" s="55"/>
      <c r="J82" s="55"/>
      <c r="K82" s="55"/>
      <c r="L82" s="55"/>
      <c r="M82" s="55"/>
      <c r="N82" s="55"/>
      <c r="O82" s="55"/>
      <c r="P82" s="55"/>
      <c r="Q82" s="55"/>
      <c r="S82" s="40"/>
      <c r="T82" s="41"/>
      <c r="U82" s="41"/>
      <c r="V82" s="41"/>
      <c r="W82" s="41"/>
      <c r="X82" s="41"/>
      <c r="Y82" s="42"/>
    </row>
    <row r="83" spans="2:25" ht="48" customHeight="1">
      <c r="B83" s="63"/>
      <c r="C83" s="63"/>
      <c r="D83" s="63"/>
      <c r="E83" s="63"/>
      <c r="F83" s="63"/>
      <c r="G83" s="63"/>
      <c r="H83" s="63"/>
      <c r="J83" s="57"/>
      <c r="K83" s="58"/>
      <c r="L83" s="58"/>
      <c r="M83" s="58"/>
      <c r="N83" s="58"/>
      <c r="O83" s="58"/>
      <c r="P83" s="58"/>
      <c r="Q83" s="59"/>
      <c r="S83" s="57"/>
      <c r="T83" s="58"/>
      <c r="U83" s="58"/>
      <c r="V83" s="58"/>
      <c r="W83" s="58"/>
      <c r="X83" s="58"/>
      <c r="Y83" s="59"/>
    </row>
    <row r="84" spans="2:25" ht="48" customHeight="1">
      <c r="B84" s="63"/>
      <c r="C84" s="63"/>
      <c r="D84" s="63"/>
      <c r="E84" s="63"/>
      <c r="F84" s="63"/>
      <c r="G84" s="63"/>
      <c r="H84" s="63"/>
      <c r="J84" s="60"/>
      <c r="K84" s="61"/>
      <c r="L84" s="61"/>
      <c r="M84" s="61"/>
      <c r="N84" s="61"/>
      <c r="O84" s="61"/>
      <c r="P84" s="61"/>
      <c r="Q84" s="62"/>
      <c r="S84" s="60"/>
      <c r="T84" s="61"/>
      <c r="U84" s="61"/>
      <c r="V84" s="61"/>
      <c r="W84" s="61"/>
      <c r="X84" s="61"/>
      <c r="Y84" s="62"/>
    </row>
    <row r="85" ht="14.25" customHeight="1"/>
    <row r="86" spans="2:25" ht="21" customHeight="1">
      <c r="B86" s="55"/>
      <c r="C86" s="55"/>
      <c r="D86" s="55"/>
      <c r="E86" s="55"/>
      <c r="F86" s="55"/>
      <c r="G86" s="55"/>
      <c r="H86" s="55"/>
      <c r="J86" s="55"/>
      <c r="K86" s="55"/>
      <c r="L86" s="55"/>
      <c r="M86" s="55"/>
      <c r="N86" s="55"/>
      <c r="O86" s="55"/>
      <c r="P86" s="55"/>
      <c r="Q86" s="55"/>
      <c r="S86" s="34"/>
      <c r="T86" s="35"/>
      <c r="U86" s="35"/>
      <c r="V86" s="35"/>
      <c r="W86" s="35"/>
      <c r="X86" s="35"/>
      <c r="Y86" s="36"/>
    </row>
    <row r="87" spans="2:25" ht="21" customHeight="1">
      <c r="B87" s="55"/>
      <c r="C87" s="55"/>
      <c r="D87" s="55"/>
      <c r="E87" s="55"/>
      <c r="F87" s="55"/>
      <c r="G87" s="55"/>
      <c r="H87" s="55"/>
      <c r="J87" s="55"/>
      <c r="K87" s="55"/>
      <c r="L87" s="55"/>
      <c r="M87" s="55"/>
      <c r="N87" s="55"/>
      <c r="O87" s="55"/>
      <c r="P87" s="55"/>
      <c r="Q87" s="55"/>
      <c r="S87" s="37"/>
      <c r="T87" s="38"/>
      <c r="U87" s="38"/>
      <c r="V87" s="38"/>
      <c r="W87" s="38"/>
      <c r="X87" s="38"/>
      <c r="Y87" s="39"/>
    </row>
    <row r="88" spans="2:25" ht="21" customHeight="1">
      <c r="B88" s="55"/>
      <c r="C88" s="55"/>
      <c r="D88" s="55"/>
      <c r="E88" s="55"/>
      <c r="F88" s="55"/>
      <c r="G88" s="55"/>
      <c r="H88" s="55"/>
      <c r="J88" s="55"/>
      <c r="K88" s="55"/>
      <c r="L88" s="55"/>
      <c r="M88" s="55"/>
      <c r="N88" s="55"/>
      <c r="O88" s="55"/>
      <c r="P88" s="55"/>
      <c r="Q88" s="55"/>
      <c r="S88" s="37"/>
      <c r="T88" s="38"/>
      <c r="U88" s="38"/>
      <c r="V88" s="38"/>
      <c r="W88" s="38"/>
      <c r="X88" s="38"/>
      <c r="Y88" s="39"/>
    </row>
    <row r="89" spans="2:25" ht="21" customHeight="1">
      <c r="B89" s="55"/>
      <c r="C89" s="55"/>
      <c r="D89" s="55"/>
      <c r="E89" s="55"/>
      <c r="F89" s="55"/>
      <c r="G89" s="55"/>
      <c r="H89" s="55"/>
      <c r="J89" s="55"/>
      <c r="K89" s="55"/>
      <c r="L89" s="55"/>
      <c r="M89" s="55"/>
      <c r="N89" s="55"/>
      <c r="O89" s="55"/>
      <c r="P89" s="55"/>
      <c r="Q89" s="55"/>
      <c r="S89" s="37"/>
      <c r="T89" s="38"/>
      <c r="U89" s="38"/>
      <c r="V89" s="38"/>
      <c r="W89" s="38"/>
      <c r="X89" s="38"/>
      <c r="Y89" s="39"/>
    </row>
    <row r="90" spans="2:25" ht="21" customHeight="1">
      <c r="B90" s="55"/>
      <c r="C90" s="55"/>
      <c r="D90" s="55"/>
      <c r="E90" s="55"/>
      <c r="F90" s="55"/>
      <c r="G90" s="55"/>
      <c r="H90" s="55"/>
      <c r="J90" s="55"/>
      <c r="K90" s="55"/>
      <c r="L90" s="55"/>
      <c r="M90" s="55"/>
      <c r="N90" s="55"/>
      <c r="O90" s="55"/>
      <c r="P90" s="55"/>
      <c r="Q90" s="55"/>
      <c r="S90" s="37"/>
      <c r="T90" s="38"/>
      <c r="U90" s="38"/>
      <c r="V90" s="38"/>
      <c r="W90" s="38"/>
      <c r="X90" s="38"/>
      <c r="Y90" s="39"/>
    </row>
    <row r="91" spans="2:25" ht="21" customHeight="1">
      <c r="B91" s="55"/>
      <c r="C91" s="55"/>
      <c r="D91" s="55"/>
      <c r="E91" s="55"/>
      <c r="F91" s="55"/>
      <c r="G91" s="55"/>
      <c r="H91" s="55"/>
      <c r="J91" s="55"/>
      <c r="K91" s="55"/>
      <c r="L91" s="55"/>
      <c r="M91" s="55"/>
      <c r="N91" s="55"/>
      <c r="O91" s="55"/>
      <c r="P91" s="55"/>
      <c r="Q91" s="55"/>
      <c r="S91" s="37"/>
      <c r="T91" s="38"/>
      <c r="U91" s="38"/>
      <c r="V91" s="38"/>
      <c r="W91" s="38"/>
      <c r="X91" s="38"/>
      <c r="Y91" s="39"/>
    </row>
    <row r="92" spans="2:25" ht="21" customHeight="1">
      <c r="B92" s="55"/>
      <c r="C92" s="55"/>
      <c r="D92" s="55"/>
      <c r="E92" s="55"/>
      <c r="F92" s="55"/>
      <c r="G92" s="55"/>
      <c r="H92" s="55"/>
      <c r="J92" s="55"/>
      <c r="K92" s="55"/>
      <c r="L92" s="55"/>
      <c r="M92" s="55"/>
      <c r="N92" s="55"/>
      <c r="O92" s="55"/>
      <c r="P92" s="55"/>
      <c r="Q92" s="55"/>
      <c r="S92" s="37"/>
      <c r="T92" s="38"/>
      <c r="U92" s="38"/>
      <c r="V92" s="38"/>
      <c r="W92" s="38"/>
      <c r="X92" s="38"/>
      <c r="Y92" s="39"/>
    </row>
    <row r="93" spans="2:25" ht="21" customHeight="1">
      <c r="B93" s="55"/>
      <c r="C93" s="55"/>
      <c r="D93" s="55"/>
      <c r="E93" s="55"/>
      <c r="F93" s="55"/>
      <c r="G93" s="55"/>
      <c r="H93" s="55"/>
      <c r="J93" s="55"/>
      <c r="K93" s="55"/>
      <c r="L93" s="55"/>
      <c r="M93" s="55"/>
      <c r="N93" s="55"/>
      <c r="O93" s="55"/>
      <c r="P93" s="55"/>
      <c r="Q93" s="55"/>
      <c r="S93" s="37"/>
      <c r="T93" s="38"/>
      <c r="U93" s="38"/>
      <c r="V93" s="38"/>
      <c r="W93" s="38"/>
      <c r="X93" s="38"/>
      <c r="Y93" s="39"/>
    </row>
    <row r="94" spans="2:25" ht="21" customHeight="1">
      <c r="B94" s="55"/>
      <c r="C94" s="55"/>
      <c r="D94" s="55"/>
      <c r="E94" s="55"/>
      <c r="F94" s="55"/>
      <c r="G94" s="55"/>
      <c r="H94" s="55"/>
      <c r="J94" s="55"/>
      <c r="K94" s="55"/>
      <c r="L94" s="55"/>
      <c r="M94" s="55"/>
      <c r="N94" s="55"/>
      <c r="O94" s="55"/>
      <c r="P94" s="55"/>
      <c r="Q94" s="55"/>
      <c r="S94" s="37"/>
      <c r="T94" s="38"/>
      <c r="U94" s="38"/>
      <c r="V94" s="38"/>
      <c r="W94" s="38"/>
      <c r="X94" s="38"/>
      <c r="Y94" s="39"/>
    </row>
    <row r="95" spans="2:25" ht="21" customHeight="1">
      <c r="B95" s="55"/>
      <c r="C95" s="55"/>
      <c r="D95" s="55"/>
      <c r="E95" s="55"/>
      <c r="F95" s="55"/>
      <c r="G95" s="55"/>
      <c r="H95" s="55"/>
      <c r="J95" s="55"/>
      <c r="K95" s="55"/>
      <c r="L95" s="55"/>
      <c r="M95" s="55"/>
      <c r="N95" s="55"/>
      <c r="O95" s="55"/>
      <c r="P95" s="55"/>
      <c r="Q95" s="55"/>
      <c r="S95" s="40"/>
      <c r="T95" s="41"/>
      <c r="U95" s="41"/>
      <c r="V95" s="41"/>
      <c r="W95" s="41"/>
      <c r="X95" s="41"/>
      <c r="Y95" s="42"/>
    </row>
    <row r="96" spans="2:25" ht="48" customHeight="1">
      <c r="B96" s="56"/>
      <c r="C96" s="56"/>
      <c r="D96" s="56"/>
      <c r="E96" s="56"/>
      <c r="F96" s="56"/>
      <c r="G96" s="56"/>
      <c r="H96" s="56"/>
      <c r="J96" s="57"/>
      <c r="K96" s="58"/>
      <c r="L96" s="58"/>
      <c r="M96" s="58"/>
      <c r="N96" s="58"/>
      <c r="O96" s="58"/>
      <c r="P96" s="58"/>
      <c r="Q96" s="59"/>
      <c r="S96" s="43"/>
      <c r="T96" s="44"/>
      <c r="U96" s="44"/>
      <c r="V96" s="44"/>
      <c r="W96" s="44"/>
      <c r="X96" s="44"/>
      <c r="Y96" s="45"/>
    </row>
    <row r="97" spans="2:25" ht="48" customHeight="1">
      <c r="B97" s="56"/>
      <c r="C97" s="56"/>
      <c r="D97" s="56"/>
      <c r="E97" s="56"/>
      <c r="F97" s="56"/>
      <c r="G97" s="56"/>
      <c r="H97" s="56"/>
      <c r="J97" s="60"/>
      <c r="K97" s="61"/>
      <c r="L97" s="61"/>
      <c r="M97" s="61"/>
      <c r="N97" s="61"/>
      <c r="O97" s="61"/>
      <c r="P97" s="61"/>
      <c r="Q97" s="62"/>
      <c r="S97" s="46"/>
      <c r="T97" s="47"/>
      <c r="U97" s="47"/>
      <c r="V97" s="47"/>
      <c r="W97" s="47"/>
      <c r="X97" s="47"/>
      <c r="Y97" s="48"/>
    </row>
    <row r="98" ht="14.25" customHeight="1"/>
    <row r="99" spans="2:25" ht="21" customHeight="1">
      <c r="B99" s="34"/>
      <c r="C99" s="35"/>
      <c r="D99" s="35"/>
      <c r="E99" s="35"/>
      <c r="F99" s="35"/>
      <c r="G99" s="35"/>
      <c r="H99" s="36"/>
      <c r="J99" s="34"/>
      <c r="K99" s="35"/>
      <c r="L99" s="35"/>
      <c r="M99" s="35"/>
      <c r="N99" s="35"/>
      <c r="O99" s="35"/>
      <c r="P99" s="35"/>
      <c r="Q99" s="36"/>
      <c r="S99" s="34"/>
      <c r="T99" s="35"/>
      <c r="U99" s="35"/>
      <c r="V99" s="35"/>
      <c r="W99" s="35"/>
      <c r="X99" s="35"/>
      <c r="Y99" s="36"/>
    </row>
    <row r="100" spans="2:25" ht="21" customHeight="1">
      <c r="B100" s="37"/>
      <c r="C100" s="38"/>
      <c r="D100" s="38"/>
      <c r="E100" s="38"/>
      <c r="F100" s="38"/>
      <c r="G100" s="38"/>
      <c r="H100" s="39"/>
      <c r="J100" s="37"/>
      <c r="K100" s="38"/>
      <c r="L100" s="38"/>
      <c r="M100" s="38"/>
      <c r="N100" s="38"/>
      <c r="O100" s="38"/>
      <c r="P100" s="38"/>
      <c r="Q100" s="39"/>
      <c r="S100" s="37"/>
      <c r="T100" s="38"/>
      <c r="U100" s="38"/>
      <c r="V100" s="38"/>
      <c r="W100" s="38"/>
      <c r="X100" s="38"/>
      <c r="Y100" s="39"/>
    </row>
    <row r="101" spans="2:25" ht="21" customHeight="1">
      <c r="B101" s="37"/>
      <c r="C101" s="38"/>
      <c r="D101" s="38"/>
      <c r="E101" s="38"/>
      <c r="F101" s="38"/>
      <c r="G101" s="38"/>
      <c r="H101" s="39"/>
      <c r="J101" s="37"/>
      <c r="K101" s="38"/>
      <c r="L101" s="38"/>
      <c r="M101" s="38"/>
      <c r="N101" s="38"/>
      <c r="O101" s="38"/>
      <c r="P101" s="38"/>
      <c r="Q101" s="39"/>
      <c r="S101" s="37"/>
      <c r="T101" s="38"/>
      <c r="U101" s="38"/>
      <c r="V101" s="38"/>
      <c r="W101" s="38"/>
      <c r="X101" s="38"/>
      <c r="Y101" s="39"/>
    </row>
    <row r="102" spans="2:25" ht="21" customHeight="1">
      <c r="B102" s="37"/>
      <c r="C102" s="38"/>
      <c r="D102" s="38"/>
      <c r="E102" s="38"/>
      <c r="F102" s="38"/>
      <c r="G102" s="38"/>
      <c r="H102" s="39"/>
      <c r="J102" s="37"/>
      <c r="K102" s="38"/>
      <c r="L102" s="38"/>
      <c r="M102" s="38"/>
      <c r="N102" s="38"/>
      <c r="O102" s="38"/>
      <c r="P102" s="38"/>
      <c r="Q102" s="39"/>
      <c r="S102" s="37"/>
      <c r="T102" s="38"/>
      <c r="U102" s="38"/>
      <c r="V102" s="38"/>
      <c r="W102" s="38"/>
      <c r="X102" s="38"/>
      <c r="Y102" s="39"/>
    </row>
    <row r="103" spans="2:25" ht="21" customHeight="1">
      <c r="B103" s="37"/>
      <c r="C103" s="38"/>
      <c r="D103" s="38"/>
      <c r="E103" s="38"/>
      <c r="F103" s="38"/>
      <c r="G103" s="38"/>
      <c r="H103" s="39"/>
      <c r="J103" s="37"/>
      <c r="K103" s="38"/>
      <c r="L103" s="38"/>
      <c r="M103" s="38"/>
      <c r="N103" s="38"/>
      <c r="O103" s="38"/>
      <c r="P103" s="38"/>
      <c r="Q103" s="39"/>
      <c r="S103" s="37"/>
      <c r="T103" s="38"/>
      <c r="U103" s="38"/>
      <c r="V103" s="38"/>
      <c r="W103" s="38"/>
      <c r="X103" s="38"/>
      <c r="Y103" s="39"/>
    </row>
    <row r="104" spans="2:25" ht="21" customHeight="1">
      <c r="B104" s="37"/>
      <c r="C104" s="38"/>
      <c r="D104" s="38"/>
      <c r="E104" s="38"/>
      <c r="F104" s="38"/>
      <c r="G104" s="38"/>
      <c r="H104" s="39"/>
      <c r="J104" s="37"/>
      <c r="K104" s="38"/>
      <c r="L104" s="38"/>
      <c r="M104" s="38"/>
      <c r="N104" s="38"/>
      <c r="O104" s="38"/>
      <c r="P104" s="38"/>
      <c r="Q104" s="39"/>
      <c r="S104" s="37"/>
      <c r="T104" s="38"/>
      <c r="U104" s="38"/>
      <c r="V104" s="38"/>
      <c r="W104" s="38"/>
      <c r="X104" s="38"/>
      <c r="Y104" s="39"/>
    </row>
    <row r="105" spans="2:25" ht="21" customHeight="1">
      <c r="B105" s="37"/>
      <c r="C105" s="38"/>
      <c r="D105" s="38"/>
      <c r="E105" s="38"/>
      <c r="F105" s="38"/>
      <c r="G105" s="38"/>
      <c r="H105" s="39"/>
      <c r="J105" s="37"/>
      <c r="K105" s="38"/>
      <c r="L105" s="38"/>
      <c r="M105" s="38"/>
      <c r="N105" s="38"/>
      <c r="O105" s="38"/>
      <c r="P105" s="38"/>
      <c r="Q105" s="39"/>
      <c r="S105" s="37"/>
      <c r="T105" s="38"/>
      <c r="U105" s="38"/>
      <c r="V105" s="38"/>
      <c r="W105" s="38"/>
      <c r="X105" s="38"/>
      <c r="Y105" s="39"/>
    </row>
    <row r="106" spans="2:25" ht="21" customHeight="1">
      <c r="B106" s="37"/>
      <c r="C106" s="38"/>
      <c r="D106" s="38"/>
      <c r="E106" s="38"/>
      <c r="F106" s="38"/>
      <c r="G106" s="38"/>
      <c r="H106" s="39"/>
      <c r="J106" s="37"/>
      <c r="K106" s="38"/>
      <c r="L106" s="38"/>
      <c r="M106" s="38"/>
      <c r="N106" s="38"/>
      <c r="O106" s="38"/>
      <c r="P106" s="38"/>
      <c r="Q106" s="39"/>
      <c r="S106" s="37"/>
      <c r="T106" s="38"/>
      <c r="U106" s="38"/>
      <c r="V106" s="38"/>
      <c r="W106" s="38"/>
      <c r="X106" s="38"/>
      <c r="Y106" s="39"/>
    </row>
    <row r="107" spans="2:25" ht="21" customHeight="1">
      <c r="B107" s="37"/>
      <c r="C107" s="38"/>
      <c r="D107" s="38"/>
      <c r="E107" s="38"/>
      <c r="F107" s="38"/>
      <c r="G107" s="38"/>
      <c r="H107" s="39"/>
      <c r="J107" s="37"/>
      <c r="K107" s="38"/>
      <c r="L107" s="38"/>
      <c r="M107" s="38"/>
      <c r="N107" s="38"/>
      <c r="O107" s="38"/>
      <c r="P107" s="38"/>
      <c r="Q107" s="39"/>
      <c r="S107" s="37"/>
      <c r="T107" s="38"/>
      <c r="U107" s="38"/>
      <c r="V107" s="38"/>
      <c r="W107" s="38"/>
      <c r="X107" s="38"/>
      <c r="Y107" s="39"/>
    </row>
    <row r="108" spans="2:25" ht="21" customHeight="1">
      <c r="B108" s="40"/>
      <c r="C108" s="41"/>
      <c r="D108" s="41"/>
      <c r="E108" s="41"/>
      <c r="F108" s="41"/>
      <c r="G108" s="41"/>
      <c r="H108" s="42"/>
      <c r="J108" s="40"/>
      <c r="K108" s="41"/>
      <c r="L108" s="41"/>
      <c r="M108" s="41"/>
      <c r="N108" s="41"/>
      <c r="O108" s="41"/>
      <c r="P108" s="41"/>
      <c r="Q108" s="42"/>
      <c r="S108" s="40"/>
      <c r="T108" s="41"/>
      <c r="U108" s="41"/>
      <c r="V108" s="41"/>
      <c r="W108" s="41"/>
      <c r="X108" s="41"/>
      <c r="Y108" s="42"/>
    </row>
    <row r="109" spans="2:25" ht="48" customHeight="1">
      <c r="B109" s="43"/>
      <c r="C109" s="44"/>
      <c r="D109" s="44"/>
      <c r="E109" s="44"/>
      <c r="F109" s="44"/>
      <c r="G109" s="44"/>
      <c r="H109" s="45"/>
      <c r="J109" s="49"/>
      <c r="K109" s="50"/>
      <c r="L109" s="50"/>
      <c r="M109" s="50"/>
      <c r="N109" s="50"/>
      <c r="O109" s="50"/>
      <c r="P109" s="50"/>
      <c r="Q109" s="51"/>
      <c r="S109" s="43"/>
      <c r="T109" s="44"/>
      <c r="U109" s="44"/>
      <c r="V109" s="44"/>
      <c r="W109" s="44"/>
      <c r="X109" s="44"/>
      <c r="Y109" s="45"/>
    </row>
    <row r="110" spans="2:25" ht="48" customHeight="1">
      <c r="B110" s="46"/>
      <c r="C110" s="47"/>
      <c r="D110" s="47"/>
      <c r="E110" s="47"/>
      <c r="F110" s="47"/>
      <c r="G110" s="47"/>
      <c r="H110" s="48"/>
      <c r="J110" s="52"/>
      <c r="K110" s="53"/>
      <c r="L110" s="53"/>
      <c r="M110" s="53"/>
      <c r="N110" s="53"/>
      <c r="O110" s="53"/>
      <c r="P110" s="53"/>
      <c r="Q110" s="54"/>
      <c r="S110" s="46"/>
      <c r="T110" s="47"/>
      <c r="U110" s="47"/>
      <c r="V110" s="47"/>
      <c r="W110" s="47"/>
      <c r="X110" s="47"/>
      <c r="Y110" s="48"/>
    </row>
    <row r="111" ht="14.25" customHeight="1"/>
    <row r="112" ht="14.25" customHeight="1"/>
    <row r="113" spans="5:23" ht="21" customHeight="1">
      <c r="E113" s="17" t="s">
        <v>60</v>
      </c>
      <c r="F113" s="31"/>
      <c r="G113" s="31"/>
      <c r="H113" s="31"/>
      <c r="I113" s="31"/>
      <c r="J113" s="31"/>
      <c r="Q113" s="17" t="s">
        <v>61</v>
      </c>
      <c r="R113" s="31"/>
      <c r="S113" s="31"/>
      <c r="T113" s="31"/>
      <c r="U113" s="31"/>
      <c r="V113" s="31"/>
      <c r="W113" s="31"/>
    </row>
    <row r="114" spans="5:24" ht="21" customHeight="1">
      <c r="E114" s="17" t="s">
        <v>62</v>
      </c>
      <c r="F114" s="32"/>
      <c r="G114" s="32"/>
      <c r="H114" s="32"/>
      <c r="I114" s="32"/>
      <c r="J114" s="32"/>
      <c r="K114" s="5" t="s">
        <v>63</v>
      </c>
      <c r="Q114" s="17" t="s">
        <v>62</v>
      </c>
      <c r="R114" s="31"/>
      <c r="S114" s="31"/>
      <c r="T114" s="31"/>
      <c r="U114" s="31"/>
      <c r="V114" s="31"/>
      <c r="W114" s="31"/>
      <c r="X114" s="5" t="s">
        <v>63</v>
      </c>
    </row>
    <row r="115" spans="5:24" ht="21" customHeight="1">
      <c r="E115" s="17" t="s">
        <v>64</v>
      </c>
      <c r="F115" s="32"/>
      <c r="G115" s="32"/>
      <c r="H115" s="32"/>
      <c r="I115" s="32"/>
      <c r="J115" s="32"/>
      <c r="Q115" s="33"/>
      <c r="R115" s="33"/>
      <c r="S115" s="33"/>
      <c r="T115" s="33"/>
      <c r="U115" s="33"/>
      <c r="V115" s="33"/>
      <c r="W115" s="33"/>
      <c r="X115" s="33"/>
    </row>
    <row r="116" spans="5:23" ht="24" customHeight="1">
      <c r="E116" s="17" t="s">
        <v>65</v>
      </c>
      <c r="F116" s="28"/>
      <c r="G116" s="28"/>
      <c r="H116" s="28"/>
      <c r="I116" s="28"/>
      <c r="J116" s="28"/>
      <c r="Q116" s="17" t="s">
        <v>65</v>
      </c>
      <c r="R116" s="29"/>
      <c r="S116" s="29"/>
      <c r="T116" s="29"/>
      <c r="U116" s="29"/>
      <c r="V116" s="29"/>
      <c r="W116" s="29"/>
    </row>
    <row r="117" spans="5:10" ht="24" customHeight="1">
      <c r="E117" s="17" t="s">
        <v>66</v>
      </c>
      <c r="F117" s="30"/>
      <c r="G117" s="30"/>
      <c r="H117" s="30"/>
      <c r="I117" s="30"/>
      <c r="J117" s="30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57421875" defaultRowHeight="15"/>
  <cols>
    <col min="1" max="1" width="8.57421875" style="7" customWidth="1"/>
    <col min="2" max="8" width="8.57421875" style="5" customWidth="1"/>
    <col min="9" max="9" width="4.57421875" style="5" customWidth="1"/>
    <col min="10" max="12" width="8.57421875" style="5" customWidth="1"/>
    <col min="13" max="14" width="4.57421875" style="5" customWidth="1"/>
    <col min="15" max="17" width="8.57421875" style="5" customWidth="1"/>
    <col min="18" max="18" width="4.57421875" style="5" customWidth="1"/>
    <col min="19" max="16384" width="8.57421875" style="5" customWidth="1"/>
  </cols>
  <sheetData>
    <row r="1" spans="1:26" ht="21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53" t="s">
        <v>104</v>
      </c>
      <c r="K2" s="153"/>
      <c r="L2" s="153"/>
      <c r="M2" s="153"/>
      <c r="N2" s="153"/>
      <c r="O2" s="153"/>
      <c r="P2" s="153"/>
      <c r="Q2" s="153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52" t="s">
        <v>20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21" customHeight="1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154"/>
      <c r="N7" s="155"/>
      <c r="O7" s="155"/>
      <c r="P7" s="156"/>
    </row>
    <row r="8" spans="1:10" ht="21" customHeight="1">
      <c r="A8" s="9" t="s">
        <v>43</v>
      </c>
      <c r="G8" s="10"/>
      <c r="H8" s="154"/>
      <c r="I8" s="155"/>
      <c r="J8" s="156"/>
    </row>
    <row r="9" ht="10.35" customHeight="1"/>
    <row r="10" spans="1:26" s="8" customFormat="1" ht="30" customHeight="1">
      <c r="A10" s="77" t="s">
        <v>7</v>
      </c>
      <c r="B10" s="77" t="s">
        <v>33</v>
      </c>
      <c r="C10" s="77"/>
      <c r="D10" s="77"/>
      <c r="E10" s="77"/>
      <c r="F10" s="77"/>
      <c r="G10" s="77"/>
      <c r="H10" s="77"/>
      <c r="I10" s="77"/>
      <c r="J10" s="77"/>
      <c r="K10" s="77" t="s">
        <v>34</v>
      </c>
      <c r="L10" s="77"/>
      <c r="M10" s="77"/>
      <c r="N10" s="77"/>
      <c r="O10" s="77"/>
      <c r="P10" s="77"/>
      <c r="Q10" s="77"/>
      <c r="R10" s="77"/>
      <c r="S10" s="77" t="s">
        <v>6</v>
      </c>
      <c r="T10" s="77"/>
      <c r="U10" s="77"/>
      <c r="V10" s="77"/>
      <c r="W10" s="77"/>
      <c r="X10" s="77"/>
      <c r="Y10" s="77"/>
      <c r="Z10" s="77"/>
    </row>
    <row r="11" spans="1:26" s="8" customFormat="1" ht="30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 t="s">
        <v>3</v>
      </c>
      <c r="L11" s="77"/>
      <c r="M11" s="77"/>
      <c r="N11" s="77" t="s">
        <v>4</v>
      </c>
      <c r="O11" s="77"/>
      <c r="P11" s="77"/>
      <c r="Q11" s="77" t="s">
        <v>5</v>
      </c>
      <c r="R11" s="77"/>
      <c r="S11" s="77" t="s">
        <v>3</v>
      </c>
      <c r="T11" s="77"/>
      <c r="U11" s="77"/>
      <c r="V11" s="77" t="s">
        <v>4</v>
      </c>
      <c r="W11" s="77"/>
      <c r="X11" s="77"/>
      <c r="Y11" s="77" t="s">
        <v>5</v>
      </c>
      <c r="Z11" s="77"/>
    </row>
    <row r="12" spans="1:26" ht="24" customHeight="1">
      <c r="A12" s="106" t="s">
        <v>44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9"/>
    </row>
    <row r="13" spans="1:26" ht="24" customHeight="1">
      <c r="A13" s="20">
        <v>1</v>
      </c>
      <c r="B13" s="145" t="s">
        <v>36</v>
      </c>
      <c r="C13" s="145"/>
      <c r="D13" s="145"/>
      <c r="E13" s="145"/>
      <c r="F13" s="145"/>
      <c r="G13" s="145"/>
      <c r="H13" s="145"/>
      <c r="I13" s="145"/>
      <c r="J13" s="145"/>
      <c r="K13" s="157">
        <v>12</v>
      </c>
      <c r="L13" s="157"/>
      <c r="M13" s="157"/>
      <c r="N13" s="149">
        <f>Q24</f>
        <v>0</v>
      </c>
      <c r="O13" s="149"/>
      <c r="P13" s="149"/>
      <c r="Q13" s="124">
        <f>V24/T24*100</f>
        <v>0</v>
      </c>
      <c r="R13" s="124"/>
      <c r="S13" s="158">
        <v>11527440</v>
      </c>
      <c r="T13" s="159"/>
      <c r="U13" s="160"/>
      <c r="V13" s="167"/>
      <c r="W13" s="168"/>
      <c r="X13" s="169"/>
      <c r="Y13" s="139">
        <f>V13/S13*100</f>
        <v>0</v>
      </c>
      <c r="Z13" s="140"/>
    </row>
    <row r="14" spans="1:26" ht="24" customHeight="1">
      <c r="A14" s="20">
        <v>2</v>
      </c>
      <c r="B14" s="145" t="s">
        <v>37</v>
      </c>
      <c r="C14" s="145"/>
      <c r="D14" s="145"/>
      <c r="E14" s="145"/>
      <c r="F14" s="145"/>
      <c r="G14" s="145"/>
      <c r="H14" s="145"/>
      <c r="I14" s="145"/>
      <c r="J14" s="145"/>
      <c r="K14" s="146">
        <v>4490930.75</v>
      </c>
      <c r="L14" s="146"/>
      <c r="M14" s="146"/>
      <c r="N14" s="124">
        <f>Q25</f>
        <v>0</v>
      </c>
      <c r="O14" s="124"/>
      <c r="P14" s="124"/>
      <c r="Q14" s="124">
        <f>V25/T25*100</f>
        <v>0</v>
      </c>
      <c r="R14" s="124"/>
      <c r="S14" s="161"/>
      <c r="T14" s="162"/>
      <c r="U14" s="163"/>
      <c r="V14" s="170"/>
      <c r="W14" s="171"/>
      <c r="X14" s="172"/>
      <c r="Y14" s="141"/>
      <c r="Z14" s="142"/>
    </row>
    <row r="15" spans="1:26" ht="24" customHeight="1">
      <c r="A15" s="20">
        <v>3</v>
      </c>
      <c r="B15" s="145" t="s">
        <v>38</v>
      </c>
      <c r="C15" s="145"/>
      <c r="D15" s="145"/>
      <c r="E15" s="145"/>
      <c r="F15" s="145"/>
      <c r="G15" s="145"/>
      <c r="H15" s="145"/>
      <c r="I15" s="145"/>
      <c r="J15" s="145"/>
      <c r="K15" s="148">
        <v>12</v>
      </c>
      <c r="L15" s="148"/>
      <c r="M15" s="148"/>
      <c r="N15" s="149">
        <f>Q27</f>
        <v>0</v>
      </c>
      <c r="O15" s="149"/>
      <c r="P15" s="149"/>
      <c r="Q15" s="124">
        <f>V26/T26*100</f>
        <v>0</v>
      </c>
      <c r="R15" s="124"/>
      <c r="S15" s="161"/>
      <c r="T15" s="162"/>
      <c r="U15" s="163"/>
      <c r="V15" s="170"/>
      <c r="W15" s="171"/>
      <c r="X15" s="172"/>
      <c r="Y15" s="141"/>
      <c r="Z15" s="142"/>
    </row>
    <row r="16" spans="1:26" ht="24" customHeight="1">
      <c r="A16" s="20">
        <v>4</v>
      </c>
      <c r="B16" s="145" t="s">
        <v>39</v>
      </c>
      <c r="C16" s="145"/>
      <c r="D16" s="145"/>
      <c r="E16" s="145"/>
      <c r="F16" s="145"/>
      <c r="G16" s="145"/>
      <c r="H16" s="145"/>
      <c r="I16" s="145"/>
      <c r="J16" s="145"/>
      <c r="K16" s="148">
        <v>12</v>
      </c>
      <c r="L16" s="148"/>
      <c r="M16" s="148"/>
      <c r="N16" s="149">
        <f>Q28</f>
        <v>0</v>
      </c>
      <c r="O16" s="149"/>
      <c r="P16" s="149"/>
      <c r="Q16" s="124">
        <f>V28/T28*100</f>
        <v>0</v>
      </c>
      <c r="R16" s="124"/>
      <c r="S16" s="161"/>
      <c r="T16" s="162"/>
      <c r="U16" s="163"/>
      <c r="V16" s="170"/>
      <c r="W16" s="171"/>
      <c r="X16" s="172"/>
      <c r="Y16" s="141"/>
      <c r="Z16" s="142"/>
    </row>
    <row r="17" spans="1:26" s="11" customFormat="1" ht="48" customHeight="1">
      <c r="A17" s="21">
        <v>5</v>
      </c>
      <c r="B17" s="150" t="s">
        <v>45</v>
      </c>
      <c r="C17" s="150"/>
      <c r="D17" s="150"/>
      <c r="E17" s="150"/>
      <c r="F17" s="150"/>
      <c r="G17" s="150"/>
      <c r="H17" s="150"/>
      <c r="I17" s="150"/>
      <c r="J17" s="150"/>
      <c r="K17" s="151">
        <v>12</v>
      </c>
      <c r="L17" s="151"/>
      <c r="M17" s="151"/>
      <c r="N17" s="149">
        <f>Q29</f>
        <v>0</v>
      </c>
      <c r="O17" s="149"/>
      <c r="P17" s="149"/>
      <c r="Q17" s="124">
        <f>V29/T29*100</f>
        <v>0</v>
      </c>
      <c r="R17" s="124"/>
      <c r="S17" s="164"/>
      <c r="T17" s="165"/>
      <c r="U17" s="166"/>
      <c r="V17" s="173"/>
      <c r="W17" s="174"/>
      <c r="X17" s="175"/>
      <c r="Y17" s="143"/>
      <c r="Z17" s="144"/>
    </row>
    <row r="18" spans="1:26" s="8" customFormat="1" ht="24" customHeight="1">
      <c r="A18" s="135" t="s">
        <v>46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  <c r="Q18" s="90">
        <f>V30</f>
        <v>0</v>
      </c>
      <c r="R18" s="90"/>
      <c r="S18" s="138">
        <f>SUM(S13)</f>
        <v>11527440</v>
      </c>
      <c r="T18" s="138"/>
      <c r="U18" s="138"/>
      <c r="V18" s="138">
        <f>SUM(V13)</f>
        <v>0</v>
      </c>
      <c r="W18" s="138"/>
      <c r="X18" s="138"/>
      <c r="Y18" s="134">
        <f>SUM(Y13)</f>
        <v>0</v>
      </c>
      <c r="Z18" s="134"/>
    </row>
    <row r="19" spans="1:26" ht="9.9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77" t="s">
        <v>41</v>
      </c>
      <c r="C22" s="77"/>
      <c r="D22" s="77"/>
      <c r="E22" s="77"/>
      <c r="F22" s="77"/>
      <c r="G22" s="77"/>
      <c r="H22" s="77" t="s">
        <v>47</v>
      </c>
      <c r="I22" s="77"/>
      <c r="J22" s="77"/>
      <c r="K22" s="77" t="s">
        <v>42</v>
      </c>
      <c r="L22" s="77"/>
      <c r="M22" s="77"/>
      <c r="N22" s="77" t="s">
        <v>48</v>
      </c>
      <c r="O22" s="77"/>
      <c r="P22" s="77"/>
      <c r="Q22" s="77" t="s">
        <v>49</v>
      </c>
      <c r="R22" s="77"/>
      <c r="S22" s="77"/>
      <c r="T22" s="77" t="s">
        <v>50</v>
      </c>
      <c r="U22" s="77"/>
      <c r="V22" s="81" t="s">
        <v>9</v>
      </c>
      <c r="W22" s="81"/>
      <c r="X22" s="77" t="s">
        <v>10</v>
      </c>
      <c r="Y22" s="77"/>
      <c r="Z22" s="77"/>
    </row>
    <row r="23" spans="1:26" ht="24" customHeight="1">
      <c r="A23" s="106" t="s">
        <v>44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7"/>
      <c r="W23" s="107"/>
      <c r="X23" s="107"/>
      <c r="Y23" s="107"/>
      <c r="Z23" s="109"/>
    </row>
    <row r="24" spans="1:26" ht="24" customHeight="1">
      <c r="A24" s="25">
        <v>1</v>
      </c>
      <c r="B24" s="110" t="s">
        <v>36</v>
      </c>
      <c r="C24" s="110"/>
      <c r="D24" s="110"/>
      <c r="E24" s="110"/>
      <c r="F24" s="110"/>
      <c r="G24" s="110"/>
      <c r="H24" s="111">
        <v>12</v>
      </c>
      <c r="I24" s="111"/>
      <c r="J24" s="111"/>
      <c r="K24" s="103"/>
      <c r="L24" s="103"/>
      <c r="M24" s="103"/>
      <c r="N24" s="103"/>
      <c r="O24" s="103"/>
      <c r="P24" s="103"/>
      <c r="Q24" s="103"/>
      <c r="R24" s="103"/>
      <c r="S24" s="104"/>
      <c r="T24" s="100">
        <v>10</v>
      </c>
      <c r="U24" s="100"/>
      <c r="V24" s="93">
        <f>(T24*((K24*0)+(N24*50)+(Q24*100)))/(H24*100)</f>
        <v>0</v>
      </c>
      <c r="W24" s="94"/>
      <c r="X24" s="112"/>
      <c r="Y24" s="92"/>
      <c r="Z24" s="113"/>
    </row>
    <row r="25" spans="1:26" ht="24" customHeight="1">
      <c r="A25" s="25">
        <v>2</v>
      </c>
      <c r="B25" s="110" t="s">
        <v>37</v>
      </c>
      <c r="C25" s="110"/>
      <c r="D25" s="110"/>
      <c r="E25" s="110"/>
      <c r="F25" s="110"/>
      <c r="G25" s="110"/>
      <c r="H25" s="120">
        <v>4490930.75</v>
      </c>
      <c r="I25" s="120"/>
      <c r="J25" s="120"/>
      <c r="K25" s="121"/>
      <c r="L25" s="121"/>
      <c r="M25" s="121"/>
      <c r="N25" s="121"/>
      <c r="O25" s="121"/>
      <c r="P25" s="121"/>
      <c r="Q25" s="121"/>
      <c r="R25" s="121"/>
      <c r="S25" s="202"/>
      <c r="T25" s="100">
        <v>40</v>
      </c>
      <c r="U25" s="100"/>
      <c r="V25" s="93">
        <f>(T25*((K25*0)+(N25*50)+(Q25*100)))/(H25*100)</f>
        <v>0</v>
      </c>
      <c r="W25" s="94"/>
      <c r="X25" s="114"/>
      <c r="Y25" s="115"/>
      <c r="Z25" s="116"/>
    </row>
    <row r="26" spans="1:26" ht="24" customHeight="1">
      <c r="A26" s="26">
        <v>3</v>
      </c>
      <c r="B26" s="95" t="s">
        <v>38</v>
      </c>
      <c r="C26" s="95"/>
      <c r="D26" s="95"/>
      <c r="E26" s="95"/>
      <c r="F26" s="95"/>
      <c r="G26" s="95"/>
      <c r="H26" s="96">
        <v>12</v>
      </c>
      <c r="I26" s="96"/>
      <c r="J26" s="96"/>
      <c r="K26" s="196">
        <f>K27</f>
        <v>0</v>
      </c>
      <c r="L26" s="197"/>
      <c r="M26" s="198"/>
      <c r="N26" s="196">
        <f aca="true" t="shared" si="0" ref="N26">N27</f>
        <v>0</v>
      </c>
      <c r="O26" s="197"/>
      <c r="P26" s="198"/>
      <c r="Q26" s="196">
        <f aca="true" t="shared" si="1" ref="Q26">Q27</f>
        <v>0</v>
      </c>
      <c r="R26" s="197"/>
      <c r="S26" s="198"/>
      <c r="T26" s="122">
        <f>SUM(T27)</f>
        <v>20</v>
      </c>
      <c r="U26" s="122"/>
      <c r="V26" s="123">
        <f>SUM(V27)</f>
        <v>0</v>
      </c>
      <c r="W26" s="124"/>
      <c r="X26" s="114"/>
      <c r="Y26" s="115"/>
      <c r="Z26" s="116"/>
    </row>
    <row r="27" spans="1:26" ht="48" customHeight="1">
      <c r="A27" s="20">
        <v>3.1</v>
      </c>
      <c r="B27" s="125" t="s">
        <v>103</v>
      </c>
      <c r="C27" s="126"/>
      <c r="D27" s="126"/>
      <c r="E27" s="126"/>
      <c r="F27" s="126"/>
      <c r="G27" s="127"/>
      <c r="H27" s="128">
        <v>12</v>
      </c>
      <c r="I27" s="129"/>
      <c r="J27" s="130"/>
      <c r="K27" s="104"/>
      <c r="L27" s="131"/>
      <c r="M27" s="132"/>
      <c r="N27" s="104"/>
      <c r="O27" s="131"/>
      <c r="P27" s="132"/>
      <c r="Q27" s="104"/>
      <c r="R27" s="131"/>
      <c r="S27" s="131"/>
      <c r="T27" s="133">
        <v>20</v>
      </c>
      <c r="U27" s="133"/>
      <c r="V27" s="93">
        <f>(T27*((K27*0)+(N27*50)+(Q27*100)))/(H27*100)</f>
        <v>0</v>
      </c>
      <c r="W27" s="94"/>
      <c r="X27" s="114"/>
      <c r="Y27" s="115"/>
      <c r="Z27" s="116"/>
    </row>
    <row r="28" spans="1:26" ht="48" customHeight="1">
      <c r="A28" s="25">
        <v>4</v>
      </c>
      <c r="B28" s="101" t="s">
        <v>39</v>
      </c>
      <c r="C28" s="101"/>
      <c r="D28" s="101"/>
      <c r="E28" s="101"/>
      <c r="F28" s="101"/>
      <c r="G28" s="101"/>
      <c r="H28" s="105">
        <v>12</v>
      </c>
      <c r="I28" s="105"/>
      <c r="J28" s="105"/>
      <c r="K28" s="103"/>
      <c r="L28" s="103"/>
      <c r="M28" s="103"/>
      <c r="N28" s="103"/>
      <c r="O28" s="103"/>
      <c r="P28" s="103"/>
      <c r="Q28" s="103"/>
      <c r="R28" s="103"/>
      <c r="S28" s="104"/>
      <c r="T28" s="100">
        <v>15</v>
      </c>
      <c r="U28" s="100"/>
      <c r="V28" s="93">
        <f aca="true" t="shared" si="2" ref="V28:V29">(T28*((K28*0)+(N28*50)+(Q28*100)))/(H28*100)</f>
        <v>0</v>
      </c>
      <c r="W28" s="94"/>
      <c r="X28" s="114"/>
      <c r="Y28" s="115"/>
      <c r="Z28" s="116"/>
    </row>
    <row r="29" spans="1:26" ht="48" customHeight="1">
      <c r="A29" s="25">
        <v>5</v>
      </c>
      <c r="B29" s="101" t="s">
        <v>51</v>
      </c>
      <c r="C29" s="101"/>
      <c r="D29" s="101"/>
      <c r="E29" s="101"/>
      <c r="F29" s="101"/>
      <c r="G29" s="101"/>
      <c r="H29" s="102">
        <v>12</v>
      </c>
      <c r="I29" s="102"/>
      <c r="J29" s="102"/>
      <c r="K29" s="103"/>
      <c r="L29" s="103"/>
      <c r="M29" s="103"/>
      <c r="N29" s="103"/>
      <c r="O29" s="103"/>
      <c r="P29" s="103"/>
      <c r="Q29" s="103"/>
      <c r="R29" s="103"/>
      <c r="S29" s="104"/>
      <c r="T29" s="100">
        <v>15</v>
      </c>
      <c r="U29" s="100"/>
      <c r="V29" s="93">
        <f t="shared" si="2"/>
        <v>0</v>
      </c>
      <c r="W29" s="94"/>
      <c r="X29" s="117"/>
      <c r="Y29" s="118"/>
      <c r="Z29" s="119"/>
    </row>
    <row r="30" spans="1:26" ht="24" customHeight="1">
      <c r="A30" s="87" t="s">
        <v>11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>
        <f>SUM(T24,T25,T26,T28,T29)</f>
        <v>100</v>
      </c>
      <c r="U30" s="89"/>
      <c r="V30" s="90">
        <f>SUM(V24:W26,V28:W29)</f>
        <v>0</v>
      </c>
      <c r="W30" s="90"/>
      <c r="X30" s="91"/>
      <c r="Y30" s="91"/>
      <c r="Z30" s="91"/>
    </row>
    <row r="31" spans="1:26" ht="9.9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ht="24" customHeight="1">
      <c r="A32" s="4" t="s">
        <v>98</v>
      </c>
    </row>
    <row r="33" spans="1:26" ht="60" customHeight="1">
      <c r="A33" s="18" t="s">
        <v>7</v>
      </c>
      <c r="B33" s="77" t="s">
        <v>52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 t="s">
        <v>53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  <c r="Y33" s="81" t="s">
        <v>54</v>
      </c>
      <c r="Z33" s="81"/>
    </row>
    <row r="34" spans="1:26" ht="24" customHeight="1">
      <c r="A34" s="82" t="s">
        <v>55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</row>
    <row r="35" spans="1:26" ht="48" customHeight="1">
      <c r="A35" s="19" t="str">
        <f>IF(B35&lt;&gt;"","2.1.1","")</f>
        <v/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7"/>
      <c r="Y35" s="56"/>
      <c r="Z35" s="56"/>
    </row>
    <row r="36" spans="1:26" ht="48" customHeight="1">
      <c r="A36" s="19" t="str">
        <f>IF(B36&lt;&gt;"","2.1.2","")</f>
        <v/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7"/>
      <c r="Y36" s="56"/>
      <c r="Z36" s="56"/>
    </row>
    <row r="37" spans="1:26" ht="48" customHeight="1">
      <c r="A37" s="19" t="str">
        <f>IF(B37&lt;&gt;"","2.1.3","")</f>
        <v/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7"/>
      <c r="Y37" s="56"/>
      <c r="Z37" s="56"/>
    </row>
    <row r="38" spans="1:26" ht="48" customHeight="1">
      <c r="A38" s="19" t="str">
        <f>IF(B38&lt;&gt;"","2.1.4","")</f>
        <v/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7"/>
      <c r="Y38" s="56"/>
      <c r="Z38" s="56"/>
    </row>
    <row r="39" spans="1:26" ht="48" customHeight="1">
      <c r="A39" s="19" t="str">
        <f>IF(B39&lt;&gt;"","2.1.5","")</f>
        <v/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65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7"/>
      <c r="Y39" s="85"/>
      <c r="Z39" s="86"/>
    </row>
    <row r="40" spans="1:26" ht="24" customHeight="1">
      <c r="A40" s="82" t="s">
        <v>56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</row>
    <row r="41" spans="1:26" ht="48" customHeight="1">
      <c r="A41" s="19" t="str">
        <f>IF(B41&lt;&gt;"","2.2.1","")</f>
        <v/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56"/>
      <c r="Z41" s="56"/>
    </row>
    <row r="42" spans="1:26" ht="48" customHeight="1">
      <c r="A42" s="19" t="str">
        <f>IF(B42&lt;&gt;"","2.2.2","")</f>
        <v/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7"/>
      <c r="Y42" s="56"/>
      <c r="Z42" s="56"/>
    </row>
    <row r="43" spans="1:26" ht="48" customHeight="1">
      <c r="A43" s="19" t="str">
        <f>IF(B43&lt;&gt;"","2.2.3","")</f>
        <v/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7"/>
      <c r="Y43" s="56"/>
      <c r="Z43" s="56"/>
    </row>
    <row r="44" spans="1:26" ht="48" customHeight="1">
      <c r="A44" s="19" t="str">
        <f>IF(B44&lt;&gt;"","2.2.4","")</f>
        <v/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7"/>
      <c r="Y44" s="56"/>
      <c r="Z44" s="56"/>
    </row>
    <row r="45" spans="1:26" ht="48" customHeight="1">
      <c r="A45" s="19" t="str">
        <f>IF(B45&lt;&gt;"","2.2.5","")</f>
        <v/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7"/>
      <c r="Y45" s="56"/>
      <c r="Z45" s="56"/>
    </row>
    <row r="46" spans="1:26" ht="24" customHeight="1">
      <c r="A46" s="82" t="s">
        <v>57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</row>
    <row r="47" spans="1:26" ht="48" customHeight="1">
      <c r="A47" s="19" t="str">
        <f>IF(B47&lt;&gt;"","2.3.1","")</f>
        <v/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7"/>
      <c r="Y47" s="56"/>
      <c r="Z47" s="56"/>
    </row>
    <row r="48" spans="1:26" ht="48" customHeight="1">
      <c r="A48" s="19" t="str">
        <f>IF(B48&lt;&gt;"","2.3.2","")</f>
        <v/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7"/>
      <c r="Y48" s="56"/>
      <c r="Z48" s="56"/>
    </row>
    <row r="49" spans="1:26" ht="48" customHeight="1">
      <c r="A49" s="19" t="str">
        <f>IF(B49&lt;&gt;"","2.3.3","")</f>
        <v/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5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7"/>
      <c r="Y49" s="56"/>
      <c r="Z49" s="56"/>
    </row>
    <row r="50" spans="1:26" ht="48" customHeight="1">
      <c r="A50" s="19" t="str">
        <f>IF(B50&lt;&gt;"","2.3.4","")</f>
        <v/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5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7"/>
      <c r="Y50" s="56"/>
      <c r="Z50" s="56"/>
    </row>
    <row r="51" spans="1:26" ht="48" customHeight="1">
      <c r="A51" s="19" t="str">
        <f>IF(B51&lt;&gt;"","2.3.5","")</f>
        <v/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5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7"/>
      <c r="Y51" s="56"/>
      <c r="Z51" s="56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77" t="s">
        <v>58</v>
      </c>
      <c r="C55" s="77"/>
      <c r="D55" s="77"/>
      <c r="E55" s="77"/>
      <c r="F55" s="77"/>
      <c r="G55" s="77"/>
      <c r="H55" s="77" t="s">
        <v>53</v>
      </c>
      <c r="I55" s="77"/>
      <c r="J55" s="77"/>
      <c r="K55" s="77"/>
      <c r="L55" s="77"/>
      <c r="M55" s="77"/>
      <c r="N55" s="77"/>
      <c r="O55" s="77"/>
      <c r="P55" s="77"/>
      <c r="Q55" s="78" t="s">
        <v>59</v>
      </c>
      <c r="R55" s="79"/>
      <c r="S55" s="79"/>
      <c r="T55" s="79"/>
      <c r="U55" s="79"/>
      <c r="V55" s="79"/>
      <c r="W55" s="79"/>
      <c r="X55" s="80"/>
      <c r="Y55" s="81" t="s">
        <v>54</v>
      </c>
      <c r="Z55" s="81"/>
    </row>
    <row r="56" spans="1:26" ht="72" customHeight="1">
      <c r="A56" s="19" t="str">
        <f>IF(B56&lt;&gt;"","3.1","")</f>
        <v/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5"/>
      <c r="R56" s="66"/>
      <c r="S56" s="66"/>
      <c r="T56" s="66"/>
      <c r="U56" s="66"/>
      <c r="V56" s="66"/>
      <c r="W56" s="66"/>
      <c r="X56" s="67"/>
      <c r="Y56" s="56"/>
      <c r="Z56" s="56"/>
    </row>
    <row r="57" spans="1:26" ht="72" customHeight="1">
      <c r="A57" s="19" t="str">
        <f>IF(B57&lt;&gt;"","3.2","")</f>
        <v/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  <c r="R57" s="66"/>
      <c r="S57" s="66"/>
      <c r="T57" s="66"/>
      <c r="U57" s="66"/>
      <c r="V57" s="66"/>
      <c r="W57" s="66"/>
      <c r="X57" s="67"/>
      <c r="Y57" s="56"/>
      <c r="Z57" s="56"/>
    </row>
    <row r="58" spans="1:26" ht="72" customHeight="1">
      <c r="A58" s="19" t="str">
        <f>IF(B58&lt;&gt;"","3.3","")</f>
        <v/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  <c r="R58" s="66"/>
      <c r="S58" s="66"/>
      <c r="T58" s="66"/>
      <c r="U58" s="66"/>
      <c r="V58" s="66"/>
      <c r="W58" s="66"/>
      <c r="X58" s="67"/>
      <c r="Y58" s="56"/>
      <c r="Z58" s="56"/>
    </row>
    <row r="59" spans="1:26" ht="72" customHeight="1">
      <c r="A59" s="19" t="str">
        <f>IF(B59&lt;&gt;"","3.4","")</f>
        <v/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6"/>
      <c r="S59" s="66"/>
      <c r="T59" s="66"/>
      <c r="U59" s="66"/>
      <c r="V59" s="66"/>
      <c r="W59" s="66"/>
      <c r="X59" s="67"/>
      <c r="Y59" s="56"/>
      <c r="Z59" s="56"/>
    </row>
    <row r="60" spans="1:26" ht="72" customHeight="1">
      <c r="A60" s="19" t="str">
        <f>IF(B60&lt;&gt;"","3.5","")</f>
        <v/>
      </c>
      <c r="B60" s="65"/>
      <c r="C60" s="66"/>
      <c r="D60" s="66"/>
      <c r="E60" s="66"/>
      <c r="F60" s="66"/>
      <c r="G60" s="67"/>
      <c r="H60" s="65"/>
      <c r="I60" s="66"/>
      <c r="J60" s="66"/>
      <c r="K60" s="66"/>
      <c r="L60" s="66"/>
      <c r="M60" s="66"/>
      <c r="N60" s="66"/>
      <c r="O60" s="66"/>
      <c r="P60" s="67"/>
      <c r="Q60" s="65"/>
      <c r="R60" s="66"/>
      <c r="S60" s="66"/>
      <c r="T60" s="66"/>
      <c r="U60" s="66"/>
      <c r="V60" s="66"/>
      <c r="W60" s="66"/>
      <c r="X60" s="67"/>
      <c r="Y60" s="85"/>
      <c r="Z60" s="86"/>
    </row>
    <row r="61" spans="1:26" ht="72" customHeight="1">
      <c r="A61" s="19" t="str">
        <f>IF(B61&lt;&gt;"","3.6","")</f>
        <v/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  <c r="R61" s="66"/>
      <c r="S61" s="66"/>
      <c r="T61" s="66"/>
      <c r="U61" s="66"/>
      <c r="V61" s="66"/>
      <c r="W61" s="66"/>
      <c r="X61" s="67"/>
      <c r="Y61" s="56"/>
      <c r="Z61" s="56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6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</row>
    <row r="66" spans="2:25" ht="48" customHeight="1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</row>
    <row r="67" spans="2:25" ht="48" customHeight="1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</row>
    <row r="68" spans="2:25" ht="48" customHeight="1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</row>
    <row r="69" spans="2:25" ht="48" customHeight="1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55"/>
      <c r="C73" s="55"/>
      <c r="D73" s="55"/>
      <c r="E73" s="55"/>
      <c r="F73" s="55"/>
      <c r="G73" s="55"/>
      <c r="H73" s="55"/>
      <c r="J73" s="55"/>
      <c r="K73" s="55"/>
      <c r="L73" s="55"/>
      <c r="M73" s="55"/>
      <c r="N73" s="55"/>
      <c r="O73" s="55"/>
      <c r="P73" s="55"/>
      <c r="Q73" s="55"/>
      <c r="S73" s="34"/>
      <c r="T73" s="35"/>
      <c r="U73" s="35"/>
      <c r="V73" s="35"/>
      <c r="W73" s="35"/>
      <c r="X73" s="35"/>
      <c r="Y73" s="36"/>
    </row>
    <row r="74" spans="2:25" ht="10.35" customHeight="1">
      <c r="B74" s="55"/>
      <c r="C74" s="55"/>
      <c r="D74" s="55"/>
      <c r="E74" s="55"/>
      <c r="F74" s="55"/>
      <c r="G74" s="55"/>
      <c r="H74" s="55"/>
      <c r="J74" s="55"/>
      <c r="K74" s="55"/>
      <c r="L74" s="55"/>
      <c r="M74" s="55"/>
      <c r="N74" s="55"/>
      <c r="O74" s="55"/>
      <c r="P74" s="55"/>
      <c r="Q74" s="55"/>
      <c r="S74" s="37"/>
      <c r="T74" s="38"/>
      <c r="U74" s="38"/>
      <c r="V74" s="38"/>
      <c r="W74" s="38"/>
      <c r="X74" s="38"/>
      <c r="Y74" s="39"/>
    </row>
    <row r="75" spans="2:25" ht="10.35" customHeight="1">
      <c r="B75" s="55"/>
      <c r="C75" s="55"/>
      <c r="D75" s="55"/>
      <c r="E75" s="55"/>
      <c r="F75" s="55"/>
      <c r="G75" s="55"/>
      <c r="H75" s="55"/>
      <c r="J75" s="55"/>
      <c r="K75" s="55"/>
      <c r="L75" s="55"/>
      <c r="M75" s="55"/>
      <c r="N75" s="55"/>
      <c r="O75" s="55"/>
      <c r="P75" s="55"/>
      <c r="Q75" s="55"/>
      <c r="S75" s="37"/>
      <c r="T75" s="38"/>
      <c r="U75" s="38"/>
      <c r="V75" s="38"/>
      <c r="W75" s="38"/>
      <c r="X75" s="38"/>
      <c r="Y75" s="39"/>
    </row>
    <row r="76" spans="2:25" ht="21" customHeight="1">
      <c r="B76" s="55"/>
      <c r="C76" s="55"/>
      <c r="D76" s="55"/>
      <c r="E76" s="55"/>
      <c r="F76" s="55"/>
      <c r="G76" s="55"/>
      <c r="H76" s="55"/>
      <c r="J76" s="55"/>
      <c r="K76" s="55"/>
      <c r="L76" s="55"/>
      <c r="M76" s="55"/>
      <c r="N76" s="55"/>
      <c r="O76" s="55"/>
      <c r="P76" s="55"/>
      <c r="Q76" s="55"/>
      <c r="S76" s="37"/>
      <c r="T76" s="38"/>
      <c r="U76" s="38"/>
      <c r="V76" s="38"/>
      <c r="W76" s="38"/>
      <c r="X76" s="38"/>
      <c r="Y76" s="39"/>
    </row>
    <row r="77" spans="2:25" ht="35.25" customHeight="1">
      <c r="B77" s="55"/>
      <c r="C77" s="55"/>
      <c r="D77" s="55"/>
      <c r="E77" s="55"/>
      <c r="F77" s="55"/>
      <c r="G77" s="55"/>
      <c r="H77" s="55"/>
      <c r="J77" s="55"/>
      <c r="K77" s="55"/>
      <c r="L77" s="55"/>
      <c r="M77" s="55"/>
      <c r="N77" s="55"/>
      <c r="O77" s="55"/>
      <c r="P77" s="55"/>
      <c r="Q77" s="55"/>
      <c r="S77" s="37"/>
      <c r="T77" s="38"/>
      <c r="U77" s="38"/>
      <c r="V77" s="38"/>
      <c r="W77" s="38"/>
      <c r="X77" s="38"/>
      <c r="Y77" s="39"/>
    </row>
    <row r="78" spans="2:25" ht="21" customHeight="1">
      <c r="B78" s="55"/>
      <c r="C78" s="55"/>
      <c r="D78" s="55"/>
      <c r="E78" s="55"/>
      <c r="F78" s="55"/>
      <c r="G78" s="55"/>
      <c r="H78" s="55"/>
      <c r="J78" s="55"/>
      <c r="K78" s="55"/>
      <c r="L78" s="55"/>
      <c r="M78" s="55"/>
      <c r="N78" s="55"/>
      <c r="O78" s="55"/>
      <c r="P78" s="55"/>
      <c r="Q78" s="55"/>
      <c r="S78" s="37"/>
      <c r="T78" s="38"/>
      <c r="U78" s="38"/>
      <c r="V78" s="38"/>
      <c r="W78" s="38"/>
      <c r="X78" s="38"/>
      <c r="Y78" s="39"/>
    </row>
    <row r="79" spans="2:25" ht="21" customHeight="1">
      <c r="B79" s="55"/>
      <c r="C79" s="55"/>
      <c r="D79" s="55"/>
      <c r="E79" s="55"/>
      <c r="F79" s="55"/>
      <c r="G79" s="55"/>
      <c r="H79" s="55"/>
      <c r="J79" s="55"/>
      <c r="K79" s="55"/>
      <c r="L79" s="55"/>
      <c r="M79" s="55"/>
      <c r="N79" s="55"/>
      <c r="O79" s="55"/>
      <c r="P79" s="55"/>
      <c r="Q79" s="55"/>
      <c r="S79" s="37"/>
      <c r="T79" s="38"/>
      <c r="U79" s="38"/>
      <c r="V79" s="38"/>
      <c r="W79" s="38"/>
      <c r="X79" s="38"/>
      <c r="Y79" s="39"/>
    </row>
    <row r="80" spans="2:25" ht="21" customHeight="1">
      <c r="B80" s="55"/>
      <c r="C80" s="55"/>
      <c r="D80" s="55"/>
      <c r="E80" s="55"/>
      <c r="F80" s="55"/>
      <c r="G80" s="55"/>
      <c r="H80" s="55"/>
      <c r="J80" s="55"/>
      <c r="K80" s="55"/>
      <c r="L80" s="55"/>
      <c r="M80" s="55"/>
      <c r="N80" s="55"/>
      <c r="O80" s="55"/>
      <c r="P80" s="55"/>
      <c r="Q80" s="55"/>
      <c r="S80" s="37"/>
      <c r="T80" s="38"/>
      <c r="U80" s="38"/>
      <c r="V80" s="38"/>
      <c r="W80" s="38"/>
      <c r="X80" s="38"/>
      <c r="Y80" s="39"/>
    </row>
    <row r="81" spans="2:25" ht="21" customHeight="1">
      <c r="B81" s="55"/>
      <c r="C81" s="55"/>
      <c r="D81" s="55"/>
      <c r="E81" s="55"/>
      <c r="F81" s="55"/>
      <c r="G81" s="55"/>
      <c r="H81" s="55"/>
      <c r="J81" s="55"/>
      <c r="K81" s="55"/>
      <c r="L81" s="55"/>
      <c r="M81" s="55"/>
      <c r="N81" s="55"/>
      <c r="O81" s="55"/>
      <c r="P81" s="55"/>
      <c r="Q81" s="55"/>
      <c r="S81" s="37"/>
      <c r="T81" s="38"/>
      <c r="U81" s="38"/>
      <c r="V81" s="38"/>
      <c r="W81" s="38"/>
      <c r="X81" s="38"/>
      <c r="Y81" s="39"/>
    </row>
    <row r="82" spans="2:25" ht="21" customHeight="1">
      <c r="B82" s="55"/>
      <c r="C82" s="55"/>
      <c r="D82" s="55"/>
      <c r="E82" s="55"/>
      <c r="F82" s="55"/>
      <c r="G82" s="55"/>
      <c r="H82" s="55"/>
      <c r="J82" s="55"/>
      <c r="K82" s="55"/>
      <c r="L82" s="55"/>
      <c r="M82" s="55"/>
      <c r="N82" s="55"/>
      <c r="O82" s="55"/>
      <c r="P82" s="55"/>
      <c r="Q82" s="55"/>
      <c r="S82" s="40"/>
      <c r="T82" s="41"/>
      <c r="U82" s="41"/>
      <c r="V82" s="41"/>
      <c r="W82" s="41"/>
      <c r="X82" s="41"/>
      <c r="Y82" s="42"/>
    </row>
    <row r="83" spans="2:25" ht="48" customHeight="1">
      <c r="B83" s="63"/>
      <c r="C83" s="63"/>
      <c r="D83" s="63"/>
      <c r="E83" s="63"/>
      <c r="F83" s="63"/>
      <c r="G83" s="63"/>
      <c r="H83" s="63"/>
      <c r="J83" s="57"/>
      <c r="K83" s="58"/>
      <c r="L83" s="58"/>
      <c r="M83" s="58"/>
      <c r="N83" s="58"/>
      <c r="O83" s="58"/>
      <c r="P83" s="58"/>
      <c r="Q83" s="59"/>
      <c r="S83" s="57"/>
      <c r="T83" s="58"/>
      <c r="U83" s="58"/>
      <c r="V83" s="58"/>
      <c r="W83" s="58"/>
      <c r="X83" s="58"/>
      <c r="Y83" s="59"/>
    </row>
    <row r="84" spans="2:25" ht="48" customHeight="1">
      <c r="B84" s="63"/>
      <c r="C84" s="63"/>
      <c r="D84" s="63"/>
      <c r="E84" s="63"/>
      <c r="F84" s="63"/>
      <c r="G84" s="63"/>
      <c r="H84" s="63"/>
      <c r="J84" s="60"/>
      <c r="K84" s="61"/>
      <c r="L84" s="61"/>
      <c r="M84" s="61"/>
      <c r="N84" s="61"/>
      <c r="O84" s="61"/>
      <c r="P84" s="61"/>
      <c r="Q84" s="62"/>
      <c r="S84" s="60"/>
      <c r="T84" s="61"/>
      <c r="U84" s="61"/>
      <c r="V84" s="61"/>
      <c r="W84" s="61"/>
      <c r="X84" s="61"/>
      <c r="Y84" s="62"/>
    </row>
    <row r="85" ht="14.25" customHeight="1"/>
    <row r="86" spans="2:25" ht="21" customHeight="1">
      <c r="B86" s="55"/>
      <c r="C86" s="55"/>
      <c r="D86" s="55"/>
      <c r="E86" s="55"/>
      <c r="F86" s="55"/>
      <c r="G86" s="55"/>
      <c r="H86" s="55"/>
      <c r="J86" s="55"/>
      <c r="K86" s="55"/>
      <c r="L86" s="55"/>
      <c r="M86" s="55"/>
      <c r="N86" s="55"/>
      <c r="O86" s="55"/>
      <c r="P86" s="55"/>
      <c r="Q86" s="55"/>
      <c r="S86" s="34"/>
      <c r="T86" s="35"/>
      <c r="U86" s="35"/>
      <c r="V86" s="35"/>
      <c r="W86" s="35"/>
      <c r="X86" s="35"/>
      <c r="Y86" s="36"/>
    </row>
    <row r="87" spans="2:25" ht="21" customHeight="1">
      <c r="B87" s="55"/>
      <c r="C87" s="55"/>
      <c r="D87" s="55"/>
      <c r="E87" s="55"/>
      <c r="F87" s="55"/>
      <c r="G87" s="55"/>
      <c r="H87" s="55"/>
      <c r="J87" s="55"/>
      <c r="K87" s="55"/>
      <c r="L87" s="55"/>
      <c r="M87" s="55"/>
      <c r="N87" s="55"/>
      <c r="O87" s="55"/>
      <c r="P87" s="55"/>
      <c r="Q87" s="55"/>
      <c r="S87" s="37"/>
      <c r="T87" s="38"/>
      <c r="U87" s="38"/>
      <c r="V87" s="38"/>
      <c r="W87" s="38"/>
      <c r="X87" s="38"/>
      <c r="Y87" s="39"/>
    </row>
    <row r="88" spans="2:25" ht="21" customHeight="1">
      <c r="B88" s="55"/>
      <c r="C88" s="55"/>
      <c r="D88" s="55"/>
      <c r="E88" s="55"/>
      <c r="F88" s="55"/>
      <c r="G88" s="55"/>
      <c r="H88" s="55"/>
      <c r="J88" s="55"/>
      <c r="K88" s="55"/>
      <c r="L88" s="55"/>
      <c r="M88" s="55"/>
      <c r="N88" s="55"/>
      <c r="O88" s="55"/>
      <c r="P88" s="55"/>
      <c r="Q88" s="55"/>
      <c r="S88" s="37"/>
      <c r="T88" s="38"/>
      <c r="U88" s="38"/>
      <c r="V88" s="38"/>
      <c r="W88" s="38"/>
      <c r="X88" s="38"/>
      <c r="Y88" s="39"/>
    </row>
    <row r="89" spans="2:25" ht="21" customHeight="1">
      <c r="B89" s="55"/>
      <c r="C89" s="55"/>
      <c r="D89" s="55"/>
      <c r="E89" s="55"/>
      <c r="F89" s="55"/>
      <c r="G89" s="55"/>
      <c r="H89" s="55"/>
      <c r="J89" s="55"/>
      <c r="K89" s="55"/>
      <c r="L89" s="55"/>
      <c r="M89" s="55"/>
      <c r="N89" s="55"/>
      <c r="O89" s="55"/>
      <c r="P89" s="55"/>
      <c r="Q89" s="55"/>
      <c r="S89" s="37"/>
      <c r="T89" s="38"/>
      <c r="U89" s="38"/>
      <c r="V89" s="38"/>
      <c r="W89" s="38"/>
      <c r="X89" s="38"/>
      <c r="Y89" s="39"/>
    </row>
    <row r="90" spans="2:25" ht="21" customHeight="1">
      <c r="B90" s="55"/>
      <c r="C90" s="55"/>
      <c r="D90" s="55"/>
      <c r="E90" s="55"/>
      <c r="F90" s="55"/>
      <c r="G90" s="55"/>
      <c r="H90" s="55"/>
      <c r="J90" s="55"/>
      <c r="K90" s="55"/>
      <c r="L90" s="55"/>
      <c r="M90" s="55"/>
      <c r="N90" s="55"/>
      <c r="O90" s="55"/>
      <c r="P90" s="55"/>
      <c r="Q90" s="55"/>
      <c r="S90" s="37"/>
      <c r="T90" s="38"/>
      <c r="U90" s="38"/>
      <c r="V90" s="38"/>
      <c r="W90" s="38"/>
      <c r="X90" s="38"/>
      <c r="Y90" s="39"/>
    </row>
    <row r="91" spans="2:25" ht="21" customHeight="1">
      <c r="B91" s="55"/>
      <c r="C91" s="55"/>
      <c r="D91" s="55"/>
      <c r="E91" s="55"/>
      <c r="F91" s="55"/>
      <c r="G91" s="55"/>
      <c r="H91" s="55"/>
      <c r="J91" s="55"/>
      <c r="K91" s="55"/>
      <c r="L91" s="55"/>
      <c r="M91" s="55"/>
      <c r="N91" s="55"/>
      <c r="O91" s="55"/>
      <c r="P91" s="55"/>
      <c r="Q91" s="55"/>
      <c r="S91" s="37"/>
      <c r="T91" s="38"/>
      <c r="U91" s="38"/>
      <c r="V91" s="38"/>
      <c r="W91" s="38"/>
      <c r="X91" s="38"/>
      <c r="Y91" s="39"/>
    </row>
    <row r="92" spans="2:25" ht="21" customHeight="1">
      <c r="B92" s="55"/>
      <c r="C92" s="55"/>
      <c r="D92" s="55"/>
      <c r="E92" s="55"/>
      <c r="F92" s="55"/>
      <c r="G92" s="55"/>
      <c r="H92" s="55"/>
      <c r="J92" s="55"/>
      <c r="K92" s="55"/>
      <c r="L92" s="55"/>
      <c r="M92" s="55"/>
      <c r="N92" s="55"/>
      <c r="O92" s="55"/>
      <c r="P92" s="55"/>
      <c r="Q92" s="55"/>
      <c r="S92" s="37"/>
      <c r="T92" s="38"/>
      <c r="U92" s="38"/>
      <c r="V92" s="38"/>
      <c r="W92" s="38"/>
      <c r="X92" s="38"/>
      <c r="Y92" s="39"/>
    </row>
    <row r="93" spans="2:25" ht="21" customHeight="1">
      <c r="B93" s="55"/>
      <c r="C93" s="55"/>
      <c r="D93" s="55"/>
      <c r="E93" s="55"/>
      <c r="F93" s="55"/>
      <c r="G93" s="55"/>
      <c r="H93" s="55"/>
      <c r="J93" s="55"/>
      <c r="K93" s="55"/>
      <c r="L93" s="55"/>
      <c r="M93" s="55"/>
      <c r="N93" s="55"/>
      <c r="O93" s="55"/>
      <c r="P93" s="55"/>
      <c r="Q93" s="55"/>
      <c r="S93" s="37"/>
      <c r="T93" s="38"/>
      <c r="U93" s="38"/>
      <c r="V93" s="38"/>
      <c r="W93" s="38"/>
      <c r="X93" s="38"/>
      <c r="Y93" s="39"/>
    </row>
    <row r="94" spans="2:25" ht="21" customHeight="1">
      <c r="B94" s="55"/>
      <c r="C94" s="55"/>
      <c r="D94" s="55"/>
      <c r="E94" s="55"/>
      <c r="F94" s="55"/>
      <c r="G94" s="55"/>
      <c r="H94" s="55"/>
      <c r="J94" s="55"/>
      <c r="K94" s="55"/>
      <c r="L94" s="55"/>
      <c r="M94" s="55"/>
      <c r="N94" s="55"/>
      <c r="O94" s="55"/>
      <c r="P94" s="55"/>
      <c r="Q94" s="55"/>
      <c r="S94" s="37"/>
      <c r="T94" s="38"/>
      <c r="U94" s="38"/>
      <c r="V94" s="38"/>
      <c r="W94" s="38"/>
      <c r="X94" s="38"/>
      <c r="Y94" s="39"/>
    </row>
    <row r="95" spans="2:25" ht="21" customHeight="1">
      <c r="B95" s="55"/>
      <c r="C95" s="55"/>
      <c r="D95" s="55"/>
      <c r="E95" s="55"/>
      <c r="F95" s="55"/>
      <c r="G95" s="55"/>
      <c r="H95" s="55"/>
      <c r="J95" s="55"/>
      <c r="K95" s="55"/>
      <c r="L95" s="55"/>
      <c r="M95" s="55"/>
      <c r="N95" s="55"/>
      <c r="O95" s="55"/>
      <c r="P95" s="55"/>
      <c r="Q95" s="55"/>
      <c r="S95" s="40"/>
      <c r="T95" s="41"/>
      <c r="U95" s="41"/>
      <c r="V95" s="41"/>
      <c r="W95" s="41"/>
      <c r="X95" s="41"/>
      <c r="Y95" s="42"/>
    </row>
    <row r="96" spans="2:25" ht="48" customHeight="1">
      <c r="B96" s="56"/>
      <c r="C96" s="56"/>
      <c r="D96" s="56"/>
      <c r="E96" s="56"/>
      <c r="F96" s="56"/>
      <c r="G96" s="56"/>
      <c r="H96" s="56"/>
      <c r="J96" s="57"/>
      <c r="K96" s="58"/>
      <c r="L96" s="58"/>
      <c r="M96" s="58"/>
      <c r="N96" s="58"/>
      <c r="O96" s="58"/>
      <c r="P96" s="58"/>
      <c r="Q96" s="59"/>
      <c r="S96" s="43"/>
      <c r="T96" s="44"/>
      <c r="U96" s="44"/>
      <c r="V96" s="44"/>
      <c r="W96" s="44"/>
      <c r="X96" s="44"/>
      <c r="Y96" s="45"/>
    </row>
    <row r="97" spans="2:25" ht="48" customHeight="1">
      <c r="B97" s="56"/>
      <c r="C97" s="56"/>
      <c r="D97" s="56"/>
      <c r="E97" s="56"/>
      <c r="F97" s="56"/>
      <c r="G97" s="56"/>
      <c r="H97" s="56"/>
      <c r="J97" s="60"/>
      <c r="K97" s="61"/>
      <c r="L97" s="61"/>
      <c r="M97" s="61"/>
      <c r="N97" s="61"/>
      <c r="O97" s="61"/>
      <c r="P97" s="61"/>
      <c r="Q97" s="62"/>
      <c r="S97" s="46"/>
      <c r="T97" s="47"/>
      <c r="U97" s="47"/>
      <c r="V97" s="47"/>
      <c r="W97" s="47"/>
      <c r="X97" s="47"/>
      <c r="Y97" s="48"/>
    </row>
    <row r="98" ht="14.25" customHeight="1"/>
    <row r="99" spans="2:25" ht="21" customHeight="1">
      <c r="B99" s="34"/>
      <c r="C99" s="35"/>
      <c r="D99" s="35"/>
      <c r="E99" s="35"/>
      <c r="F99" s="35"/>
      <c r="G99" s="35"/>
      <c r="H99" s="36"/>
      <c r="J99" s="34"/>
      <c r="K99" s="35"/>
      <c r="L99" s="35"/>
      <c r="M99" s="35"/>
      <c r="N99" s="35"/>
      <c r="O99" s="35"/>
      <c r="P99" s="35"/>
      <c r="Q99" s="36"/>
      <c r="S99" s="34"/>
      <c r="T99" s="35"/>
      <c r="U99" s="35"/>
      <c r="V99" s="35"/>
      <c r="W99" s="35"/>
      <c r="X99" s="35"/>
      <c r="Y99" s="36"/>
    </row>
    <row r="100" spans="2:25" ht="21" customHeight="1">
      <c r="B100" s="37"/>
      <c r="C100" s="38"/>
      <c r="D100" s="38"/>
      <c r="E100" s="38"/>
      <c r="F100" s="38"/>
      <c r="G100" s="38"/>
      <c r="H100" s="39"/>
      <c r="J100" s="37"/>
      <c r="K100" s="38"/>
      <c r="L100" s="38"/>
      <c r="M100" s="38"/>
      <c r="N100" s="38"/>
      <c r="O100" s="38"/>
      <c r="P100" s="38"/>
      <c r="Q100" s="39"/>
      <c r="S100" s="37"/>
      <c r="T100" s="38"/>
      <c r="U100" s="38"/>
      <c r="V100" s="38"/>
      <c r="W100" s="38"/>
      <c r="X100" s="38"/>
      <c r="Y100" s="39"/>
    </row>
    <row r="101" spans="2:25" ht="21" customHeight="1">
      <c r="B101" s="37"/>
      <c r="C101" s="38"/>
      <c r="D101" s="38"/>
      <c r="E101" s="38"/>
      <c r="F101" s="38"/>
      <c r="G101" s="38"/>
      <c r="H101" s="39"/>
      <c r="J101" s="37"/>
      <c r="K101" s="38"/>
      <c r="L101" s="38"/>
      <c r="M101" s="38"/>
      <c r="N101" s="38"/>
      <c r="O101" s="38"/>
      <c r="P101" s="38"/>
      <c r="Q101" s="39"/>
      <c r="S101" s="37"/>
      <c r="T101" s="38"/>
      <c r="U101" s="38"/>
      <c r="V101" s="38"/>
      <c r="W101" s="38"/>
      <c r="X101" s="38"/>
      <c r="Y101" s="39"/>
    </row>
    <row r="102" spans="2:25" ht="21" customHeight="1">
      <c r="B102" s="37"/>
      <c r="C102" s="38"/>
      <c r="D102" s="38"/>
      <c r="E102" s="38"/>
      <c r="F102" s="38"/>
      <c r="G102" s="38"/>
      <c r="H102" s="39"/>
      <c r="J102" s="37"/>
      <c r="K102" s="38"/>
      <c r="L102" s="38"/>
      <c r="M102" s="38"/>
      <c r="N102" s="38"/>
      <c r="O102" s="38"/>
      <c r="P102" s="38"/>
      <c r="Q102" s="39"/>
      <c r="S102" s="37"/>
      <c r="T102" s="38"/>
      <c r="U102" s="38"/>
      <c r="V102" s="38"/>
      <c r="W102" s="38"/>
      <c r="X102" s="38"/>
      <c r="Y102" s="39"/>
    </row>
    <row r="103" spans="2:25" ht="21" customHeight="1">
      <c r="B103" s="37"/>
      <c r="C103" s="38"/>
      <c r="D103" s="38"/>
      <c r="E103" s="38"/>
      <c r="F103" s="38"/>
      <c r="G103" s="38"/>
      <c r="H103" s="39"/>
      <c r="J103" s="37"/>
      <c r="K103" s="38"/>
      <c r="L103" s="38"/>
      <c r="M103" s="38"/>
      <c r="N103" s="38"/>
      <c r="O103" s="38"/>
      <c r="P103" s="38"/>
      <c r="Q103" s="39"/>
      <c r="S103" s="37"/>
      <c r="T103" s="38"/>
      <c r="U103" s="38"/>
      <c r="V103" s="38"/>
      <c r="W103" s="38"/>
      <c r="X103" s="38"/>
      <c r="Y103" s="39"/>
    </row>
    <row r="104" spans="2:25" ht="21" customHeight="1">
      <c r="B104" s="37"/>
      <c r="C104" s="38"/>
      <c r="D104" s="38"/>
      <c r="E104" s="38"/>
      <c r="F104" s="38"/>
      <c r="G104" s="38"/>
      <c r="H104" s="39"/>
      <c r="J104" s="37"/>
      <c r="K104" s="38"/>
      <c r="L104" s="38"/>
      <c r="M104" s="38"/>
      <c r="N104" s="38"/>
      <c r="O104" s="38"/>
      <c r="P104" s="38"/>
      <c r="Q104" s="39"/>
      <c r="S104" s="37"/>
      <c r="T104" s="38"/>
      <c r="U104" s="38"/>
      <c r="V104" s="38"/>
      <c r="W104" s="38"/>
      <c r="X104" s="38"/>
      <c r="Y104" s="39"/>
    </row>
    <row r="105" spans="2:25" ht="21" customHeight="1">
      <c r="B105" s="37"/>
      <c r="C105" s="38"/>
      <c r="D105" s="38"/>
      <c r="E105" s="38"/>
      <c r="F105" s="38"/>
      <c r="G105" s="38"/>
      <c r="H105" s="39"/>
      <c r="J105" s="37"/>
      <c r="K105" s="38"/>
      <c r="L105" s="38"/>
      <c r="M105" s="38"/>
      <c r="N105" s="38"/>
      <c r="O105" s="38"/>
      <c r="P105" s="38"/>
      <c r="Q105" s="39"/>
      <c r="S105" s="37"/>
      <c r="T105" s="38"/>
      <c r="U105" s="38"/>
      <c r="V105" s="38"/>
      <c r="W105" s="38"/>
      <c r="X105" s="38"/>
      <c r="Y105" s="39"/>
    </row>
    <row r="106" spans="2:25" ht="21" customHeight="1">
      <c r="B106" s="37"/>
      <c r="C106" s="38"/>
      <c r="D106" s="38"/>
      <c r="E106" s="38"/>
      <c r="F106" s="38"/>
      <c r="G106" s="38"/>
      <c r="H106" s="39"/>
      <c r="J106" s="37"/>
      <c r="K106" s="38"/>
      <c r="L106" s="38"/>
      <c r="M106" s="38"/>
      <c r="N106" s="38"/>
      <c r="O106" s="38"/>
      <c r="P106" s="38"/>
      <c r="Q106" s="39"/>
      <c r="S106" s="37"/>
      <c r="T106" s="38"/>
      <c r="U106" s="38"/>
      <c r="V106" s="38"/>
      <c r="W106" s="38"/>
      <c r="X106" s="38"/>
      <c r="Y106" s="39"/>
    </row>
    <row r="107" spans="2:25" ht="21" customHeight="1">
      <c r="B107" s="37"/>
      <c r="C107" s="38"/>
      <c r="D107" s="38"/>
      <c r="E107" s="38"/>
      <c r="F107" s="38"/>
      <c r="G107" s="38"/>
      <c r="H107" s="39"/>
      <c r="J107" s="37"/>
      <c r="K107" s="38"/>
      <c r="L107" s="38"/>
      <c r="M107" s="38"/>
      <c r="N107" s="38"/>
      <c r="O107" s="38"/>
      <c r="P107" s="38"/>
      <c r="Q107" s="39"/>
      <c r="S107" s="37"/>
      <c r="T107" s="38"/>
      <c r="U107" s="38"/>
      <c r="V107" s="38"/>
      <c r="W107" s="38"/>
      <c r="X107" s="38"/>
      <c r="Y107" s="39"/>
    </row>
    <row r="108" spans="2:25" ht="21" customHeight="1">
      <c r="B108" s="40"/>
      <c r="C108" s="41"/>
      <c r="D108" s="41"/>
      <c r="E108" s="41"/>
      <c r="F108" s="41"/>
      <c r="G108" s="41"/>
      <c r="H108" s="42"/>
      <c r="J108" s="40"/>
      <c r="K108" s="41"/>
      <c r="L108" s="41"/>
      <c r="M108" s="41"/>
      <c r="N108" s="41"/>
      <c r="O108" s="41"/>
      <c r="P108" s="41"/>
      <c r="Q108" s="42"/>
      <c r="S108" s="40"/>
      <c r="T108" s="41"/>
      <c r="U108" s="41"/>
      <c r="V108" s="41"/>
      <c r="W108" s="41"/>
      <c r="X108" s="41"/>
      <c r="Y108" s="42"/>
    </row>
    <row r="109" spans="2:25" ht="48" customHeight="1">
      <c r="B109" s="43"/>
      <c r="C109" s="44"/>
      <c r="D109" s="44"/>
      <c r="E109" s="44"/>
      <c r="F109" s="44"/>
      <c r="G109" s="44"/>
      <c r="H109" s="45"/>
      <c r="J109" s="49"/>
      <c r="K109" s="50"/>
      <c r="L109" s="50"/>
      <c r="M109" s="50"/>
      <c r="N109" s="50"/>
      <c r="O109" s="50"/>
      <c r="P109" s="50"/>
      <c r="Q109" s="51"/>
      <c r="S109" s="43"/>
      <c r="T109" s="44"/>
      <c r="U109" s="44"/>
      <c r="V109" s="44"/>
      <c r="W109" s="44"/>
      <c r="X109" s="44"/>
      <c r="Y109" s="45"/>
    </row>
    <row r="110" spans="2:25" ht="48" customHeight="1">
      <c r="B110" s="46"/>
      <c r="C110" s="47"/>
      <c r="D110" s="47"/>
      <c r="E110" s="47"/>
      <c r="F110" s="47"/>
      <c r="G110" s="47"/>
      <c r="H110" s="48"/>
      <c r="J110" s="52"/>
      <c r="K110" s="53"/>
      <c r="L110" s="53"/>
      <c r="M110" s="53"/>
      <c r="N110" s="53"/>
      <c r="O110" s="53"/>
      <c r="P110" s="53"/>
      <c r="Q110" s="54"/>
      <c r="S110" s="46"/>
      <c r="T110" s="47"/>
      <c r="U110" s="47"/>
      <c r="V110" s="47"/>
      <c r="W110" s="47"/>
      <c r="X110" s="47"/>
      <c r="Y110" s="48"/>
    </row>
    <row r="111" ht="14.25" customHeight="1"/>
    <row r="112" ht="14.25" customHeight="1"/>
    <row r="113" spans="5:23" ht="21" customHeight="1">
      <c r="E113" s="17" t="s">
        <v>60</v>
      </c>
      <c r="F113" s="31"/>
      <c r="G113" s="31"/>
      <c r="H113" s="31"/>
      <c r="I113" s="31"/>
      <c r="J113" s="31"/>
      <c r="Q113" s="17" t="s">
        <v>61</v>
      </c>
      <c r="R113" s="31"/>
      <c r="S113" s="31"/>
      <c r="T113" s="31"/>
      <c r="U113" s="31"/>
      <c r="V113" s="31"/>
      <c r="W113" s="31"/>
    </row>
    <row r="114" spans="5:24" ht="21" customHeight="1">
      <c r="E114" s="17" t="s">
        <v>62</v>
      </c>
      <c r="F114" s="32"/>
      <c r="G114" s="32"/>
      <c r="H114" s="32"/>
      <c r="I114" s="32"/>
      <c r="J114" s="32"/>
      <c r="K114" s="5" t="s">
        <v>63</v>
      </c>
      <c r="Q114" s="17" t="s">
        <v>62</v>
      </c>
      <c r="R114" s="31"/>
      <c r="S114" s="31"/>
      <c r="T114" s="31"/>
      <c r="U114" s="31"/>
      <c r="V114" s="31"/>
      <c r="W114" s="31"/>
      <c r="X114" s="5" t="s">
        <v>63</v>
      </c>
    </row>
    <row r="115" spans="5:24" ht="21" customHeight="1">
      <c r="E115" s="17" t="s">
        <v>64</v>
      </c>
      <c r="F115" s="32"/>
      <c r="G115" s="32"/>
      <c r="H115" s="32"/>
      <c r="I115" s="32"/>
      <c r="J115" s="32"/>
      <c r="Q115" s="33"/>
      <c r="R115" s="33"/>
      <c r="S115" s="33"/>
      <c r="T115" s="33"/>
      <c r="U115" s="33"/>
      <c r="V115" s="33"/>
      <c r="W115" s="33"/>
      <c r="X115" s="33"/>
    </row>
    <row r="116" spans="5:23" ht="24" customHeight="1">
      <c r="E116" s="17" t="s">
        <v>65</v>
      </c>
      <c r="F116" s="28"/>
      <c r="G116" s="28"/>
      <c r="H116" s="28"/>
      <c r="I116" s="28"/>
      <c r="J116" s="28"/>
      <c r="Q116" s="17" t="s">
        <v>65</v>
      </c>
      <c r="R116" s="29"/>
      <c r="S116" s="29"/>
      <c r="T116" s="29"/>
      <c r="U116" s="29"/>
      <c r="V116" s="29"/>
      <c r="W116" s="29"/>
    </row>
    <row r="117" spans="5:10" ht="24" customHeight="1">
      <c r="E117" s="17" t="s">
        <v>66</v>
      </c>
      <c r="F117" s="30"/>
      <c r="G117" s="30"/>
      <c r="H117" s="30"/>
      <c r="I117" s="30"/>
      <c r="J117" s="30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57421875" defaultRowHeight="15"/>
  <cols>
    <col min="1" max="1" width="8.57421875" style="7" customWidth="1"/>
    <col min="2" max="8" width="8.57421875" style="5" customWidth="1"/>
    <col min="9" max="9" width="4.57421875" style="5" customWidth="1"/>
    <col min="10" max="12" width="8.57421875" style="5" customWidth="1"/>
    <col min="13" max="14" width="4.57421875" style="5" customWidth="1"/>
    <col min="15" max="17" width="8.57421875" style="5" customWidth="1"/>
    <col min="18" max="18" width="4.57421875" style="5" customWidth="1"/>
    <col min="19" max="16384" width="8.57421875" style="5" customWidth="1"/>
  </cols>
  <sheetData>
    <row r="1" spans="1:26" ht="21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53" t="s">
        <v>104</v>
      </c>
      <c r="K2" s="153"/>
      <c r="L2" s="153"/>
      <c r="M2" s="153"/>
      <c r="N2" s="153"/>
      <c r="O2" s="153"/>
      <c r="P2" s="153"/>
      <c r="Q2" s="153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52" t="s">
        <v>21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21" customHeight="1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154"/>
      <c r="N7" s="155"/>
      <c r="O7" s="155"/>
      <c r="P7" s="156"/>
    </row>
    <row r="8" spans="1:10" ht="21" customHeight="1">
      <c r="A8" s="9" t="s">
        <v>43</v>
      </c>
      <c r="G8" s="10"/>
      <c r="H8" s="154"/>
      <c r="I8" s="155"/>
      <c r="J8" s="156"/>
    </row>
    <row r="9" ht="10.35" customHeight="1"/>
    <row r="10" spans="1:26" s="8" customFormat="1" ht="30" customHeight="1">
      <c r="A10" s="77" t="s">
        <v>7</v>
      </c>
      <c r="B10" s="77" t="s">
        <v>33</v>
      </c>
      <c r="C10" s="77"/>
      <c r="D10" s="77"/>
      <c r="E10" s="77"/>
      <c r="F10" s="77"/>
      <c r="G10" s="77"/>
      <c r="H10" s="77"/>
      <c r="I10" s="77"/>
      <c r="J10" s="77"/>
      <c r="K10" s="77" t="s">
        <v>34</v>
      </c>
      <c r="L10" s="77"/>
      <c r="M10" s="77"/>
      <c r="N10" s="77"/>
      <c r="O10" s="77"/>
      <c r="P10" s="77"/>
      <c r="Q10" s="77"/>
      <c r="R10" s="77"/>
      <c r="S10" s="77" t="s">
        <v>6</v>
      </c>
      <c r="T10" s="77"/>
      <c r="U10" s="77"/>
      <c r="V10" s="77"/>
      <c r="W10" s="77"/>
      <c r="X10" s="77"/>
      <c r="Y10" s="77"/>
      <c r="Z10" s="77"/>
    </row>
    <row r="11" spans="1:26" s="8" customFormat="1" ht="30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 t="s">
        <v>3</v>
      </c>
      <c r="L11" s="77"/>
      <c r="M11" s="77"/>
      <c r="N11" s="77" t="s">
        <v>4</v>
      </c>
      <c r="O11" s="77"/>
      <c r="P11" s="77"/>
      <c r="Q11" s="77" t="s">
        <v>5</v>
      </c>
      <c r="R11" s="77"/>
      <c r="S11" s="77" t="s">
        <v>3</v>
      </c>
      <c r="T11" s="77"/>
      <c r="U11" s="77"/>
      <c r="V11" s="77" t="s">
        <v>4</v>
      </c>
      <c r="W11" s="77"/>
      <c r="X11" s="77"/>
      <c r="Y11" s="77" t="s">
        <v>5</v>
      </c>
      <c r="Z11" s="77"/>
    </row>
    <row r="12" spans="1:26" ht="24" customHeight="1">
      <c r="A12" s="106" t="s">
        <v>44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9"/>
    </row>
    <row r="13" spans="1:26" ht="24" customHeight="1">
      <c r="A13" s="20">
        <v>1</v>
      </c>
      <c r="B13" s="145" t="s">
        <v>36</v>
      </c>
      <c r="C13" s="145"/>
      <c r="D13" s="145"/>
      <c r="E13" s="145"/>
      <c r="F13" s="145"/>
      <c r="G13" s="145"/>
      <c r="H13" s="145"/>
      <c r="I13" s="145"/>
      <c r="J13" s="145"/>
      <c r="K13" s="157">
        <v>12</v>
      </c>
      <c r="L13" s="157"/>
      <c r="M13" s="157"/>
      <c r="N13" s="149">
        <f>Q24</f>
        <v>0</v>
      </c>
      <c r="O13" s="149"/>
      <c r="P13" s="149"/>
      <c r="Q13" s="124">
        <f>V24/T24*100</f>
        <v>0</v>
      </c>
      <c r="R13" s="124"/>
      <c r="S13" s="158">
        <v>2192800</v>
      </c>
      <c r="T13" s="159"/>
      <c r="U13" s="160"/>
      <c r="V13" s="167"/>
      <c r="W13" s="168"/>
      <c r="X13" s="169"/>
      <c r="Y13" s="139">
        <f>V13/S13*100</f>
        <v>0</v>
      </c>
      <c r="Z13" s="140"/>
    </row>
    <row r="14" spans="1:26" ht="24" customHeight="1">
      <c r="A14" s="20">
        <v>2</v>
      </c>
      <c r="B14" s="145" t="s">
        <v>37</v>
      </c>
      <c r="C14" s="145"/>
      <c r="D14" s="145"/>
      <c r="E14" s="145"/>
      <c r="F14" s="145"/>
      <c r="G14" s="145"/>
      <c r="H14" s="145"/>
      <c r="I14" s="145"/>
      <c r="J14" s="145"/>
      <c r="K14" s="146">
        <v>732895.87</v>
      </c>
      <c r="L14" s="146"/>
      <c r="M14" s="146"/>
      <c r="N14" s="124">
        <f>Q25</f>
        <v>0</v>
      </c>
      <c r="O14" s="124"/>
      <c r="P14" s="124"/>
      <c r="Q14" s="124">
        <f>V25/T25*100</f>
        <v>0</v>
      </c>
      <c r="R14" s="124"/>
      <c r="S14" s="161"/>
      <c r="T14" s="162"/>
      <c r="U14" s="163"/>
      <c r="V14" s="170"/>
      <c r="W14" s="171"/>
      <c r="X14" s="172"/>
      <c r="Y14" s="141"/>
      <c r="Z14" s="142"/>
    </row>
    <row r="15" spans="1:26" ht="24" customHeight="1">
      <c r="A15" s="20">
        <v>3</v>
      </c>
      <c r="B15" s="145" t="s">
        <v>38</v>
      </c>
      <c r="C15" s="145"/>
      <c r="D15" s="145"/>
      <c r="E15" s="145"/>
      <c r="F15" s="145"/>
      <c r="G15" s="145"/>
      <c r="H15" s="145"/>
      <c r="I15" s="145"/>
      <c r="J15" s="145"/>
      <c r="K15" s="148">
        <v>12</v>
      </c>
      <c r="L15" s="148"/>
      <c r="M15" s="148"/>
      <c r="N15" s="149">
        <f>Q27</f>
        <v>0</v>
      </c>
      <c r="O15" s="149"/>
      <c r="P15" s="149"/>
      <c r="Q15" s="124">
        <f>V26/T26*100</f>
        <v>0</v>
      </c>
      <c r="R15" s="124"/>
      <c r="S15" s="161"/>
      <c r="T15" s="162"/>
      <c r="U15" s="163"/>
      <c r="V15" s="170"/>
      <c r="W15" s="171"/>
      <c r="X15" s="172"/>
      <c r="Y15" s="141"/>
      <c r="Z15" s="142"/>
    </row>
    <row r="16" spans="1:26" ht="24" customHeight="1">
      <c r="A16" s="20">
        <v>4</v>
      </c>
      <c r="B16" s="145" t="s">
        <v>39</v>
      </c>
      <c r="C16" s="145"/>
      <c r="D16" s="145"/>
      <c r="E16" s="145"/>
      <c r="F16" s="145"/>
      <c r="G16" s="145"/>
      <c r="H16" s="145"/>
      <c r="I16" s="145"/>
      <c r="J16" s="145"/>
      <c r="K16" s="148">
        <v>12</v>
      </c>
      <c r="L16" s="148"/>
      <c r="M16" s="148"/>
      <c r="N16" s="149">
        <f>Q28</f>
        <v>0</v>
      </c>
      <c r="O16" s="149"/>
      <c r="P16" s="149"/>
      <c r="Q16" s="124">
        <f>V28/T28*100</f>
        <v>0</v>
      </c>
      <c r="R16" s="124"/>
      <c r="S16" s="161"/>
      <c r="T16" s="162"/>
      <c r="U16" s="163"/>
      <c r="V16" s="170"/>
      <c r="W16" s="171"/>
      <c r="X16" s="172"/>
      <c r="Y16" s="141"/>
      <c r="Z16" s="142"/>
    </row>
    <row r="17" spans="1:26" s="11" customFormat="1" ht="48" customHeight="1">
      <c r="A17" s="21">
        <v>5</v>
      </c>
      <c r="B17" s="150" t="s">
        <v>45</v>
      </c>
      <c r="C17" s="150"/>
      <c r="D17" s="150"/>
      <c r="E17" s="150"/>
      <c r="F17" s="150"/>
      <c r="G17" s="150"/>
      <c r="H17" s="150"/>
      <c r="I17" s="150"/>
      <c r="J17" s="150"/>
      <c r="K17" s="151">
        <v>12</v>
      </c>
      <c r="L17" s="151"/>
      <c r="M17" s="151"/>
      <c r="N17" s="149">
        <f>Q29</f>
        <v>0</v>
      </c>
      <c r="O17" s="149"/>
      <c r="P17" s="149"/>
      <c r="Q17" s="124">
        <f>V29/T29*100</f>
        <v>0</v>
      </c>
      <c r="R17" s="124"/>
      <c r="S17" s="164"/>
      <c r="T17" s="165"/>
      <c r="U17" s="166"/>
      <c r="V17" s="173"/>
      <c r="W17" s="174"/>
      <c r="X17" s="175"/>
      <c r="Y17" s="143"/>
      <c r="Z17" s="144"/>
    </row>
    <row r="18" spans="1:26" s="8" customFormat="1" ht="24" customHeight="1">
      <c r="A18" s="135" t="s">
        <v>46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  <c r="Q18" s="90">
        <f>V30</f>
        <v>0</v>
      </c>
      <c r="R18" s="90"/>
      <c r="S18" s="138">
        <f>SUM(S13)</f>
        <v>2192800</v>
      </c>
      <c r="T18" s="138"/>
      <c r="U18" s="138"/>
      <c r="V18" s="138">
        <f>SUM(V13)</f>
        <v>0</v>
      </c>
      <c r="W18" s="138"/>
      <c r="X18" s="138"/>
      <c r="Y18" s="134">
        <f>SUM(Y13)</f>
        <v>0</v>
      </c>
      <c r="Z18" s="134"/>
    </row>
    <row r="19" spans="1:26" ht="9.9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77" t="s">
        <v>41</v>
      </c>
      <c r="C22" s="77"/>
      <c r="D22" s="77"/>
      <c r="E22" s="77"/>
      <c r="F22" s="77"/>
      <c r="G22" s="77"/>
      <c r="H22" s="77" t="s">
        <v>47</v>
      </c>
      <c r="I22" s="77"/>
      <c r="J22" s="77"/>
      <c r="K22" s="77" t="s">
        <v>42</v>
      </c>
      <c r="L22" s="77"/>
      <c r="M22" s="77"/>
      <c r="N22" s="77" t="s">
        <v>48</v>
      </c>
      <c r="O22" s="77"/>
      <c r="P22" s="77"/>
      <c r="Q22" s="77" t="s">
        <v>49</v>
      </c>
      <c r="R22" s="77"/>
      <c r="S22" s="77"/>
      <c r="T22" s="77" t="s">
        <v>50</v>
      </c>
      <c r="U22" s="77"/>
      <c r="V22" s="81" t="s">
        <v>9</v>
      </c>
      <c r="W22" s="81"/>
      <c r="X22" s="77" t="s">
        <v>10</v>
      </c>
      <c r="Y22" s="77"/>
      <c r="Z22" s="77"/>
    </row>
    <row r="23" spans="1:26" ht="24" customHeight="1">
      <c r="A23" s="106" t="s">
        <v>44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7"/>
      <c r="W23" s="107"/>
      <c r="X23" s="107"/>
      <c r="Y23" s="107"/>
      <c r="Z23" s="109"/>
    </row>
    <row r="24" spans="1:26" ht="24" customHeight="1">
      <c r="A24" s="25">
        <v>1</v>
      </c>
      <c r="B24" s="110" t="s">
        <v>36</v>
      </c>
      <c r="C24" s="110"/>
      <c r="D24" s="110"/>
      <c r="E24" s="110"/>
      <c r="F24" s="110"/>
      <c r="G24" s="110"/>
      <c r="H24" s="111">
        <v>12</v>
      </c>
      <c r="I24" s="111"/>
      <c r="J24" s="111"/>
      <c r="K24" s="103"/>
      <c r="L24" s="103"/>
      <c r="M24" s="103"/>
      <c r="N24" s="103"/>
      <c r="O24" s="103"/>
      <c r="P24" s="103"/>
      <c r="Q24" s="103"/>
      <c r="R24" s="103"/>
      <c r="S24" s="104"/>
      <c r="T24" s="100">
        <v>10</v>
      </c>
      <c r="U24" s="100"/>
      <c r="V24" s="93">
        <f>(T24*((K24*0)+(N24*50)+(Q24*100)))/(H24*100)</f>
        <v>0</v>
      </c>
      <c r="W24" s="94"/>
      <c r="X24" s="112"/>
      <c r="Y24" s="92"/>
      <c r="Z24" s="113"/>
    </row>
    <row r="25" spans="1:26" ht="24" customHeight="1">
      <c r="A25" s="25">
        <v>2</v>
      </c>
      <c r="B25" s="110" t="s">
        <v>37</v>
      </c>
      <c r="C25" s="110"/>
      <c r="D25" s="110"/>
      <c r="E25" s="110"/>
      <c r="F25" s="110"/>
      <c r="G25" s="110"/>
      <c r="H25" s="120">
        <v>732895.87</v>
      </c>
      <c r="I25" s="120"/>
      <c r="J25" s="120"/>
      <c r="K25" s="121"/>
      <c r="L25" s="121"/>
      <c r="M25" s="121"/>
      <c r="N25" s="121"/>
      <c r="O25" s="121"/>
      <c r="P25" s="121"/>
      <c r="Q25" s="121"/>
      <c r="R25" s="121"/>
      <c r="S25" s="202"/>
      <c r="T25" s="100">
        <v>40</v>
      </c>
      <c r="U25" s="100"/>
      <c r="V25" s="93">
        <f>(T25*((K25*0)+(N25*50)+(Q25*100)))/(H25*100)</f>
        <v>0</v>
      </c>
      <c r="W25" s="94"/>
      <c r="X25" s="114"/>
      <c r="Y25" s="115"/>
      <c r="Z25" s="116"/>
    </row>
    <row r="26" spans="1:26" ht="24" customHeight="1">
      <c r="A26" s="26">
        <v>3</v>
      </c>
      <c r="B26" s="95" t="s">
        <v>38</v>
      </c>
      <c r="C26" s="95"/>
      <c r="D26" s="95"/>
      <c r="E26" s="95"/>
      <c r="F26" s="95"/>
      <c r="G26" s="95"/>
      <c r="H26" s="96">
        <v>12</v>
      </c>
      <c r="I26" s="96"/>
      <c r="J26" s="96"/>
      <c r="K26" s="196">
        <f>K27</f>
        <v>0</v>
      </c>
      <c r="L26" s="197"/>
      <c r="M26" s="198"/>
      <c r="N26" s="196">
        <f aca="true" t="shared" si="0" ref="N26">N27</f>
        <v>0</v>
      </c>
      <c r="O26" s="197"/>
      <c r="P26" s="198"/>
      <c r="Q26" s="196">
        <f aca="true" t="shared" si="1" ref="Q26">Q27</f>
        <v>0</v>
      </c>
      <c r="R26" s="197"/>
      <c r="S26" s="198"/>
      <c r="T26" s="122">
        <f>SUM(T27)</f>
        <v>20</v>
      </c>
      <c r="U26" s="122"/>
      <c r="V26" s="123">
        <f>SUM(V27)</f>
        <v>0</v>
      </c>
      <c r="W26" s="124"/>
      <c r="X26" s="114"/>
      <c r="Y26" s="115"/>
      <c r="Z26" s="116"/>
    </row>
    <row r="27" spans="1:26" ht="48" customHeight="1">
      <c r="A27" s="20">
        <v>3.1</v>
      </c>
      <c r="B27" s="125" t="s">
        <v>103</v>
      </c>
      <c r="C27" s="126"/>
      <c r="D27" s="126"/>
      <c r="E27" s="126"/>
      <c r="F27" s="126"/>
      <c r="G27" s="127"/>
      <c r="H27" s="128">
        <v>12</v>
      </c>
      <c r="I27" s="129"/>
      <c r="J27" s="130"/>
      <c r="K27" s="104"/>
      <c r="L27" s="131"/>
      <c r="M27" s="132"/>
      <c r="N27" s="104"/>
      <c r="O27" s="131"/>
      <c r="P27" s="132"/>
      <c r="Q27" s="104"/>
      <c r="R27" s="131"/>
      <c r="S27" s="131"/>
      <c r="T27" s="133">
        <v>20</v>
      </c>
      <c r="U27" s="133"/>
      <c r="V27" s="93">
        <f>(T27*((K27*0)+(N27*50)+(Q27*100)))/(H27*100)</f>
        <v>0</v>
      </c>
      <c r="W27" s="94"/>
      <c r="X27" s="114"/>
      <c r="Y27" s="115"/>
      <c r="Z27" s="116"/>
    </row>
    <row r="28" spans="1:26" ht="48" customHeight="1">
      <c r="A28" s="25">
        <v>4</v>
      </c>
      <c r="B28" s="101" t="s">
        <v>39</v>
      </c>
      <c r="C28" s="101"/>
      <c r="D28" s="101"/>
      <c r="E28" s="101"/>
      <c r="F28" s="101"/>
      <c r="G28" s="101"/>
      <c r="H28" s="105">
        <v>12</v>
      </c>
      <c r="I28" s="105"/>
      <c r="J28" s="105"/>
      <c r="K28" s="103"/>
      <c r="L28" s="103"/>
      <c r="M28" s="103"/>
      <c r="N28" s="103"/>
      <c r="O28" s="103"/>
      <c r="P28" s="103"/>
      <c r="Q28" s="103"/>
      <c r="R28" s="103"/>
      <c r="S28" s="104"/>
      <c r="T28" s="100">
        <v>15</v>
      </c>
      <c r="U28" s="100"/>
      <c r="V28" s="93">
        <f aca="true" t="shared" si="2" ref="V28:V29">(T28*((K28*0)+(N28*50)+(Q28*100)))/(H28*100)</f>
        <v>0</v>
      </c>
      <c r="W28" s="94"/>
      <c r="X28" s="114"/>
      <c r="Y28" s="115"/>
      <c r="Z28" s="116"/>
    </row>
    <row r="29" spans="1:26" ht="48" customHeight="1">
      <c r="A29" s="25">
        <v>5</v>
      </c>
      <c r="B29" s="101" t="s">
        <v>51</v>
      </c>
      <c r="C29" s="101"/>
      <c r="D29" s="101"/>
      <c r="E29" s="101"/>
      <c r="F29" s="101"/>
      <c r="G29" s="101"/>
      <c r="H29" s="102">
        <v>12</v>
      </c>
      <c r="I29" s="102"/>
      <c r="J29" s="102"/>
      <c r="K29" s="103"/>
      <c r="L29" s="103"/>
      <c r="M29" s="103"/>
      <c r="N29" s="103"/>
      <c r="O29" s="103"/>
      <c r="P29" s="103"/>
      <c r="Q29" s="103"/>
      <c r="R29" s="103"/>
      <c r="S29" s="104"/>
      <c r="T29" s="100">
        <v>15</v>
      </c>
      <c r="U29" s="100"/>
      <c r="V29" s="93">
        <f t="shared" si="2"/>
        <v>0</v>
      </c>
      <c r="W29" s="94"/>
      <c r="X29" s="117"/>
      <c r="Y29" s="118"/>
      <c r="Z29" s="119"/>
    </row>
    <row r="30" spans="1:26" ht="24" customHeight="1">
      <c r="A30" s="87" t="s">
        <v>11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>
        <f>SUM(T24,T25,T26,T28,T29)</f>
        <v>100</v>
      </c>
      <c r="U30" s="89"/>
      <c r="V30" s="90">
        <f>SUM(V24:W26,V28:W29)</f>
        <v>0</v>
      </c>
      <c r="W30" s="90"/>
      <c r="X30" s="91"/>
      <c r="Y30" s="91"/>
      <c r="Z30" s="91"/>
    </row>
    <row r="31" spans="1:26" ht="9.9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ht="24" customHeight="1">
      <c r="A32" s="4" t="s">
        <v>98</v>
      </c>
    </row>
    <row r="33" spans="1:26" ht="60" customHeight="1">
      <c r="A33" s="18" t="s">
        <v>7</v>
      </c>
      <c r="B33" s="77" t="s">
        <v>52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 t="s">
        <v>53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  <c r="Y33" s="81" t="s">
        <v>54</v>
      </c>
      <c r="Z33" s="81"/>
    </row>
    <row r="34" spans="1:26" ht="24" customHeight="1">
      <c r="A34" s="82" t="s">
        <v>55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</row>
    <row r="35" spans="1:26" ht="48" customHeight="1">
      <c r="A35" s="19" t="str">
        <f>IF(B35&lt;&gt;"","2.1.1","")</f>
        <v/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7"/>
      <c r="Y35" s="56"/>
      <c r="Z35" s="56"/>
    </row>
    <row r="36" spans="1:26" ht="48" customHeight="1">
      <c r="A36" s="19" t="str">
        <f>IF(B36&lt;&gt;"","2.1.2","")</f>
        <v/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7"/>
      <c r="Y36" s="56"/>
      <c r="Z36" s="56"/>
    </row>
    <row r="37" spans="1:26" ht="48" customHeight="1">
      <c r="A37" s="19" t="str">
        <f>IF(B37&lt;&gt;"","2.1.3","")</f>
        <v/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7"/>
      <c r="Y37" s="56"/>
      <c r="Z37" s="56"/>
    </row>
    <row r="38" spans="1:26" ht="48" customHeight="1">
      <c r="A38" s="19" t="str">
        <f>IF(B38&lt;&gt;"","2.1.4","")</f>
        <v/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7"/>
      <c r="Y38" s="56"/>
      <c r="Z38" s="56"/>
    </row>
    <row r="39" spans="1:26" ht="48" customHeight="1">
      <c r="A39" s="19" t="str">
        <f>IF(B39&lt;&gt;"","2.1.5","")</f>
        <v/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65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7"/>
      <c r="Y39" s="85"/>
      <c r="Z39" s="86"/>
    </row>
    <row r="40" spans="1:26" ht="24" customHeight="1">
      <c r="A40" s="82" t="s">
        <v>56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</row>
    <row r="41" spans="1:26" ht="48" customHeight="1">
      <c r="A41" s="19" t="str">
        <f>IF(B41&lt;&gt;"","2.2.1","")</f>
        <v/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56"/>
      <c r="Z41" s="56"/>
    </row>
    <row r="42" spans="1:26" ht="48" customHeight="1">
      <c r="A42" s="19" t="str">
        <f>IF(B42&lt;&gt;"","2.2.2","")</f>
        <v/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7"/>
      <c r="Y42" s="56"/>
      <c r="Z42" s="56"/>
    </row>
    <row r="43" spans="1:26" ht="48" customHeight="1">
      <c r="A43" s="19" t="str">
        <f>IF(B43&lt;&gt;"","2.2.3","")</f>
        <v/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7"/>
      <c r="Y43" s="56"/>
      <c r="Z43" s="56"/>
    </row>
    <row r="44" spans="1:26" ht="48" customHeight="1">
      <c r="A44" s="19" t="str">
        <f>IF(B44&lt;&gt;"","2.2.4","")</f>
        <v/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7"/>
      <c r="Y44" s="56"/>
      <c r="Z44" s="56"/>
    </row>
    <row r="45" spans="1:26" ht="48" customHeight="1">
      <c r="A45" s="19" t="str">
        <f>IF(B45&lt;&gt;"","2.2.5","")</f>
        <v/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7"/>
      <c r="Y45" s="56"/>
      <c r="Z45" s="56"/>
    </row>
    <row r="46" spans="1:26" ht="24" customHeight="1">
      <c r="A46" s="82" t="s">
        <v>57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</row>
    <row r="47" spans="1:26" ht="48" customHeight="1">
      <c r="A47" s="19" t="str">
        <f>IF(B47&lt;&gt;"","2.3.1","")</f>
        <v/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7"/>
      <c r="Y47" s="56"/>
      <c r="Z47" s="56"/>
    </row>
    <row r="48" spans="1:26" ht="48" customHeight="1">
      <c r="A48" s="19" t="str">
        <f>IF(B48&lt;&gt;"","2.3.2","")</f>
        <v/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7"/>
      <c r="Y48" s="56"/>
      <c r="Z48" s="56"/>
    </row>
    <row r="49" spans="1:26" ht="48" customHeight="1">
      <c r="A49" s="19" t="str">
        <f>IF(B49&lt;&gt;"","2.3.3","")</f>
        <v/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5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7"/>
      <c r="Y49" s="56"/>
      <c r="Z49" s="56"/>
    </row>
    <row r="50" spans="1:26" ht="48" customHeight="1">
      <c r="A50" s="19" t="str">
        <f>IF(B50&lt;&gt;"","2.3.4","")</f>
        <v/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5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7"/>
      <c r="Y50" s="56"/>
      <c r="Z50" s="56"/>
    </row>
    <row r="51" spans="1:26" ht="48" customHeight="1">
      <c r="A51" s="19" t="str">
        <f>IF(B51&lt;&gt;"","2.3.5","")</f>
        <v/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5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7"/>
      <c r="Y51" s="56"/>
      <c r="Z51" s="56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77" t="s">
        <v>58</v>
      </c>
      <c r="C55" s="77"/>
      <c r="D55" s="77"/>
      <c r="E55" s="77"/>
      <c r="F55" s="77"/>
      <c r="G55" s="77"/>
      <c r="H55" s="77" t="s">
        <v>53</v>
      </c>
      <c r="I55" s="77"/>
      <c r="J55" s="77"/>
      <c r="K55" s="77"/>
      <c r="L55" s="77"/>
      <c r="M55" s="77"/>
      <c r="N55" s="77"/>
      <c r="O55" s="77"/>
      <c r="P55" s="77"/>
      <c r="Q55" s="78" t="s">
        <v>59</v>
      </c>
      <c r="R55" s="79"/>
      <c r="S55" s="79"/>
      <c r="T55" s="79"/>
      <c r="U55" s="79"/>
      <c r="V55" s="79"/>
      <c r="W55" s="79"/>
      <c r="X55" s="80"/>
      <c r="Y55" s="81" t="s">
        <v>54</v>
      </c>
      <c r="Z55" s="81"/>
    </row>
    <row r="56" spans="1:26" ht="72" customHeight="1">
      <c r="A56" s="19" t="str">
        <f>IF(B56&lt;&gt;"","3.1","")</f>
        <v/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5"/>
      <c r="R56" s="66"/>
      <c r="S56" s="66"/>
      <c r="T56" s="66"/>
      <c r="U56" s="66"/>
      <c r="V56" s="66"/>
      <c r="W56" s="66"/>
      <c r="X56" s="67"/>
      <c r="Y56" s="56"/>
      <c r="Z56" s="56"/>
    </row>
    <row r="57" spans="1:26" ht="72" customHeight="1">
      <c r="A57" s="19" t="str">
        <f>IF(B57&lt;&gt;"","3.2","")</f>
        <v/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  <c r="R57" s="66"/>
      <c r="S57" s="66"/>
      <c r="T57" s="66"/>
      <c r="U57" s="66"/>
      <c r="V57" s="66"/>
      <c r="W57" s="66"/>
      <c r="X57" s="67"/>
      <c r="Y57" s="56"/>
      <c r="Z57" s="56"/>
    </row>
    <row r="58" spans="1:26" ht="72" customHeight="1">
      <c r="A58" s="19" t="str">
        <f>IF(B58&lt;&gt;"","3.3","")</f>
        <v/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  <c r="R58" s="66"/>
      <c r="S58" s="66"/>
      <c r="T58" s="66"/>
      <c r="U58" s="66"/>
      <c r="V58" s="66"/>
      <c r="W58" s="66"/>
      <c r="X58" s="67"/>
      <c r="Y58" s="56"/>
      <c r="Z58" s="56"/>
    </row>
    <row r="59" spans="1:26" ht="72" customHeight="1">
      <c r="A59" s="19" t="str">
        <f>IF(B59&lt;&gt;"","3.4","")</f>
        <v/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6"/>
      <c r="S59" s="66"/>
      <c r="T59" s="66"/>
      <c r="U59" s="66"/>
      <c r="V59" s="66"/>
      <c r="W59" s="66"/>
      <c r="X59" s="67"/>
      <c r="Y59" s="56"/>
      <c r="Z59" s="56"/>
    </row>
    <row r="60" spans="1:26" ht="72" customHeight="1">
      <c r="A60" s="19" t="str">
        <f>IF(B60&lt;&gt;"","3.5","")</f>
        <v/>
      </c>
      <c r="B60" s="65"/>
      <c r="C60" s="66"/>
      <c r="D60" s="66"/>
      <c r="E60" s="66"/>
      <c r="F60" s="66"/>
      <c r="G60" s="67"/>
      <c r="H60" s="65"/>
      <c r="I60" s="66"/>
      <c r="J60" s="66"/>
      <c r="K60" s="66"/>
      <c r="L60" s="66"/>
      <c r="M60" s="66"/>
      <c r="N60" s="66"/>
      <c r="O60" s="66"/>
      <c r="P60" s="67"/>
      <c r="Q60" s="65"/>
      <c r="R60" s="66"/>
      <c r="S60" s="66"/>
      <c r="T60" s="66"/>
      <c r="U60" s="66"/>
      <c r="V60" s="66"/>
      <c r="W60" s="66"/>
      <c r="X60" s="67"/>
      <c r="Y60" s="85"/>
      <c r="Z60" s="86"/>
    </row>
    <row r="61" spans="1:26" ht="72" customHeight="1">
      <c r="A61" s="19" t="str">
        <f>IF(B61&lt;&gt;"","3.6","")</f>
        <v/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  <c r="R61" s="66"/>
      <c r="S61" s="66"/>
      <c r="T61" s="66"/>
      <c r="U61" s="66"/>
      <c r="V61" s="66"/>
      <c r="W61" s="66"/>
      <c r="X61" s="67"/>
      <c r="Y61" s="56"/>
      <c r="Z61" s="56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6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</row>
    <row r="66" spans="2:25" ht="48" customHeight="1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</row>
    <row r="67" spans="2:25" ht="48" customHeight="1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</row>
    <row r="68" spans="2:25" ht="48" customHeight="1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</row>
    <row r="69" spans="2:25" ht="48" customHeight="1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55"/>
      <c r="C73" s="55"/>
      <c r="D73" s="55"/>
      <c r="E73" s="55"/>
      <c r="F73" s="55"/>
      <c r="G73" s="55"/>
      <c r="H73" s="55"/>
      <c r="J73" s="55"/>
      <c r="K73" s="55"/>
      <c r="L73" s="55"/>
      <c r="M73" s="55"/>
      <c r="N73" s="55"/>
      <c r="O73" s="55"/>
      <c r="P73" s="55"/>
      <c r="Q73" s="55"/>
      <c r="S73" s="34"/>
      <c r="T73" s="35"/>
      <c r="U73" s="35"/>
      <c r="V73" s="35"/>
      <c r="W73" s="35"/>
      <c r="X73" s="35"/>
      <c r="Y73" s="36"/>
    </row>
    <row r="74" spans="2:25" ht="10.35" customHeight="1">
      <c r="B74" s="55"/>
      <c r="C74" s="55"/>
      <c r="D74" s="55"/>
      <c r="E74" s="55"/>
      <c r="F74" s="55"/>
      <c r="G74" s="55"/>
      <c r="H74" s="55"/>
      <c r="J74" s="55"/>
      <c r="K74" s="55"/>
      <c r="L74" s="55"/>
      <c r="M74" s="55"/>
      <c r="N74" s="55"/>
      <c r="O74" s="55"/>
      <c r="P74" s="55"/>
      <c r="Q74" s="55"/>
      <c r="S74" s="37"/>
      <c r="T74" s="38"/>
      <c r="U74" s="38"/>
      <c r="V74" s="38"/>
      <c r="W74" s="38"/>
      <c r="X74" s="38"/>
      <c r="Y74" s="39"/>
    </row>
    <row r="75" spans="2:25" ht="10.35" customHeight="1">
      <c r="B75" s="55"/>
      <c r="C75" s="55"/>
      <c r="D75" s="55"/>
      <c r="E75" s="55"/>
      <c r="F75" s="55"/>
      <c r="G75" s="55"/>
      <c r="H75" s="55"/>
      <c r="J75" s="55"/>
      <c r="K75" s="55"/>
      <c r="L75" s="55"/>
      <c r="M75" s="55"/>
      <c r="N75" s="55"/>
      <c r="O75" s="55"/>
      <c r="P75" s="55"/>
      <c r="Q75" s="55"/>
      <c r="S75" s="37"/>
      <c r="T75" s="38"/>
      <c r="U75" s="38"/>
      <c r="V75" s="38"/>
      <c r="W75" s="38"/>
      <c r="X75" s="38"/>
      <c r="Y75" s="39"/>
    </row>
    <row r="76" spans="2:25" ht="21" customHeight="1">
      <c r="B76" s="55"/>
      <c r="C76" s="55"/>
      <c r="D76" s="55"/>
      <c r="E76" s="55"/>
      <c r="F76" s="55"/>
      <c r="G76" s="55"/>
      <c r="H76" s="55"/>
      <c r="J76" s="55"/>
      <c r="K76" s="55"/>
      <c r="L76" s="55"/>
      <c r="M76" s="55"/>
      <c r="N76" s="55"/>
      <c r="O76" s="55"/>
      <c r="P76" s="55"/>
      <c r="Q76" s="55"/>
      <c r="S76" s="37"/>
      <c r="T76" s="38"/>
      <c r="U76" s="38"/>
      <c r="V76" s="38"/>
      <c r="W76" s="38"/>
      <c r="X76" s="38"/>
      <c r="Y76" s="39"/>
    </row>
    <row r="77" spans="2:25" ht="35.25" customHeight="1">
      <c r="B77" s="55"/>
      <c r="C77" s="55"/>
      <c r="D77" s="55"/>
      <c r="E77" s="55"/>
      <c r="F77" s="55"/>
      <c r="G77" s="55"/>
      <c r="H77" s="55"/>
      <c r="J77" s="55"/>
      <c r="K77" s="55"/>
      <c r="L77" s="55"/>
      <c r="M77" s="55"/>
      <c r="N77" s="55"/>
      <c r="O77" s="55"/>
      <c r="P77" s="55"/>
      <c r="Q77" s="55"/>
      <c r="S77" s="37"/>
      <c r="T77" s="38"/>
      <c r="U77" s="38"/>
      <c r="V77" s="38"/>
      <c r="W77" s="38"/>
      <c r="X77" s="38"/>
      <c r="Y77" s="39"/>
    </row>
    <row r="78" spans="2:25" ht="21" customHeight="1">
      <c r="B78" s="55"/>
      <c r="C78" s="55"/>
      <c r="D78" s="55"/>
      <c r="E78" s="55"/>
      <c r="F78" s="55"/>
      <c r="G78" s="55"/>
      <c r="H78" s="55"/>
      <c r="J78" s="55"/>
      <c r="K78" s="55"/>
      <c r="L78" s="55"/>
      <c r="M78" s="55"/>
      <c r="N78" s="55"/>
      <c r="O78" s="55"/>
      <c r="P78" s="55"/>
      <c r="Q78" s="55"/>
      <c r="S78" s="37"/>
      <c r="T78" s="38"/>
      <c r="U78" s="38"/>
      <c r="V78" s="38"/>
      <c r="W78" s="38"/>
      <c r="X78" s="38"/>
      <c r="Y78" s="39"/>
    </row>
    <row r="79" spans="2:25" ht="21" customHeight="1">
      <c r="B79" s="55"/>
      <c r="C79" s="55"/>
      <c r="D79" s="55"/>
      <c r="E79" s="55"/>
      <c r="F79" s="55"/>
      <c r="G79" s="55"/>
      <c r="H79" s="55"/>
      <c r="J79" s="55"/>
      <c r="K79" s="55"/>
      <c r="L79" s="55"/>
      <c r="M79" s="55"/>
      <c r="N79" s="55"/>
      <c r="O79" s="55"/>
      <c r="P79" s="55"/>
      <c r="Q79" s="55"/>
      <c r="S79" s="37"/>
      <c r="T79" s="38"/>
      <c r="U79" s="38"/>
      <c r="V79" s="38"/>
      <c r="W79" s="38"/>
      <c r="X79" s="38"/>
      <c r="Y79" s="39"/>
    </row>
    <row r="80" spans="2:25" ht="21" customHeight="1">
      <c r="B80" s="55"/>
      <c r="C80" s="55"/>
      <c r="D80" s="55"/>
      <c r="E80" s="55"/>
      <c r="F80" s="55"/>
      <c r="G80" s="55"/>
      <c r="H80" s="55"/>
      <c r="J80" s="55"/>
      <c r="K80" s="55"/>
      <c r="L80" s="55"/>
      <c r="M80" s="55"/>
      <c r="N80" s="55"/>
      <c r="O80" s="55"/>
      <c r="P80" s="55"/>
      <c r="Q80" s="55"/>
      <c r="S80" s="37"/>
      <c r="T80" s="38"/>
      <c r="U80" s="38"/>
      <c r="V80" s="38"/>
      <c r="W80" s="38"/>
      <c r="X80" s="38"/>
      <c r="Y80" s="39"/>
    </row>
    <row r="81" spans="2:25" ht="21" customHeight="1">
      <c r="B81" s="55"/>
      <c r="C81" s="55"/>
      <c r="D81" s="55"/>
      <c r="E81" s="55"/>
      <c r="F81" s="55"/>
      <c r="G81" s="55"/>
      <c r="H81" s="55"/>
      <c r="J81" s="55"/>
      <c r="K81" s="55"/>
      <c r="L81" s="55"/>
      <c r="M81" s="55"/>
      <c r="N81" s="55"/>
      <c r="O81" s="55"/>
      <c r="P81" s="55"/>
      <c r="Q81" s="55"/>
      <c r="S81" s="37"/>
      <c r="T81" s="38"/>
      <c r="U81" s="38"/>
      <c r="V81" s="38"/>
      <c r="W81" s="38"/>
      <c r="X81" s="38"/>
      <c r="Y81" s="39"/>
    </row>
    <row r="82" spans="2:25" ht="21" customHeight="1">
      <c r="B82" s="55"/>
      <c r="C82" s="55"/>
      <c r="D82" s="55"/>
      <c r="E82" s="55"/>
      <c r="F82" s="55"/>
      <c r="G82" s="55"/>
      <c r="H82" s="55"/>
      <c r="J82" s="55"/>
      <c r="K82" s="55"/>
      <c r="L82" s="55"/>
      <c r="M82" s="55"/>
      <c r="N82" s="55"/>
      <c r="O82" s="55"/>
      <c r="P82" s="55"/>
      <c r="Q82" s="55"/>
      <c r="S82" s="40"/>
      <c r="T82" s="41"/>
      <c r="U82" s="41"/>
      <c r="V82" s="41"/>
      <c r="W82" s="41"/>
      <c r="X82" s="41"/>
      <c r="Y82" s="42"/>
    </row>
    <row r="83" spans="2:25" ht="48" customHeight="1">
      <c r="B83" s="63"/>
      <c r="C83" s="63"/>
      <c r="D83" s="63"/>
      <c r="E83" s="63"/>
      <c r="F83" s="63"/>
      <c r="G83" s="63"/>
      <c r="H83" s="63"/>
      <c r="J83" s="57"/>
      <c r="K83" s="58"/>
      <c r="L83" s="58"/>
      <c r="M83" s="58"/>
      <c r="N83" s="58"/>
      <c r="O83" s="58"/>
      <c r="P83" s="58"/>
      <c r="Q83" s="59"/>
      <c r="S83" s="57"/>
      <c r="T83" s="58"/>
      <c r="U83" s="58"/>
      <c r="V83" s="58"/>
      <c r="W83" s="58"/>
      <c r="X83" s="58"/>
      <c r="Y83" s="59"/>
    </row>
    <row r="84" spans="2:25" ht="48" customHeight="1">
      <c r="B84" s="63"/>
      <c r="C84" s="63"/>
      <c r="D84" s="63"/>
      <c r="E84" s="63"/>
      <c r="F84" s="63"/>
      <c r="G84" s="63"/>
      <c r="H84" s="63"/>
      <c r="J84" s="60"/>
      <c r="K84" s="61"/>
      <c r="L84" s="61"/>
      <c r="M84" s="61"/>
      <c r="N84" s="61"/>
      <c r="O84" s="61"/>
      <c r="P84" s="61"/>
      <c r="Q84" s="62"/>
      <c r="S84" s="60"/>
      <c r="T84" s="61"/>
      <c r="U84" s="61"/>
      <c r="V84" s="61"/>
      <c r="W84" s="61"/>
      <c r="X84" s="61"/>
      <c r="Y84" s="62"/>
    </row>
    <row r="85" ht="14.25" customHeight="1"/>
    <row r="86" spans="2:25" ht="21" customHeight="1">
      <c r="B86" s="55"/>
      <c r="C86" s="55"/>
      <c r="D86" s="55"/>
      <c r="E86" s="55"/>
      <c r="F86" s="55"/>
      <c r="G86" s="55"/>
      <c r="H86" s="55"/>
      <c r="J86" s="55"/>
      <c r="K86" s="55"/>
      <c r="L86" s="55"/>
      <c r="M86" s="55"/>
      <c r="N86" s="55"/>
      <c r="O86" s="55"/>
      <c r="P86" s="55"/>
      <c r="Q86" s="55"/>
      <c r="S86" s="34"/>
      <c r="T86" s="35"/>
      <c r="U86" s="35"/>
      <c r="V86" s="35"/>
      <c r="W86" s="35"/>
      <c r="X86" s="35"/>
      <c r="Y86" s="36"/>
    </row>
    <row r="87" spans="2:25" ht="21" customHeight="1">
      <c r="B87" s="55"/>
      <c r="C87" s="55"/>
      <c r="D87" s="55"/>
      <c r="E87" s="55"/>
      <c r="F87" s="55"/>
      <c r="G87" s="55"/>
      <c r="H87" s="55"/>
      <c r="J87" s="55"/>
      <c r="K87" s="55"/>
      <c r="L87" s="55"/>
      <c r="M87" s="55"/>
      <c r="N87" s="55"/>
      <c r="O87" s="55"/>
      <c r="P87" s="55"/>
      <c r="Q87" s="55"/>
      <c r="S87" s="37"/>
      <c r="T87" s="38"/>
      <c r="U87" s="38"/>
      <c r="V87" s="38"/>
      <c r="W87" s="38"/>
      <c r="X87" s="38"/>
      <c r="Y87" s="39"/>
    </row>
    <row r="88" spans="2:25" ht="21" customHeight="1">
      <c r="B88" s="55"/>
      <c r="C88" s="55"/>
      <c r="D88" s="55"/>
      <c r="E88" s="55"/>
      <c r="F88" s="55"/>
      <c r="G88" s="55"/>
      <c r="H88" s="55"/>
      <c r="J88" s="55"/>
      <c r="K88" s="55"/>
      <c r="L88" s="55"/>
      <c r="M88" s="55"/>
      <c r="N88" s="55"/>
      <c r="O88" s="55"/>
      <c r="P88" s="55"/>
      <c r="Q88" s="55"/>
      <c r="S88" s="37"/>
      <c r="T88" s="38"/>
      <c r="U88" s="38"/>
      <c r="V88" s="38"/>
      <c r="W88" s="38"/>
      <c r="X88" s="38"/>
      <c r="Y88" s="39"/>
    </row>
    <row r="89" spans="2:25" ht="21" customHeight="1">
      <c r="B89" s="55"/>
      <c r="C89" s="55"/>
      <c r="D89" s="55"/>
      <c r="E89" s="55"/>
      <c r="F89" s="55"/>
      <c r="G89" s="55"/>
      <c r="H89" s="55"/>
      <c r="J89" s="55"/>
      <c r="K89" s="55"/>
      <c r="L89" s="55"/>
      <c r="M89" s="55"/>
      <c r="N89" s="55"/>
      <c r="O89" s="55"/>
      <c r="P89" s="55"/>
      <c r="Q89" s="55"/>
      <c r="S89" s="37"/>
      <c r="T89" s="38"/>
      <c r="U89" s="38"/>
      <c r="V89" s="38"/>
      <c r="W89" s="38"/>
      <c r="X89" s="38"/>
      <c r="Y89" s="39"/>
    </row>
    <row r="90" spans="2:25" ht="21" customHeight="1">
      <c r="B90" s="55"/>
      <c r="C90" s="55"/>
      <c r="D90" s="55"/>
      <c r="E90" s="55"/>
      <c r="F90" s="55"/>
      <c r="G90" s="55"/>
      <c r="H90" s="55"/>
      <c r="J90" s="55"/>
      <c r="K90" s="55"/>
      <c r="L90" s="55"/>
      <c r="M90" s="55"/>
      <c r="N90" s="55"/>
      <c r="O90" s="55"/>
      <c r="P90" s="55"/>
      <c r="Q90" s="55"/>
      <c r="S90" s="37"/>
      <c r="T90" s="38"/>
      <c r="U90" s="38"/>
      <c r="V90" s="38"/>
      <c r="W90" s="38"/>
      <c r="X90" s="38"/>
      <c r="Y90" s="39"/>
    </row>
    <row r="91" spans="2:25" ht="21" customHeight="1">
      <c r="B91" s="55"/>
      <c r="C91" s="55"/>
      <c r="D91" s="55"/>
      <c r="E91" s="55"/>
      <c r="F91" s="55"/>
      <c r="G91" s="55"/>
      <c r="H91" s="55"/>
      <c r="J91" s="55"/>
      <c r="K91" s="55"/>
      <c r="L91" s="55"/>
      <c r="M91" s="55"/>
      <c r="N91" s="55"/>
      <c r="O91" s="55"/>
      <c r="P91" s="55"/>
      <c r="Q91" s="55"/>
      <c r="S91" s="37"/>
      <c r="T91" s="38"/>
      <c r="U91" s="38"/>
      <c r="V91" s="38"/>
      <c r="W91" s="38"/>
      <c r="X91" s="38"/>
      <c r="Y91" s="39"/>
    </row>
    <row r="92" spans="2:25" ht="21" customHeight="1">
      <c r="B92" s="55"/>
      <c r="C92" s="55"/>
      <c r="D92" s="55"/>
      <c r="E92" s="55"/>
      <c r="F92" s="55"/>
      <c r="G92" s="55"/>
      <c r="H92" s="55"/>
      <c r="J92" s="55"/>
      <c r="K92" s="55"/>
      <c r="L92" s="55"/>
      <c r="M92" s="55"/>
      <c r="N92" s="55"/>
      <c r="O92" s="55"/>
      <c r="P92" s="55"/>
      <c r="Q92" s="55"/>
      <c r="S92" s="37"/>
      <c r="T92" s="38"/>
      <c r="U92" s="38"/>
      <c r="V92" s="38"/>
      <c r="W92" s="38"/>
      <c r="X92" s="38"/>
      <c r="Y92" s="39"/>
    </row>
    <row r="93" spans="2:25" ht="21" customHeight="1">
      <c r="B93" s="55"/>
      <c r="C93" s="55"/>
      <c r="D93" s="55"/>
      <c r="E93" s="55"/>
      <c r="F93" s="55"/>
      <c r="G93" s="55"/>
      <c r="H93" s="55"/>
      <c r="J93" s="55"/>
      <c r="K93" s="55"/>
      <c r="L93" s="55"/>
      <c r="M93" s="55"/>
      <c r="N93" s="55"/>
      <c r="O93" s="55"/>
      <c r="P93" s="55"/>
      <c r="Q93" s="55"/>
      <c r="S93" s="37"/>
      <c r="T93" s="38"/>
      <c r="U93" s="38"/>
      <c r="V93" s="38"/>
      <c r="W93" s="38"/>
      <c r="X93" s="38"/>
      <c r="Y93" s="39"/>
    </row>
    <row r="94" spans="2:25" ht="21" customHeight="1">
      <c r="B94" s="55"/>
      <c r="C94" s="55"/>
      <c r="D94" s="55"/>
      <c r="E94" s="55"/>
      <c r="F94" s="55"/>
      <c r="G94" s="55"/>
      <c r="H94" s="55"/>
      <c r="J94" s="55"/>
      <c r="K94" s="55"/>
      <c r="L94" s="55"/>
      <c r="M94" s="55"/>
      <c r="N94" s="55"/>
      <c r="O94" s="55"/>
      <c r="P94" s="55"/>
      <c r="Q94" s="55"/>
      <c r="S94" s="37"/>
      <c r="T94" s="38"/>
      <c r="U94" s="38"/>
      <c r="V94" s="38"/>
      <c r="W94" s="38"/>
      <c r="X94" s="38"/>
      <c r="Y94" s="39"/>
    </row>
    <row r="95" spans="2:25" ht="21" customHeight="1">
      <c r="B95" s="55"/>
      <c r="C95" s="55"/>
      <c r="D95" s="55"/>
      <c r="E95" s="55"/>
      <c r="F95" s="55"/>
      <c r="G95" s="55"/>
      <c r="H95" s="55"/>
      <c r="J95" s="55"/>
      <c r="K95" s="55"/>
      <c r="L95" s="55"/>
      <c r="M95" s="55"/>
      <c r="N95" s="55"/>
      <c r="O95" s="55"/>
      <c r="P95" s="55"/>
      <c r="Q95" s="55"/>
      <c r="S95" s="40"/>
      <c r="T95" s="41"/>
      <c r="U95" s="41"/>
      <c r="V95" s="41"/>
      <c r="W95" s="41"/>
      <c r="X95" s="41"/>
      <c r="Y95" s="42"/>
    </row>
    <row r="96" spans="2:25" ht="48" customHeight="1">
      <c r="B96" s="56"/>
      <c r="C96" s="56"/>
      <c r="D96" s="56"/>
      <c r="E96" s="56"/>
      <c r="F96" s="56"/>
      <c r="G96" s="56"/>
      <c r="H96" s="56"/>
      <c r="J96" s="57"/>
      <c r="K96" s="58"/>
      <c r="L96" s="58"/>
      <c r="M96" s="58"/>
      <c r="N96" s="58"/>
      <c r="O96" s="58"/>
      <c r="P96" s="58"/>
      <c r="Q96" s="59"/>
      <c r="S96" s="43"/>
      <c r="T96" s="44"/>
      <c r="U96" s="44"/>
      <c r="V96" s="44"/>
      <c r="W96" s="44"/>
      <c r="X96" s="44"/>
      <c r="Y96" s="45"/>
    </row>
    <row r="97" spans="2:25" ht="48" customHeight="1">
      <c r="B97" s="56"/>
      <c r="C97" s="56"/>
      <c r="D97" s="56"/>
      <c r="E97" s="56"/>
      <c r="F97" s="56"/>
      <c r="G97" s="56"/>
      <c r="H97" s="56"/>
      <c r="J97" s="60"/>
      <c r="K97" s="61"/>
      <c r="L97" s="61"/>
      <c r="M97" s="61"/>
      <c r="N97" s="61"/>
      <c r="O97" s="61"/>
      <c r="P97" s="61"/>
      <c r="Q97" s="62"/>
      <c r="S97" s="46"/>
      <c r="T97" s="47"/>
      <c r="U97" s="47"/>
      <c r="V97" s="47"/>
      <c r="W97" s="47"/>
      <c r="X97" s="47"/>
      <c r="Y97" s="48"/>
    </row>
    <row r="98" ht="14.25" customHeight="1"/>
    <row r="99" spans="2:25" ht="21" customHeight="1">
      <c r="B99" s="34"/>
      <c r="C99" s="35"/>
      <c r="D99" s="35"/>
      <c r="E99" s="35"/>
      <c r="F99" s="35"/>
      <c r="G99" s="35"/>
      <c r="H99" s="36"/>
      <c r="J99" s="34"/>
      <c r="K99" s="35"/>
      <c r="L99" s="35"/>
      <c r="M99" s="35"/>
      <c r="N99" s="35"/>
      <c r="O99" s="35"/>
      <c r="P99" s="35"/>
      <c r="Q99" s="36"/>
      <c r="S99" s="34"/>
      <c r="T99" s="35"/>
      <c r="U99" s="35"/>
      <c r="V99" s="35"/>
      <c r="W99" s="35"/>
      <c r="X99" s="35"/>
      <c r="Y99" s="36"/>
    </row>
    <row r="100" spans="2:25" ht="21" customHeight="1">
      <c r="B100" s="37"/>
      <c r="C100" s="38"/>
      <c r="D100" s="38"/>
      <c r="E100" s="38"/>
      <c r="F100" s="38"/>
      <c r="G100" s="38"/>
      <c r="H100" s="39"/>
      <c r="J100" s="37"/>
      <c r="K100" s="38"/>
      <c r="L100" s="38"/>
      <c r="M100" s="38"/>
      <c r="N100" s="38"/>
      <c r="O100" s="38"/>
      <c r="P100" s="38"/>
      <c r="Q100" s="39"/>
      <c r="S100" s="37"/>
      <c r="T100" s="38"/>
      <c r="U100" s="38"/>
      <c r="V100" s="38"/>
      <c r="W100" s="38"/>
      <c r="X100" s="38"/>
      <c r="Y100" s="39"/>
    </row>
    <row r="101" spans="2:25" ht="21" customHeight="1">
      <c r="B101" s="37"/>
      <c r="C101" s="38"/>
      <c r="D101" s="38"/>
      <c r="E101" s="38"/>
      <c r="F101" s="38"/>
      <c r="G101" s="38"/>
      <c r="H101" s="39"/>
      <c r="J101" s="37"/>
      <c r="K101" s="38"/>
      <c r="L101" s="38"/>
      <c r="M101" s="38"/>
      <c r="N101" s="38"/>
      <c r="O101" s="38"/>
      <c r="P101" s="38"/>
      <c r="Q101" s="39"/>
      <c r="S101" s="37"/>
      <c r="T101" s="38"/>
      <c r="U101" s="38"/>
      <c r="V101" s="38"/>
      <c r="W101" s="38"/>
      <c r="X101" s="38"/>
      <c r="Y101" s="39"/>
    </row>
    <row r="102" spans="2:25" ht="21" customHeight="1">
      <c r="B102" s="37"/>
      <c r="C102" s="38"/>
      <c r="D102" s="38"/>
      <c r="E102" s="38"/>
      <c r="F102" s="38"/>
      <c r="G102" s="38"/>
      <c r="H102" s="39"/>
      <c r="J102" s="37"/>
      <c r="K102" s="38"/>
      <c r="L102" s="38"/>
      <c r="M102" s="38"/>
      <c r="N102" s="38"/>
      <c r="O102" s="38"/>
      <c r="P102" s="38"/>
      <c r="Q102" s="39"/>
      <c r="S102" s="37"/>
      <c r="T102" s="38"/>
      <c r="U102" s="38"/>
      <c r="V102" s="38"/>
      <c r="W102" s="38"/>
      <c r="X102" s="38"/>
      <c r="Y102" s="39"/>
    </row>
    <row r="103" spans="2:25" ht="21" customHeight="1">
      <c r="B103" s="37"/>
      <c r="C103" s="38"/>
      <c r="D103" s="38"/>
      <c r="E103" s="38"/>
      <c r="F103" s="38"/>
      <c r="G103" s="38"/>
      <c r="H103" s="39"/>
      <c r="J103" s="37"/>
      <c r="K103" s="38"/>
      <c r="L103" s="38"/>
      <c r="M103" s="38"/>
      <c r="N103" s="38"/>
      <c r="O103" s="38"/>
      <c r="P103" s="38"/>
      <c r="Q103" s="39"/>
      <c r="S103" s="37"/>
      <c r="T103" s="38"/>
      <c r="U103" s="38"/>
      <c r="V103" s="38"/>
      <c r="W103" s="38"/>
      <c r="X103" s="38"/>
      <c r="Y103" s="39"/>
    </row>
    <row r="104" spans="2:25" ht="21" customHeight="1">
      <c r="B104" s="37"/>
      <c r="C104" s="38"/>
      <c r="D104" s="38"/>
      <c r="E104" s="38"/>
      <c r="F104" s="38"/>
      <c r="G104" s="38"/>
      <c r="H104" s="39"/>
      <c r="J104" s="37"/>
      <c r="K104" s="38"/>
      <c r="L104" s="38"/>
      <c r="M104" s="38"/>
      <c r="N104" s="38"/>
      <c r="O104" s="38"/>
      <c r="P104" s="38"/>
      <c r="Q104" s="39"/>
      <c r="S104" s="37"/>
      <c r="T104" s="38"/>
      <c r="U104" s="38"/>
      <c r="V104" s="38"/>
      <c r="W104" s="38"/>
      <c r="X104" s="38"/>
      <c r="Y104" s="39"/>
    </row>
    <row r="105" spans="2:25" ht="21" customHeight="1">
      <c r="B105" s="37"/>
      <c r="C105" s="38"/>
      <c r="D105" s="38"/>
      <c r="E105" s="38"/>
      <c r="F105" s="38"/>
      <c r="G105" s="38"/>
      <c r="H105" s="39"/>
      <c r="J105" s="37"/>
      <c r="K105" s="38"/>
      <c r="L105" s="38"/>
      <c r="M105" s="38"/>
      <c r="N105" s="38"/>
      <c r="O105" s="38"/>
      <c r="P105" s="38"/>
      <c r="Q105" s="39"/>
      <c r="S105" s="37"/>
      <c r="T105" s="38"/>
      <c r="U105" s="38"/>
      <c r="V105" s="38"/>
      <c r="W105" s="38"/>
      <c r="X105" s="38"/>
      <c r="Y105" s="39"/>
    </row>
    <row r="106" spans="2:25" ht="21" customHeight="1">
      <c r="B106" s="37"/>
      <c r="C106" s="38"/>
      <c r="D106" s="38"/>
      <c r="E106" s="38"/>
      <c r="F106" s="38"/>
      <c r="G106" s="38"/>
      <c r="H106" s="39"/>
      <c r="J106" s="37"/>
      <c r="K106" s="38"/>
      <c r="L106" s="38"/>
      <c r="M106" s="38"/>
      <c r="N106" s="38"/>
      <c r="O106" s="38"/>
      <c r="P106" s="38"/>
      <c r="Q106" s="39"/>
      <c r="S106" s="37"/>
      <c r="T106" s="38"/>
      <c r="U106" s="38"/>
      <c r="V106" s="38"/>
      <c r="W106" s="38"/>
      <c r="X106" s="38"/>
      <c r="Y106" s="39"/>
    </row>
    <row r="107" spans="2:25" ht="21" customHeight="1">
      <c r="B107" s="37"/>
      <c r="C107" s="38"/>
      <c r="D107" s="38"/>
      <c r="E107" s="38"/>
      <c r="F107" s="38"/>
      <c r="G107" s="38"/>
      <c r="H107" s="39"/>
      <c r="J107" s="37"/>
      <c r="K107" s="38"/>
      <c r="L107" s="38"/>
      <c r="M107" s="38"/>
      <c r="N107" s="38"/>
      <c r="O107" s="38"/>
      <c r="P107" s="38"/>
      <c r="Q107" s="39"/>
      <c r="S107" s="37"/>
      <c r="T107" s="38"/>
      <c r="U107" s="38"/>
      <c r="V107" s="38"/>
      <c r="W107" s="38"/>
      <c r="X107" s="38"/>
      <c r="Y107" s="39"/>
    </row>
    <row r="108" spans="2:25" ht="21" customHeight="1">
      <c r="B108" s="40"/>
      <c r="C108" s="41"/>
      <c r="D108" s="41"/>
      <c r="E108" s="41"/>
      <c r="F108" s="41"/>
      <c r="G108" s="41"/>
      <c r="H108" s="42"/>
      <c r="J108" s="40"/>
      <c r="K108" s="41"/>
      <c r="L108" s="41"/>
      <c r="M108" s="41"/>
      <c r="N108" s="41"/>
      <c r="O108" s="41"/>
      <c r="P108" s="41"/>
      <c r="Q108" s="42"/>
      <c r="S108" s="40"/>
      <c r="T108" s="41"/>
      <c r="U108" s="41"/>
      <c r="V108" s="41"/>
      <c r="W108" s="41"/>
      <c r="X108" s="41"/>
      <c r="Y108" s="42"/>
    </row>
    <row r="109" spans="2:25" ht="48" customHeight="1">
      <c r="B109" s="43"/>
      <c r="C109" s="44"/>
      <c r="D109" s="44"/>
      <c r="E109" s="44"/>
      <c r="F109" s="44"/>
      <c r="G109" s="44"/>
      <c r="H109" s="45"/>
      <c r="J109" s="49"/>
      <c r="K109" s="50"/>
      <c r="L109" s="50"/>
      <c r="M109" s="50"/>
      <c r="N109" s="50"/>
      <c r="O109" s="50"/>
      <c r="P109" s="50"/>
      <c r="Q109" s="51"/>
      <c r="S109" s="43"/>
      <c r="T109" s="44"/>
      <c r="U109" s="44"/>
      <c r="V109" s="44"/>
      <c r="W109" s="44"/>
      <c r="X109" s="44"/>
      <c r="Y109" s="45"/>
    </row>
    <row r="110" spans="2:25" ht="48" customHeight="1">
      <c r="B110" s="46"/>
      <c r="C110" s="47"/>
      <c r="D110" s="47"/>
      <c r="E110" s="47"/>
      <c r="F110" s="47"/>
      <c r="G110" s="47"/>
      <c r="H110" s="48"/>
      <c r="J110" s="52"/>
      <c r="K110" s="53"/>
      <c r="L110" s="53"/>
      <c r="M110" s="53"/>
      <c r="N110" s="53"/>
      <c r="O110" s="53"/>
      <c r="P110" s="53"/>
      <c r="Q110" s="54"/>
      <c r="S110" s="46"/>
      <c r="T110" s="47"/>
      <c r="U110" s="47"/>
      <c r="V110" s="47"/>
      <c r="W110" s="47"/>
      <c r="X110" s="47"/>
      <c r="Y110" s="48"/>
    </row>
    <row r="111" ht="14.25" customHeight="1"/>
    <row r="112" ht="14.25" customHeight="1"/>
    <row r="113" spans="5:23" ht="21" customHeight="1">
      <c r="E113" s="17" t="s">
        <v>60</v>
      </c>
      <c r="F113" s="31"/>
      <c r="G113" s="31"/>
      <c r="H113" s="31"/>
      <c r="I113" s="31"/>
      <c r="J113" s="31"/>
      <c r="Q113" s="17" t="s">
        <v>61</v>
      </c>
      <c r="R113" s="31"/>
      <c r="S113" s="31"/>
      <c r="T113" s="31"/>
      <c r="U113" s="31"/>
      <c r="V113" s="31"/>
      <c r="W113" s="31"/>
    </row>
    <row r="114" spans="5:24" ht="21" customHeight="1">
      <c r="E114" s="17" t="s">
        <v>62</v>
      </c>
      <c r="F114" s="32"/>
      <c r="G114" s="32"/>
      <c r="H114" s="32"/>
      <c r="I114" s="32"/>
      <c r="J114" s="32"/>
      <c r="K114" s="5" t="s">
        <v>63</v>
      </c>
      <c r="Q114" s="17" t="s">
        <v>62</v>
      </c>
      <c r="R114" s="31"/>
      <c r="S114" s="31"/>
      <c r="T114" s="31"/>
      <c r="U114" s="31"/>
      <c r="V114" s="31"/>
      <c r="W114" s="31"/>
      <c r="X114" s="5" t="s">
        <v>63</v>
      </c>
    </row>
    <row r="115" spans="5:24" ht="21" customHeight="1">
      <c r="E115" s="17" t="s">
        <v>64</v>
      </c>
      <c r="F115" s="32"/>
      <c r="G115" s="32"/>
      <c r="H115" s="32"/>
      <c r="I115" s="32"/>
      <c r="J115" s="32"/>
      <c r="Q115" s="33"/>
      <c r="R115" s="33"/>
      <c r="S115" s="33"/>
      <c r="T115" s="33"/>
      <c r="U115" s="33"/>
      <c r="V115" s="33"/>
      <c r="W115" s="33"/>
      <c r="X115" s="33"/>
    </row>
    <row r="116" spans="5:23" ht="24" customHeight="1">
      <c r="E116" s="17" t="s">
        <v>65</v>
      </c>
      <c r="F116" s="28"/>
      <c r="G116" s="28"/>
      <c r="H116" s="28"/>
      <c r="I116" s="28"/>
      <c r="J116" s="28"/>
      <c r="Q116" s="17" t="s">
        <v>65</v>
      </c>
      <c r="R116" s="29"/>
      <c r="S116" s="29"/>
      <c r="T116" s="29"/>
      <c r="U116" s="29"/>
      <c r="V116" s="29"/>
      <c r="W116" s="29"/>
    </row>
    <row r="117" spans="5:10" ht="24" customHeight="1">
      <c r="E117" s="17" t="s">
        <v>66</v>
      </c>
      <c r="F117" s="30"/>
      <c r="G117" s="30"/>
      <c r="H117" s="30"/>
      <c r="I117" s="30"/>
      <c r="J117" s="30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A1:Z1"/>
    <mergeCell ref="J2:Q2"/>
    <mergeCell ref="A3:Z3"/>
    <mergeCell ref="A4:Z4"/>
    <mergeCell ref="M7:P7"/>
    <mergeCell ref="A10:A11"/>
    <mergeCell ref="A23:Z23"/>
    <mergeCell ref="B24:G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V24:W24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H24:J24"/>
    <mergeCell ref="K24:M24"/>
    <mergeCell ref="N24:P24"/>
    <mergeCell ref="Q24:S24"/>
    <mergeCell ref="T24:U24"/>
    <mergeCell ref="T27:U27"/>
    <mergeCell ref="V27:W27"/>
    <mergeCell ref="B28:G28"/>
    <mergeCell ref="H28:J28"/>
    <mergeCell ref="K28:M28"/>
    <mergeCell ref="N28:P28"/>
    <mergeCell ref="Q28:S28"/>
    <mergeCell ref="T28:U28"/>
    <mergeCell ref="V28:W28"/>
    <mergeCell ref="B27:G27"/>
    <mergeCell ref="H27:J27"/>
    <mergeCell ref="K27:M27"/>
    <mergeCell ref="N27:P27"/>
    <mergeCell ref="Q27:S27"/>
    <mergeCell ref="X30:Z30"/>
    <mergeCell ref="A31:Z31"/>
    <mergeCell ref="B33:L33"/>
    <mergeCell ref="M33:X33"/>
    <mergeCell ref="Y33:Z33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7:L37"/>
    <mergeCell ref="M37:X37"/>
    <mergeCell ref="Y37:Z37"/>
    <mergeCell ref="B38:L38"/>
    <mergeCell ref="M38:X38"/>
    <mergeCell ref="Y38:Z38"/>
    <mergeCell ref="A34:Z34"/>
    <mergeCell ref="B35:L35"/>
    <mergeCell ref="M35:X35"/>
    <mergeCell ref="Y35:Z35"/>
    <mergeCell ref="B36:L36"/>
    <mergeCell ref="M36:X36"/>
    <mergeCell ref="Y36:Z36"/>
    <mergeCell ref="B42:L42"/>
    <mergeCell ref="M42:X42"/>
    <mergeCell ref="Y42:Z42"/>
    <mergeCell ref="B43:L43"/>
    <mergeCell ref="M43:X43"/>
    <mergeCell ref="Y43:Z43"/>
    <mergeCell ref="B39:L39"/>
    <mergeCell ref="Y39:Z39"/>
    <mergeCell ref="A40:Z40"/>
    <mergeCell ref="B41:L41"/>
    <mergeCell ref="M41:X41"/>
    <mergeCell ref="Y41:Z41"/>
    <mergeCell ref="M39:X39"/>
    <mergeCell ref="A46:Z46"/>
    <mergeCell ref="B47:L47"/>
    <mergeCell ref="M47:X47"/>
    <mergeCell ref="Y47:Z47"/>
    <mergeCell ref="B48:L48"/>
    <mergeCell ref="M48:X48"/>
    <mergeCell ref="Y48:Z48"/>
    <mergeCell ref="B44:L44"/>
    <mergeCell ref="M44:X44"/>
    <mergeCell ref="Y44:Z44"/>
    <mergeCell ref="B45:L45"/>
    <mergeCell ref="M45:X45"/>
    <mergeCell ref="Y45:Z45"/>
    <mergeCell ref="B51:L51"/>
    <mergeCell ref="M51:X51"/>
    <mergeCell ref="Y51:Z51"/>
    <mergeCell ref="B55:G55"/>
    <mergeCell ref="H55:P55"/>
    <mergeCell ref="Q55:X55"/>
    <mergeCell ref="Y55:Z55"/>
    <mergeCell ref="B49:L49"/>
    <mergeCell ref="M49:X49"/>
    <mergeCell ref="Y49:Z49"/>
    <mergeCell ref="B50:L50"/>
    <mergeCell ref="M50:X50"/>
    <mergeCell ref="Y50:Z50"/>
    <mergeCell ref="B58:G58"/>
    <mergeCell ref="H58:P58"/>
    <mergeCell ref="Q58:X58"/>
    <mergeCell ref="Y58:Z58"/>
    <mergeCell ref="B59:G59"/>
    <mergeCell ref="H59:P59"/>
    <mergeCell ref="Q59:X59"/>
    <mergeCell ref="Y59:Z59"/>
    <mergeCell ref="B56:G56"/>
    <mergeCell ref="H56:P56"/>
    <mergeCell ref="Q56:X56"/>
    <mergeCell ref="Y56:Z56"/>
    <mergeCell ref="B57:G57"/>
    <mergeCell ref="H57:P57"/>
    <mergeCell ref="Q57:X57"/>
    <mergeCell ref="Y57:Z57"/>
    <mergeCell ref="B60:G60"/>
    <mergeCell ref="H60:P60"/>
    <mergeCell ref="Q60:X60"/>
    <mergeCell ref="Y60:Z60"/>
    <mergeCell ref="B65:Y69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57421875" defaultRowHeight="15"/>
  <cols>
    <col min="1" max="1" width="8.57421875" style="7" customWidth="1"/>
    <col min="2" max="8" width="8.57421875" style="5" customWidth="1"/>
    <col min="9" max="9" width="4.57421875" style="5" customWidth="1"/>
    <col min="10" max="12" width="8.57421875" style="5" customWidth="1"/>
    <col min="13" max="14" width="4.57421875" style="5" customWidth="1"/>
    <col min="15" max="17" width="8.57421875" style="5" customWidth="1"/>
    <col min="18" max="18" width="4.57421875" style="5" customWidth="1"/>
    <col min="19" max="16384" width="8.57421875" style="5" customWidth="1"/>
  </cols>
  <sheetData>
    <row r="1" spans="1:26" ht="21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53" t="s">
        <v>104</v>
      </c>
      <c r="K2" s="153"/>
      <c r="L2" s="153"/>
      <c r="M2" s="153"/>
      <c r="N2" s="153"/>
      <c r="O2" s="153"/>
      <c r="P2" s="153"/>
      <c r="Q2" s="153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52" t="s">
        <v>22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21" customHeight="1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154"/>
      <c r="N7" s="155"/>
      <c r="O7" s="155"/>
      <c r="P7" s="156"/>
    </row>
    <row r="8" spans="1:10" ht="21" customHeight="1">
      <c r="A8" s="9" t="s">
        <v>43</v>
      </c>
      <c r="G8" s="10"/>
      <c r="H8" s="154"/>
      <c r="I8" s="155"/>
      <c r="J8" s="156"/>
    </row>
    <row r="9" ht="10.35" customHeight="1"/>
    <row r="10" spans="1:26" s="8" customFormat="1" ht="30" customHeight="1">
      <c r="A10" s="77" t="s">
        <v>7</v>
      </c>
      <c r="B10" s="77" t="s">
        <v>33</v>
      </c>
      <c r="C10" s="77"/>
      <c r="D10" s="77"/>
      <c r="E10" s="77"/>
      <c r="F10" s="77"/>
      <c r="G10" s="77"/>
      <c r="H10" s="77"/>
      <c r="I10" s="77"/>
      <c r="J10" s="77"/>
      <c r="K10" s="77" t="s">
        <v>34</v>
      </c>
      <c r="L10" s="77"/>
      <c r="M10" s="77"/>
      <c r="N10" s="77"/>
      <c r="O10" s="77"/>
      <c r="P10" s="77"/>
      <c r="Q10" s="77"/>
      <c r="R10" s="77"/>
      <c r="S10" s="77" t="s">
        <v>6</v>
      </c>
      <c r="T10" s="77"/>
      <c r="U10" s="77"/>
      <c r="V10" s="77"/>
      <c r="W10" s="77"/>
      <c r="X10" s="77"/>
      <c r="Y10" s="77"/>
      <c r="Z10" s="77"/>
    </row>
    <row r="11" spans="1:26" s="8" customFormat="1" ht="30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 t="s">
        <v>3</v>
      </c>
      <c r="L11" s="77"/>
      <c r="M11" s="77"/>
      <c r="N11" s="77" t="s">
        <v>4</v>
      </c>
      <c r="O11" s="77"/>
      <c r="P11" s="77"/>
      <c r="Q11" s="77" t="s">
        <v>5</v>
      </c>
      <c r="R11" s="77"/>
      <c r="S11" s="77" t="s">
        <v>3</v>
      </c>
      <c r="T11" s="77"/>
      <c r="U11" s="77"/>
      <c r="V11" s="77" t="s">
        <v>4</v>
      </c>
      <c r="W11" s="77"/>
      <c r="X11" s="77"/>
      <c r="Y11" s="77" t="s">
        <v>5</v>
      </c>
      <c r="Z11" s="77"/>
    </row>
    <row r="12" spans="1:26" ht="24" customHeight="1">
      <c r="A12" s="106" t="s">
        <v>44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9"/>
    </row>
    <row r="13" spans="1:26" ht="24" customHeight="1">
      <c r="A13" s="20">
        <v>1</v>
      </c>
      <c r="B13" s="145" t="s">
        <v>36</v>
      </c>
      <c r="C13" s="145"/>
      <c r="D13" s="145"/>
      <c r="E13" s="145"/>
      <c r="F13" s="145"/>
      <c r="G13" s="145"/>
      <c r="H13" s="145"/>
      <c r="I13" s="145"/>
      <c r="J13" s="145"/>
      <c r="K13" s="157">
        <v>12</v>
      </c>
      <c r="L13" s="157"/>
      <c r="M13" s="157"/>
      <c r="N13" s="149">
        <f>Q24</f>
        <v>0</v>
      </c>
      <c r="O13" s="149"/>
      <c r="P13" s="149"/>
      <c r="Q13" s="124">
        <f>V24/T24*100</f>
        <v>0</v>
      </c>
      <c r="R13" s="124"/>
      <c r="S13" s="158">
        <v>4526320</v>
      </c>
      <c r="T13" s="159"/>
      <c r="U13" s="160"/>
      <c r="V13" s="167"/>
      <c r="W13" s="168"/>
      <c r="X13" s="169"/>
      <c r="Y13" s="139">
        <f>V13/S13*100</f>
        <v>0</v>
      </c>
      <c r="Z13" s="140"/>
    </row>
    <row r="14" spans="1:26" ht="24" customHeight="1">
      <c r="A14" s="20">
        <v>2</v>
      </c>
      <c r="B14" s="145" t="s">
        <v>37</v>
      </c>
      <c r="C14" s="145"/>
      <c r="D14" s="145"/>
      <c r="E14" s="145"/>
      <c r="F14" s="145"/>
      <c r="G14" s="145"/>
      <c r="H14" s="145"/>
      <c r="I14" s="145"/>
      <c r="J14" s="145"/>
      <c r="K14" s="146">
        <v>1664736.89</v>
      </c>
      <c r="L14" s="146"/>
      <c r="M14" s="146"/>
      <c r="N14" s="124">
        <f>Q25</f>
        <v>0</v>
      </c>
      <c r="O14" s="124"/>
      <c r="P14" s="124"/>
      <c r="Q14" s="124">
        <f>V25/T25*100</f>
        <v>0</v>
      </c>
      <c r="R14" s="124"/>
      <c r="S14" s="161"/>
      <c r="T14" s="162"/>
      <c r="U14" s="163"/>
      <c r="V14" s="170"/>
      <c r="W14" s="171"/>
      <c r="X14" s="172"/>
      <c r="Y14" s="141"/>
      <c r="Z14" s="142"/>
    </row>
    <row r="15" spans="1:26" ht="24" customHeight="1">
      <c r="A15" s="20">
        <v>3</v>
      </c>
      <c r="B15" s="145" t="s">
        <v>38</v>
      </c>
      <c r="C15" s="145"/>
      <c r="D15" s="145"/>
      <c r="E15" s="145"/>
      <c r="F15" s="145"/>
      <c r="G15" s="145"/>
      <c r="H15" s="145"/>
      <c r="I15" s="145"/>
      <c r="J15" s="145"/>
      <c r="K15" s="148">
        <v>12</v>
      </c>
      <c r="L15" s="148"/>
      <c r="M15" s="148"/>
      <c r="N15" s="149">
        <f>Q27</f>
        <v>0</v>
      </c>
      <c r="O15" s="149"/>
      <c r="P15" s="149"/>
      <c r="Q15" s="124">
        <f>V26/T26*100</f>
        <v>0</v>
      </c>
      <c r="R15" s="124"/>
      <c r="S15" s="161"/>
      <c r="T15" s="162"/>
      <c r="U15" s="163"/>
      <c r="V15" s="170"/>
      <c r="W15" s="171"/>
      <c r="X15" s="172"/>
      <c r="Y15" s="141"/>
      <c r="Z15" s="142"/>
    </row>
    <row r="16" spans="1:26" ht="24" customHeight="1">
      <c r="A16" s="20">
        <v>4</v>
      </c>
      <c r="B16" s="145" t="s">
        <v>39</v>
      </c>
      <c r="C16" s="145"/>
      <c r="D16" s="145"/>
      <c r="E16" s="145"/>
      <c r="F16" s="145"/>
      <c r="G16" s="145"/>
      <c r="H16" s="145"/>
      <c r="I16" s="145"/>
      <c r="J16" s="145"/>
      <c r="K16" s="148">
        <v>12</v>
      </c>
      <c r="L16" s="148"/>
      <c r="M16" s="148"/>
      <c r="N16" s="149">
        <f>Q28</f>
        <v>0</v>
      </c>
      <c r="O16" s="149"/>
      <c r="P16" s="149"/>
      <c r="Q16" s="124">
        <f>V28/T28*100</f>
        <v>0</v>
      </c>
      <c r="R16" s="124"/>
      <c r="S16" s="161"/>
      <c r="T16" s="162"/>
      <c r="U16" s="163"/>
      <c r="V16" s="170"/>
      <c r="W16" s="171"/>
      <c r="X16" s="172"/>
      <c r="Y16" s="141"/>
      <c r="Z16" s="142"/>
    </row>
    <row r="17" spans="1:26" s="11" customFormat="1" ht="48" customHeight="1">
      <c r="A17" s="21">
        <v>5</v>
      </c>
      <c r="B17" s="150" t="s">
        <v>45</v>
      </c>
      <c r="C17" s="150"/>
      <c r="D17" s="150"/>
      <c r="E17" s="150"/>
      <c r="F17" s="150"/>
      <c r="G17" s="150"/>
      <c r="H17" s="150"/>
      <c r="I17" s="150"/>
      <c r="J17" s="150"/>
      <c r="K17" s="151">
        <v>12</v>
      </c>
      <c r="L17" s="151"/>
      <c r="M17" s="151"/>
      <c r="N17" s="149">
        <f>Q29</f>
        <v>0</v>
      </c>
      <c r="O17" s="149"/>
      <c r="P17" s="149"/>
      <c r="Q17" s="124">
        <f>V29/T29*100</f>
        <v>0</v>
      </c>
      <c r="R17" s="124"/>
      <c r="S17" s="164"/>
      <c r="T17" s="165"/>
      <c r="U17" s="166"/>
      <c r="V17" s="173"/>
      <c r="W17" s="174"/>
      <c r="X17" s="175"/>
      <c r="Y17" s="143"/>
      <c r="Z17" s="144"/>
    </row>
    <row r="18" spans="1:26" s="8" customFormat="1" ht="24" customHeight="1">
      <c r="A18" s="135" t="s">
        <v>46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  <c r="Q18" s="90">
        <f>V30</f>
        <v>0</v>
      </c>
      <c r="R18" s="90"/>
      <c r="S18" s="138">
        <f>SUM(S13)</f>
        <v>4526320</v>
      </c>
      <c r="T18" s="138"/>
      <c r="U18" s="138"/>
      <c r="V18" s="138">
        <f>SUM(V13)</f>
        <v>0</v>
      </c>
      <c r="W18" s="138"/>
      <c r="X18" s="138"/>
      <c r="Y18" s="134">
        <f>SUM(Y13)</f>
        <v>0</v>
      </c>
      <c r="Z18" s="134"/>
    </row>
    <row r="19" spans="1:26" ht="9.9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77" t="s">
        <v>41</v>
      </c>
      <c r="C22" s="77"/>
      <c r="D22" s="77"/>
      <c r="E22" s="77"/>
      <c r="F22" s="77"/>
      <c r="G22" s="77"/>
      <c r="H22" s="77" t="s">
        <v>47</v>
      </c>
      <c r="I22" s="77"/>
      <c r="J22" s="77"/>
      <c r="K22" s="77" t="s">
        <v>42</v>
      </c>
      <c r="L22" s="77"/>
      <c r="M22" s="77"/>
      <c r="N22" s="77" t="s">
        <v>48</v>
      </c>
      <c r="O22" s="77"/>
      <c r="P22" s="77"/>
      <c r="Q22" s="77" t="s">
        <v>49</v>
      </c>
      <c r="R22" s="77"/>
      <c r="S22" s="77"/>
      <c r="T22" s="77" t="s">
        <v>50</v>
      </c>
      <c r="U22" s="77"/>
      <c r="V22" s="81" t="s">
        <v>9</v>
      </c>
      <c r="W22" s="81"/>
      <c r="X22" s="77" t="s">
        <v>10</v>
      </c>
      <c r="Y22" s="77"/>
      <c r="Z22" s="77"/>
    </row>
    <row r="23" spans="1:26" ht="24" customHeight="1">
      <c r="A23" s="106" t="s">
        <v>44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7"/>
      <c r="W23" s="107"/>
      <c r="X23" s="107"/>
      <c r="Y23" s="107"/>
      <c r="Z23" s="109"/>
    </row>
    <row r="24" spans="1:26" ht="24" customHeight="1">
      <c r="A24" s="25">
        <v>1</v>
      </c>
      <c r="B24" s="110" t="s">
        <v>36</v>
      </c>
      <c r="C24" s="110"/>
      <c r="D24" s="110"/>
      <c r="E24" s="110"/>
      <c r="F24" s="110"/>
      <c r="G24" s="110"/>
      <c r="H24" s="111">
        <v>12</v>
      </c>
      <c r="I24" s="111"/>
      <c r="J24" s="111"/>
      <c r="K24" s="103"/>
      <c r="L24" s="103"/>
      <c r="M24" s="103"/>
      <c r="N24" s="103"/>
      <c r="O24" s="103"/>
      <c r="P24" s="103"/>
      <c r="Q24" s="103"/>
      <c r="R24" s="103"/>
      <c r="S24" s="104"/>
      <c r="T24" s="100">
        <v>10</v>
      </c>
      <c r="U24" s="100"/>
      <c r="V24" s="93">
        <f>(T24*((K24*0)+(N24*50)+(Q24*100)))/(H24*100)</f>
        <v>0</v>
      </c>
      <c r="W24" s="94"/>
      <c r="X24" s="112"/>
      <c r="Y24" s="92"/>
      <c r="Z24" s="113"/>
    </row>
    <row r="25" spans="1:26" ht="24" customHeight="1">
      <c r="A25" s="25">
        <v>2</v>
      </c>
      <c r="B25" s="110" t="s">
        <v>37</v>
      </c>
      <c r="C25" s="110"/>
      <c r="D25" s="110"/>
      <c r="E25" s="110"/>
      <c r="F25" s="110"/>
      <c r="G25" s="110"/>
      <c r="H25" s="120">
        <v>1664736.89</v>
      </c>
      <c r="I25" s="120"/>
      <c r="J25" s="120"/>
      <c r="K25" s="121"/>
      <c r="L25" s="121"/>
      <c r="M25" s="121"/>
      <c r="N25" s="121"/>
      <c r="O25" s="121"/>
      <c r="P25" s="121"/>
      <c r="Q25" s="121"/>
      <c r="R25" s="121"/>
      <c r="S25" s="202"/>
      <c r="T25" s="100">
        <v>40</v>
      </c>
      <c r="U25" s="100"/>
      <c r="V25" s="93">
        <f>(T25*((K25*0)+(N25*50)+(Q25*100)))/(H25*100)</f>
        <v>0</v>
      </c>
      <c r="W25" s="94"/>
      <c r="X25" s="114"/>
      <c r="Y25" s="115"/>
      <c r="Z25" s="116"/>
    </row>
    <row r="26" spans="1:26" ht="24" customHeight="1">
      <c r="A26" s="26">
        <v>3</v>
      </c>
      <c r="B26" s="95" t="s">
        <v>38</v>
      </c>
      <c r="C26" s="95"/>
      <c r="D26" s="95"/>
      <c r="E26" s="95"/>
      <c r="F26" s="95"/>
      <c r="G26" s="95"/>
      <c r="H26" s="96">
        <v>12</v>
      </c>
      <c r="I26" s="96"/>
      <c r="J26" s="96"/>
      <c r="K26" s="196">
        <f>K27</f>
        <v>0</v>
      </c>
      <c r="L26" s="197"/>
      <c r="M26" s="198"/>
      <c r="N26" s="196">
        <f aca="true" t="shared" si="0" ref="N26">N27</f>
        <v>0</v>
      </c>
      <c r="O26" s="197"/>
      <c r="P26" s="198"/>
      <c r="Q26" s="196">
        <f aca="true" t="shared" si="1" ref="Q26">Q27</f>
        <v>0</v>
      </c>
      <c r="R26" s="197"/>
      <c r="S26" s="198"/>
      <c r="T26" s="122">
        <f>SUM(T27)</f>
        <v>20</v>
      </c>
      <c r="U26" s="122"/>
      <c r="V26" s="123">
        <f>SUM(V27)</f>
        <v>0</v>
      </c>
      <c r="W26" s="124"/>
      <c r="X26" s="114"/>
      <c r="Y26" s="115"/>
      <c r="Z26" s="116"/>
    </row>
    <row r="27" spans="1:26" ht="48" customHeight="1">
      <c r="A27" s="20">
        <v>3.1</v>
      </c>
      <c r="B27" s="125" t="s">
        <v>103</v>
      </c>
      <c r="C27" s="126"/>
      <c r="D27" s="126"/>
      <c r="E27" s="126"/>
      <c r="F27" s="126"/>
      <c r="G27" s="127"/>
      <c r="H27" s="128">
        <v>12</v>
      </c>
      <c r="I27" s="129"/>
      <c r="J27" s="130"/>
      <c r="K27" s="104"/>
      <c r="L27" s="131"/>
      <c r="M27" s="132"/>
      <c r="N27" s="104"/>
      <c r="O27" s="131"/>
      <c r="P27" s="132"/>
      <c r="Q27" s="104"/>
      <c r="R27" s="131"/>
      <c r="S27" s="131"/>
      <c r="T27" s="133">
        <v>20</v>
      </c>
      <c r="U27" s="133"/>
      <c r="V27" s="93">
        <f>(T27*((K27*0)+(N27*50)+(Q27*100)))/(H27*100)</f>
        <v>0</v>
      </c>
      <c r="W27" s="94"/>
      <c r="X27" s="114"/>
      <c r="Y27" s="115"/>
      <c r="Z27" s="116"/>
    </row>
    <row r="28" spans="1:26" ht="48" customHeight="1">
      <c r="A28" s="25">
        <v>4</v>
      </c>
      <c r="B28" s="101" t="s">
        <v>39</v>
      </c>
      <c r="C28" s="101"/>
      <c r="D28" s="101"/>
      <c r="E28" s="101"/>
      <c r="F28" s="101"/>
      <c r="G28" s="101"/>
      <c r="H28" s="105">
        <v>12</v>
      </c>
      <c r="I28" s="105"/>
      <c r="J28" s="105"/>
      <c r="K28" s="103"/>
      <c r="L28" s="103"/>
      <c r="M28" s="103"/>
      <c r="N28" s="103"/>
      <c r="O28" s="103"/>
      <c r="P28" s="103"/>
      <c r="Q28" s="103"/>
      <c r="R28" s="103"/>
      <c r="S28" s="104"/>
      <c r="T28" s="100">
        <v>15</v>
      </c>
      <c r="U28" s="100"/>
      <c r="V28" s="93">
        <f aca="true" t="shared" si="2" ref="V28:V29">(T28*((K28*0)+(N28*50)+(Q28*100)))/(H28*100)</f>
        <v>0</v>
      </c>
      <c r="W28" s="94"/>
      <c r="X28" s="114"/>
      <c r="Y28" s="115"/>
      <c r="Z28" s="116"/>
    </row>
    <row r="29" spans="1:26" ht="48" customHeight="1">
      <c r="A29" s="25">
        <v>5</v>
      </c>
      <c r="B29" s="101" t="s">
        <v>51</v>
      </c>
      <c r="C29" s="101"/>
      <c r="D29" s="101"/>
      <c r="E29" s="101"/>
      <c r="F29" s="101"/>
      <c r="G29" s="101"/>
      <c r="H29" s="102">
        <v>12</v>
      </c>
      <c r="I29" s="102"/>
      <c r="J29" s="102"/>
      <c r="K29" s="103"/>
      <c r="L29" s="103"/>
      <c r="M29" s="103"/>
      <c r="N29" s="103"/>
      <c r="O29" s="103"/>
      <c r="P29" s="103"/>
      <c r="Q29" s="103"/>
      <c r="R29" s="103"/>
      <c r="S29" s="104"/>
      <c r="T29" s="100">
        <v>15</v>
      </c>
      <c r="U29" s="100"/>
      <c r="V29" s="93">
        <f t="shared" si="2"/>
        <v>0</v>
      </c>
      <c r="W29" s="94"/>
      <c r="X29" s="117"/>
      <c r="Y29" s="118"/>
      <c r="Z29" s="119"/>
    </row>
    <row r="30" spans="1:26" ht="24" customHeight="1">
      <c r="A30" s="87" t="s">
        <v>11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>
        <f>SUM(T24,T25,T26,T28,T29)</f>
        <v>100</v>
      </c>
      <c r="U30" s="89"/>
      <c r="V30" s="90">
        <f>SUM(V24:W26,V28:W29)</f>
        <v>0</v>
      </c>
      <c r="W30" s="90"/>
      <c r="X30" s="91"/>
      <c r="Y30" s="91"/>
      <c r="Z30" s="91"/>
    </row>
    <row r="31" spans="1:26" ht="9.9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ht="24" customHeight="1">
      <c r="A32" s="4" t="s">
        <v>98</v>
      </c>
    </row>
    <row r="33" spans="1:26" ht="60" customHeight="1">
      <c r="A33" s="18" t="s">
        <v>7</v>
      </c>
      <c r="B33" s="77" t="s">
        <v>52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 t="s">
        <v>53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  <c r="Y33" s="81" t="s">
        <v>54</v>
      </c>
      <c r="Z33" s="81"/>
    </row>
    <row r="34" spans="1:26" ht="24" customHeight="1">
      <c r="A34" s="82" t="s">
        <v>55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</row>
    <row r="35" spans="1:26" ht="48" customHeight="1">
      <c r="A35" s="19" t="str">
        <f>IF(B35&lt;&gt;"","2.1.1","")</f>
        <v/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7"/>
      <c r="Y35" s="56"/>
      <c r="Z35" s="56"/>
    </row>
    <row r="36" spans="1:26" ht="48" customHeight="1">
      <c r="A36" s="19" t="str">
        <f>IF(B36&lt;&gt;"","2.1.2","")</f>
        <v/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7"/>
      <c r="Y36" s="56"/>
      <c r="Z36" s="56"/>
    </row>
    <row r="37" spans="1:26" ht="48" customHeight="1">
      <c r="A37" s="19" t="str">
        <f>IF(B37&lt;&gt;"","2.1.3","")</f>
        <v/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7"/>
      <c r="Y37" s="56"/>
      <c r="Z37" s="56"/>
    </row>
    <row r="38" spans="1:26" ht="48" customHeight="1">
      <c r="A38" s="19" t="str">
        <f>IF(B38&lt;&gt;"","2.1.4","")</f>
        <v/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7"/>
      <c r="Y38" s="56"/>
      <c r="Z38" s="56"/>
    </row>
    <row r="39" spans="1:26" ht="48" customHeight="1">
      <c r="A39" s="19" t="str">
        <f>IF(B39&lt;&gt;"","2.1.5","")</f>
        <v/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65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7"/>
      <c r="Y39" s="85"/>
      <c r="Z39" s="86"/>
    </row>
    <row r="40" spans="1:26" ht="24" customHeight="1">
      <c r="A40" s="82" t="s">
        <v>56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</row>
    <row r="41" spans="1:26" ht="48" customHeight="1">
      <c r="A41" s="19" t="str">
        <f>IF(B41&lt;&gt;"","2.2.1","")</f>
        <v/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56"/>
      <c r="Z41" s="56"/>
    </row>
    <row r="42" spans="1:26" ht="48" customHeight="1">
      <c r="A42" s="19" t="str">
        <f>IF(B42&lt;&gt;"","2.2.2","")</f>
        <v/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7"/>
      <c r="Y42" s="56"/>
      <c r="Z42" s="56"/>
    </row>
    <row r="43" spans="1:26" ht="48" customHeight="1">
      <c r="A43" s="19" t="str">
        <f>IF(B43&lt;&gt;"","2.2.3","")</f>
        <v/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7"/>
      <c r="Y43" s="56"/>
      <c r="Z43" s="56"/>
    </row>
    <row r="44" spans="1:26" ht="48" customHeight="1">
      <c r="A44" s="19" t="str">
        <f>IF(B44&lt;&gt;"","2.2.4","")</f>
        <v/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7"/>
      <c r="Y44" s="56"/>
      <c r="Z44" s="56"/>
    </row>
    <row r="45" spans="1:26" ht="48" customHeight="1">
      <c r="A45" s="19" t="str">
        <f>IF(B45&lt;&gt;"","2.2.5","")</f>
        <v/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7"/>
      <c r="Y45" s="56"/>
      <c r="Z45" s="56"/>
    </row>
    <row r="46" spans="1:26" ht="24" customHeight="1">
      <c r="A46" s="82" t="s">
        <v>57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</row>
    <row r="47" spans="1:26" ht="48" customHeight="1">
      <c r="A47" s="19" t="str">
        <f>IF(B47&lt;&gt;"","2.3.1","")</f>
        <v/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7"/>
      <c r="Y47" s="56"/>
      <c r="Z47" s="56"/>
    </row>
    <row r="48" spans="1:26" ht="48" customHeight="1">
      <c r="A48" s="19" t="str">
        <f>IF(B48&lt;&gt;"","2.3.2","")</f>
        <v/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7"/>
      <c r="Y48" s="56"/>
      <c r="Z48" s="56"/>
    </row>
    <row r="49" spans="1:26" ht="48" customHeight="1">
      <c r="A49" s="19" t="str">
        <f>IF(B49&lt;&gt;"","2.3.3","")</f>
        <v/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5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7"/>
      <c r="Y49" s="56"/>
      <c r="Z49" s="56"/>
    </row>
    <row r="50" spans="1:26" ht="48" customHeight="1">
      <c r="A50" s="19" t="str">
        <f>IF(B50&lt;&gt;"","2.3.4","")</f>
        <v/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5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7"/>
      <c r="Y50" s="56"/>
      <c r="Z50" s="56"/>
    </row>
    <row r="51" spans="1:26" ht="48" customHeight="1">
      <c r="A51" s="19" t="str">
        <f>IF(B51&lt;&gt;"","2.3.5","")</f>
        <v/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5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7"/>
      <c r="Y51" s="56"/>
      <c r="Z51" s="56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77" t="s">
        <v>58</v>
      </c>
      <c r="C55" s="77"/>
      <c r="D55" s="77"/>
      <c r="E55" s="77"/>
      <c r="F55" s="77"/>
      <c r="G55" s="77"/>
      <c r="H55" s="77" t="s">
        <v>53</v>
      </c>
      <c r="I55" s="77"/>
      <c r="J55" s="77"/>
      <c r="K55" s="77"/>
      <c r="L55" s="77"/>
      <c r="M55" s="77"/>
      <c r="N55" s="77"/>
      <c r="O55" s="77"/>
      <c r="P55" s="77"/>
      <c r="Q55" s="78" t="s">
        <v>59</v>
      </c>
      <c r="R55" s="79"/>
      <c r="S55" s="79"/>
      <c r="T55" s="79"/>
      <c r="U55" s="79"/>
      <c r="V55" s="79"/>
      <c r="W55" s="79"/>
      <c r="X55" s="80"/>
      <c r="Y55" s="81" t="s">
        <v>54</v>
      </c>
      <c r="Z55" s="81"/>
    </row>
    <row r="56" spans="1:26" ht="72" customHeight="1">
      <c r="A56" s="19" t="str">
        <f>IF(B56&lt;&gt;"","3.1","")</f>
        <v/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5"/>
      <c r="R56" s="66"/>
      <c r="S56" s="66"/>
      <c r="T56" s="66"/>
      <c r="U56" s="66"/>
      <c r="V56" s="66"/>
      <c r="W56" s="66"/>
      <c r="X56" s="67"/>
      <c r="Y56" s="56"/>
      <c r="Z56" s="56"/>
    </row>
    <row r="57" spans="1:26" ht="72" customHeight="1">
      <c r="A57" s="19" t="str">
        <f>IF(B57&lt;&gt;"","3.2","")</f>
        <v/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  <c r="R57" s="66"/>
      <c r="S57" s="66"/>
      <c r="T57" s="66"/>
      <c r="U57" s="66"/>
      <c r="V57" s="66"/>
      <c r="W57" s="66"/>
      <c r="X57" s="67"/>
      <c r="Y57" s="56"/>
      <c r="Z57" s="56"/>
    </row>
    <row r="58" spans="1:26" ht="72" customHeight="1">
      <c r="A58" s="19" t="str">
        <f>IF(B58&lt;&gt;"","3.3","")</f>
        <v/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  <c r="R58" s="66"/>
      <c r="S58" s="66"/>
      <c r="T58" s="66"/>
      <c r="U58" s="66"/>
      <c r="V58" s="66"/>
      <c r="W58" s="66"/>
      <c r="X58" s="67"/>
      <c r="Y58" s="56"/>
      <c r="Z58" s="56"/>
    </row>
    <row r="59" spans="1:26" ht="72" customHeight="1">
      <c r="A59" s="19" t="str">
        <f>IF(B59&lt;&gt;"","3.4","")</f>
        <v/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6"/>
      <c r="S59" s="66"/>
      <c r="T59" s="66"/>
      <c r="U59" s="66"/>
      <c r="V59" s="66"/>
      <c r="W59" s="66"/>
      <c r="X59" s="67"/>
      <c r="Y59" s="56"/>
      <c r="Z59" s="56"/>
    </row>
    <row r="60" spans="1:26" ht="72" customHeight="1">
      <c r="A60" s="19" t="str">
        <f>IF(B60&lt;&gt;"","3.5","")</f>
        <v/>
      </c>
      <c r="B60" s="65"/>
      <c r="C60" s="66"/>
      <c r="D60" s="66"/>
      <c r="E60" s="66"/>
      <c r="F60" s="66"/>
      <c r="G60" s="67"/>
      <c r="H60" s="65"/>
      <c r="I60" s="66"/>
      <c r="J60" s="66"/>
      <c r="K60" s="66"/>
      <c r="L60" s="66"/>
      <c r="M60" s="66"/>
      <c r="N60" s="66"/>
      <c r="O60" s="66"/>
      <c r="P60" s="67"/>
      <c r="Q60" s="65"/>
      <c r="R60" s="66"/>
      <c r="S60" s="66"/>
      <c r="T60" s="66"/>
      <c r="U60" s="66"/>
      <c r="V60" s="66"/>
      <c r="W60" s="66"/>
      <c r="X60" s="67"/>
      <c r="Y60" s="85"/>
      <c r="Z60" s="86"/>
    </row>
    <row r="61" spans="1:26" ht="72" customHeight="1">
      <c r="A61" s="19" t="str">
        <f>IF(B61&lt;&gt;"","3.6","")</f>
        <v/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  <c r="R61" s="66"/>
      <c r="S61" s="66"/>
      <c r="T61" s="66"/>
      <c r="U61" s="66"/>
      <c r="V61" s="66"/>
      <c r="W61" s="66"/>
      <c r="X61" s="67"/>
      <c r="Y61" s="56"/>
      <c r="Z61" s="56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6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</row>
    <row r="66" spans="2:25" ht="48" customHeight="1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</row>
    <row r="67" spans="2:25" ht="48" customHeight="1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</row>
    <row r="68" spans="2:25" ht="48" customHeight="1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</row>
    <row r="69" spans="2:25" ht="48" customHeight="1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55"/>
      <c r="C73" s="55"/>
      <c r="D73" s="55"/>
      <c r="E73" s="55"/>
      <c r="F73" s="55"/>
      <c r="G73" s="55"/>
      <c r="H73" s="55"/>
      <c r="J73" s="55"/>
      <c r="K73" s="55"/>
      <c r="L73" s="55"/>
      <c r="M73" s="55"/>
      <c r="N73" s="55"/>
      <c r="O73" s="55"/>
      <c r="P73" s="55"/>
      <c r="Q73" s="55"/>
      <c r="S73" s="34"/>
      <c r="T73" s="35"/>
      <c r="U73" s="35"/>
      <c r="V73" s="35"/>
      <c r="W73" s="35"/>
      <c r="X73" s="35"/>
      <c r="Y73" s="36"/>
    </row>
    <row r="74" spans="2:25" ht="10.35" customHeight="1">
      <c r="B74" s="55"/>
      <c r="C74" s="55"/>
      <c r="D74" s="55"/>
      <c r="E74" s="55"/>
      <c r="F74" s="55"/>
      <c r="G74" s="55"/>
      <c r="H74" s="55"/>
      <c r="J74" s="55"/>
      <c r="K74" s="55"/>
      <c r="L74" s="55"/>
      <c r="M74" s="55"/>
      <c r="N74" s="55"/>
      <c r="O74" s="55"/>
      <c r="P74" s="55"/>
      <c r="Q74" s="55"/>
      <c r="S74" s="37"/>
      <c r="T74" s="38"/>
      <c r="U74" s="38"/>
      <c r="V74" s="38"/>
      <c r="W74" s="38"/>
      <c r="X74" s="38"/>
      <c r="Y74" s="39"/>
    </row>
    <row r="75" spans="2:25" ht="10.35" customHeight="1">
      <c r="B75" s="55"/>
      <c r="C75" s="55"/>
      <c r="D75" s="55"/>
      <c r="E75" s="55"/>
      <c r="F75" s="55"/>
      <c r="G75" s="55"/>
      <c r="H75" s="55"/>
      <c r="J75" s="55"/>
      <c r="K75" s="55"/>
      <c r="L75" s="55"/>
      <c r="M75" s="55"/>
      <c r="N75" s="55"/>
      <c r="O75" s="55"/>
      <c r="P75" s="55"/>
      <c r="Q75" s="55"/>
      <c r="S75" s="37"/>
      <c r="T75" s="38"/>
      <c r="U75" s="38"/>
      <c r="V75" s="38"/>
      <c r="W75" s="38"/>
      <c r="X75" s="38"/>
      <c r="Y75" s="39"/>
    </row>
    <row r="76" spans="2:25" ht="21" customHeight="1">
      <c r="B76" s="55"/>
      <c r="C76" s="55"/>
      <c r="D76" s="55"/>
      <c r="E76" s="55"/>
      <c r="F76" s="55"/>
      <c r="G76" s="55"/>
      <c r="H76" s="55"/>
      <c r="J76" s="55"/>
      <c r="K76" s="55"/>
      <c r="L76" s="55"/>
      <c r="M76" s="55"/>
      <c r="N76" s="55"/>
      <c r="O76" s="55"/>
      <c r="P76" s="55"/>
      <c r="Q76" s="55"/>
      <c r="S76" s="37"/>
      <c r="T76" s="38"/>
      <c r="U76" s="38"/>
      <c r="V76" s="38"/>
      <c r="W76" s="38"/>
      <c r="X76" s="38"/>
      <c r="Y76" s="39"/>
    </row>
    <row r="77" spans="2:25" ht="35.25" customHeight="1">
      <c r="B77" s="55"/>
      <c r="C77" s="55"/>
      <c r="D77" s="55"/>
      <c r="E77" s="55"/>
      <c r="F77" s="55"/>
      <c r="G77" s="55"/>
      <c r="H77" s="55"/>
      <c r="J77" s="55"/>
      <c r="K77" s="55"/>
      <c r="L77" s="55"/>
      <c r="M77" s="55"/>
      <c r="N77" s="55"/>
      <c r="O77" s="55"/>
      <c r="P77" s="55"/>
      <c r="Q77" s="55"/>
      <c r="S77" s="37"/>
      <c r="T77" s="38"/>
      <c r="U77" s="38"/>
      <c r="V77" s="38"/>
      <c r="W77" s="38"/>
      <c r="X77" s="38"/>
      <c r="Y77" s="39"/>
    </row>
    <row r="78" spans="2:25" ht="21" customHeight="1">
      <c r="B78" s="55"/>
      <c r="C78" s="55"/>
      <c r="D78" s="55"/>
      <c r="E78" s="55"/>
      <c r="F78" s="55"/>
      <c r="G78" s="55"/>
      <c r="H78" s="55"/>
      <c r="J78" s="55"/>
      <c r="K78" s="55"/>
      <c r="L78" s="55"/>
      <c r="M78" s="55"/>
      <c r="N78" s="55"/>
      <c r="O78" s="55"/>
      <c r="P78" s="55"/>
      <c r="Q78" s="55"/>
      <c r="S78" s="37"/>
      <c r="T78" s="38"/>
      <c r="U78" s="38"/>
      <c r="V78" s="38"/>
      <c r="W78" s="38"/>
      <c r="X78" s="38"/>
      <c r="Y78" s="39"/>
    </row>
    <row r="79" spans="2:25" ht="21" customHeight="1">
      <c r="B79" s="55"/>
      <c r="C79" s="55"/>
      <c r="D79" s="55"/>
      <c r="E79" s="55"/>
      <c r="F79" s="55"/>
      <c r="G79" s="55"/>
      <c r="H79" s="55"/>
      <c r="J79" s="55"/>
      <c r="K79" s="55"/>
      <c r="L79" s="55"/>
      <c r="M79" s="55"/>
      <c r="N79" s="55"/>
      <c r="O79" s="55"/>
      <c r="P79" s="55"/>
      <c r="Q79" s="55"/>
      <c r="S79" s="37"/>
      <c r="T79" s="38"/>
      <c r="U79" s="38"/>
      <c r="V79" s="38"/>
      <c r="W79" s="38"/>
      <c r="X79" s="38"/>
      <c r="Y79" s="39"/>
    </row>
    <row r="80" spans="2:25" ht="21" customHeight="1">
      <c r="B80" s="55"/>
      <c r="C80" s="55"/>
      <c r="D80" s="55"/>
      <c r="E80" s="55"/>
      <c r="F80" s="55"/>
      <c r="G80" s="55"/>
      <c r="H80" s="55"/>
      <c r="J80" s="55"/>
      <c r="K80" s="55"/>
      <c r="L80" s="55"/>
      <c r="M80" s="55"/>
      <c r="N80" s="55"/>
      <c r="O80" s="55"/>
      <c r="P80" s="55"/>
      <c r="Q80" s="55"/>
      <c r="S80" s="37"/>
      <c r="T80" s="38"/>
      <c r="U80" s="38"/>
      <c r="V80" s="38"/>
      <c r="W80" s="38"/>
      <c r="X80" s="38"/>
      <c r="Y80" s="39"/>
    </row>
    <row r="81" spans="2:25" ht="21" customHeight="1">
      <c r="B81" s="55"/>
      <c r="C81" s="55"/>
      <c r="D81" s="55"/>
      <c r="E81" s="55"/>
      <c r="F81" s="55"/>
      <c r="G81" s="55"/>
      <c r="H81" s="55"/>
      <c r="J81" s="55"/>
      <c r="K81" s="55"/>
      <c r="L81" s="55"/>
      <c r="M81" s="55"/>
      <c r="N81" s="55"/>
      <c r="O81" s="55"/>
      <c r="P81" s="55"/>
      <c r="Q81" s="55"/>
      <c r="S81" s="37"/>
      <c r="T81" s="38"/>
      <c r="U81" s="38"/>
      <c r="V81" s="38"/>
      <c r="W81" s="38"/>
      <c r="X81" s="38"/>
      <c r="Y81" s="39"/>
    </row>
    <row r="82" spans="2:25" ht="21" customHeight="1">
      <c r="B82" s="55"/>
      <c r="C82" s="55"/>
      <c r="D82" s="55"/>
      <c r="E82" s="55"/>
      <c r="F82" s="55"/>
      <c r="G82" s="55"/>
      <c r="H82" s="55"/>
      <c r="J82" s="55"/>
      <c r="K82" s="55"/>
      <c r="L82" s="55"/>
      <c r="M82" s="55"/>
      <c r="N82" s="55"/>
      <c r="O82" s="55"/>
      <c r="P82" s="55"/>
      <c r="Q82" s="55"/>
      <c r="S82" s="40"/>
      <c r="T82" s="41"/>
      <c r="U82" s="41"/>
      <c r="V82" s="41"/>
      <c r="W82" s="41"/>
      <c r="X82" s="41"/>
      <c r="Y82" s="42"/>
    </row>
    <row r="83" spans="2:25" ht="48" customHeight="1">
      <c r="B83" s="63"/>
      <c r="C83" s="63"/>
      <c r="D83" s="63"/>
      <c r="E83" s="63"/>
      <c r="F83" s="63"/>
      <c r="G83" s="63"/>
      <c r="H83" s="63"/>
      <c r="J83" s="57"/>
      <c r="K83" s="58"/>
      <c r="L83" s="58"/>
      <c r="M83" s="58"/>
      <c r="N83" s="58"/>
      <c r="O83" s="58"/>
      <c r="P83" s="58"/>
      <c r="Q83" s="59"/>
      <c r="S83" s="57"/>
      <c r="T83" s="58"/>
      <c r="U83" s="58"/>
      <c r="V83" s="58"/>
      <c r="W83" s="58"/>
      <c r="X83" s="58"/>
      <c r="Y83" s="59"/>
    </row>
    <row r="84" spans="2:25" ht="48" customHeight="1">
      <c r="B84" s="63"/>
      <c r="C84" s="63"/>
      <c r="D84" s="63"/>
      <c r="E84" s="63"/>
      <c r="F84" s="63"/>
      <c r="G84" s="63"/>
      <c r="H84" s="63"/>
      <c r="J84" s="60"/>
      <c r="K84" s="61"/>
      <c r="L84" s="61"/>
      <c r="M84" s="61"/>
      <c r="N84" s="61"/>
      <c r="O84" s="61"/>
      <c r="P84" s="61"/>
      <c r="Q84" s="62"/>
      <c r="S84" s="60"/>
      <c r="T84" s="61"/>
      <c r="U84" s="61"/>
      <c r="V84" s="61"/>
      <c r="W84" s="61"/>
      <c r="X84" s="61"/>
      <c r="Y84" s="62"/>
    </row>
    <row r="85" ht="14.25" customHeight="1"/>
    <row r="86" spans="2:25" ht="21" customHeight="1">
      <c r="B86" s="55"/>
      <c r="C86" s="55"/>
      <c r="D86" s="55"/>
      <c r="E86" s="55"/>
      <c r="F86" s="55"/>
      <c r="G86" s="55"/>
      <c r="H86" s="55"/>
      <c r="J86" s="55"/>
      <c r="K86" s="55"/>
      <c r="L86" s="55"/>
      <c r="M86" s="55"/>
      <c r="N86" s="55"/>
      <c r="O86" s="55"/>
      <c r="P86" s="55"/>
      <c r="Q86" s="55"/>
      <c r="S86" s="34"/>
      <c r="T86" s="35"/>
      <c r="U86" s="35"/>
      <c r="V86" s="35"/>
      <c r="W86" s="35"/>
      <c r="X86" s="35"/>
      <c r="Y86" s="36"/>
    </row>
    <row r="87" spans="2:25" ht="21" customHeight="1">
      <c r="B87" s="55"/>
      <c r="C87" s="55"/>
      <c r="D87" s="55"/>
      <c r="E87" s="55"/>
      <c r="F87" s="55"/>
      <c r="G87" s="55"/>
      <c r="H87" s="55"/>
      <c r="J87" s="55"/>
      <c r="K87" s="55"/>
      <c r="L87" s="55"/>
      <c r="M87" s="55"/>
      <c r="N87" s="55"/>
      <c r="O87" s="55"/>
      <c r="P87" s="55"/>
      <c r="Q87" s="55"/>
      <c r="S87" s="37"/>
      <c r="T87" s="38"/>
      <c r="U87" s="38"/>
      <c r="V87" s="38"/>
      <c r="W87" s="38"/>
      <c r="X87" s="38"/>
      <c r="Y87" s="39"/>
    </row>
    <row r="88" spans="2:25" ht="21" customHeight="1">
      <c r="B88" s="55"/>
      <c r="C88" s="55"/>
      <c r="D88" s="55"/>
      <c r="E88" s="55"/>
      <c r="F88" s="55"/>
      <c r="G88" s="55"/>
      <c r="H88" s="55"/>
      <c r="J88" s="55"/>
      <c r="K88" s="55"/>
      <c r="L88" s="55"/>
      <c r="M88" s="55"/>
      <c r="N88" s="55"/>
      <c r="O88" s="55"/>
      <c r="P88" s="55"/>
      <c r="Q88" s="55"/>
      <c r="S88" s="37"/>
      <c r="T88" s="38"/>
      <c r="U88" s="38"/>
      <c r="V88" s="38"/>
      <c r="W88" s="38"/>
      <c r="X88" s="38"/>
      <c r="Y88" s="39"/>
    </row>
    <row r="89" spans="2:25" ht="21" customHeight="1">
      <c r="B89" s="55"/>
      <c r="C89" s="55"/>
      <c r="D89" s="55"/>
      <c r="E89" s="55"/>
      <c r="F89" s="55"/>
      <c r="G89" s="55"/>
      <c r="H89" s="55"/>
      <c r="J89" s="55"/>
      <c r="K89" s="55"/>
      <c r="L89" s="55"/>
      <c r="M89" s="55"/>
      <c r="N89" s="55"/>
      <c r="O89" s="55"/>
      <c r="P89" s="55"/>
      <c r="Q89" s="55"/>
      <c r="S89" s="37"/>
      <c r="T89" s="38"/>
      <c r="U89" s="38"/>
      <c r="V89" s="38"/>
      <c r="W89" s="38"/>
      <c r="X89" s="38"/>
      <c r="Y89" s="39"/>
    </row>
    <row r="90" spans="2:25" ht="21" customHeight="1">
      <c r="B90" s="55"/>
      <c r="C90" s="55"/>
      <c r="D90" s="55"/>
      <c r="E90" s="55"/>
      <c r="F90" s="55"/>
      <c r="G90" s="55"/>
      <c r="H90" s="55"/>
      <c r="J90" s="55"/>
      <c r="K90" s="55"/>
      <c r="L90" s="55"/>
      <c r="M90" s="55"/>
      <c r="N90" s="55"/>
      <c r="O90" s="55"/>
      <c r="P90" s="55"/>
      <c r="Q90" s="55"/>
      <c r="S90" s="37"/>
      <c r="T90" s="38"/>
      <c r="U90" s="38"/>
      <c r="V90" s="38"/>
      <c r="W90" s="38"/>
      <c r="X90" s="38"/>
      <c r="Y90" s="39"/>
    </row>
    <row r="91" spans="2:25" ht="21" customHeight="1">
      <c r="B91" s="55"/>
      <c r="C91" s="55"/>
      <c r="D91" s="55"/>
      <c r="E91" s="55"/>
      <c r="F91" s="55"/>
      <c r="G91" s="55"/>
      <c r="H91" s="55"/>
      <c r="J91" s="55"/>
      <c r="K91" s="55"/>
      <c r="L91" s="55"/>
      <c r="M91" s="55"/>
      <c r="N91" s="55"/>
      <c r="O91" s="55"/>
      <c r="P91" s="55"/>
      <c r="Q91" s="55"/>
      <c r="S91" s="37"/>
      <c r="T91" s="38"/>
      <c r="U91" s="38"/>
      <c r="V91" s="38"/>
      <c r="W91" s="38"/>
      <c r="X91" s="38"/>
      <c r="Y91" s="39"/>
    </row>
    <row r="92" spans="2:25" ht="21" customHeight="1">
      <c r="B92" s="55"/>
      <c r="C92" s="55"/>
      <c r="D92" s="55"/>
      <c r="E92" s="55"/>
      <c r="F92" s="55"/>
      <c r="G92" s="55"/>
      <c r="H92" s="55"/>
      <c r="J92" s="55"/>
      <c r="K92" s="55"/>
      <c r="L92" s="55"/>
      <c r="M92" s="55"/>
      <c r="N92" s="55"/>
      <c r="O92" s="55"/>
      <c r="P92" s="55"/>
      <c r="Q92" s="55"/>
      <c r="S92" s="37"/>
      <c r="T92" s="38"/>
      <c r="U92" s="38"/>
      <c r="V92" s="38"/>
      <c r="W92" s="38"/>
      <c r="X92" s="38"/>
      <c r="Y92" s="39"/>
    </row>
    <row r="93" spans="2:25" ht="21" customHeight="1">
      <c r="B93" s="55"/>
      <c r="C93" s="55"/>
      <c r="D93" s="55"/>
      <c r="E93" s="55"/>
      <c r="F93" s="55"/>
      <c r="G93" s="55"/>
      <c r="H93" s="55"/>
      <c r="J93" s="55"/>
      <c r="K93" s="55"/>
      <c r="L93" s="55"/>
      <c r="M93" s="55"/>
      <c r="N93" s="55"/>
      <c r="O93" s="55"/>
      <c r="P93" s="55"/>
      <c r="Q93" s="55"/>
      <c r="S93" s="37"/>
      <c r="T93" s="38"/>
      <c r="U93" s="38"/>
      <c r="V93" s="38"/>
      <c r="W93" s="38"/>
      <c r="X93" s="38"/>
      <c r="Y93" s="39"/>
    </row>
    <row r="94" spans="2:25" ht="21" customHeight="1">
      <c r="B94" s="55"/>
      <c r="C94" s="55"/>
      <c r="D94" s="55"/>
      <c r="E94" s="55"/>
      <c r="F94" s="55"/>
      <c r="G94" s="55"/>
      <c r="H94" s="55"/>
      <c r="J94" s="55"/>
      <c r="K94" s="55"/>
      <c r="L94" s="55"/>
      <c r="M94" s="55"/>
      <c r="N94" s="55"/>
      <c r="O94" s="55"/>
      <c r="P94" s="55"/>
      <c r="Q94" s="55"/>
      <c r="S94" s="37"/>
      <c r="T94" s="38"/>
      <c r="U94" s="38"/>
      <c r="V94" s="38"/>
      <c r="W94" s="38"/>
      <c r="X94" s="38"/>
      <c r="Y94" s="39"/>
    </row>
    <row r="95" spans="2:25" ht="21" customHeight="1">
      <c r="B95" s="55"/>
      <c r="C95" s="55"/>
      <c r="D95" s="55"/>
      <c r="E95" s="55"/>
      <c r="F95" s="55"/>
      <c r="G95" s="55"/>
      <c r="H95" s="55"/>
      <c r="J95" s="55"/>
      <c r="K95" s="55"/>
      <c r="L95" s="55"/>
      <c r="M95" s="55"/>
      <c r="N95" s="55"/>
      <c r="O95" s="55"/>
      <c r="P95" s="55"/>
      <c r="Q95" s="55"/>
      <c r="S95" s="40"/>
      <c r="T95" s="41"/>
      <c r="U95" s="41"/>
      <c r="V95" s="41"/>
      <c r="W95" s="41"/>
      <c r="X95" s="41"/>
      <c r="Y95" s="42"/>
    </row>
    <row r="96" spans="2:25" ht="48" customHeight="1">
      <c r="B96" s="56"/>
      <c r="C96" s="56"/>
      <c r="D96" s="56"/>
      <c r="E96" s="56"/>
      <c r="F96" s="56"/>
      <c r="G96" s="56"/>
      <c r="H96" s="56"/>
      <c r="J96" s="57"/>
      <c r="K96" s="58"/>
      <c r="L96" s="58"/>
      <c r="M96" s="58"/>
      <c r="N96" s="58"/>
      <c r="O96" s="58"/>
      <c r="P96" s="58"/>
      <c r="Q96" s="59"/>
      <c r="S96" s="43"/>
      <c r="T96" s="44"/>
      <c r="U96" s="44"/>
      <c r="V96" s="44"/>
      <c r="W96" s="44"/>
      <c r="X96" s="44"/>
      <c r="Y96" s="45"/>
    </row>
    <row r="97" spans="2:25" ht="48" customHeight="1">
      <c r="B97" s="56"/>
      <c r="C97" s="56"/>
      <c r="D97" s="56"/>
      <c r="E97" s="56"/>
      <c r="F97" s="56"/>
      <c r="G97" s="56"/>
      <c r="H97" s="56"/>
      <c r="J97" s="60"/>
      <c r="K97" s="61"/>
      <c r="L97" s="61"/>
      <c r="M97" s="61"/>
      <c r="N97" s="61"/>
      <c r="O97" s="61"/>
      <c r="P97" s="61"/>
      <c r="Q97" s="62"/>
      <c r="S97" s="46"/>
      <c r="T97" s="47"/>
      <c r="U97" s="47"/>
      <c r="V97" s="47"/>
      <c r="W97" s="47"/>
      <c r="X97" s="47"/>
      <c r="Y97" s="48"/>
    </row>
    <row r="98" ht="14.25" customHeight="1"/>
    <row r="99" spans="2:25" ht="21" customHeight="1">
      <c r="B99" s="34"/>
      <c r="C99" s="35"/>
      <c r="D99" s="35"/>
      <c r="E99" s="35"/>
      <c r="F99" s="35"/>
      <c r="G99" s="35"/>
      <c r="H99" s="36"/>
      <c r="J99" s="34"/>
      <c r="K99" s="35"/>
      <c r="L99" s="35"/>
      <c r="M99" s="35"/>
      <c r="N99" s="35"/>
      <c r="O99" s="35"/>
      <c r="P99" s="35"/>
      <c r="Q99" s="36"/>
      <c r="S99" s="34"/>
      <c r="T99" s="35"/>
      <c r="U99" s="35"/>
      <c r="V99" s="35"/>
      <c r="W99" s="35"/>
      <c r="X99" s="35"/>
      <c r="Y99" s="36"/>
    </row>
    <row r="100" spans="2:25" ht="21" customHeight="1">
      <c r="B100" s="37"/>
      <c r="C100" s="38"/>
      <c r="D100" s="38"/>
      <c r="E100" s="38"/>
      <c r="F100" s="38"/>
      <c r="G100" s="38"/>
      <c r="H100" s="39"/>
      <c r="J100" s="37"/>
      <c r="K100" s="38"/>
      <c r="L100" s="38"/>
      <c r="M100" s="38"/>
      <c r="N100" s="38"/>
      <c r="O100" s="38"/>
      <c r="P100" s="38"/>
      <c r="Q100" s="39"/>
      <c r="S100" s="37"/>
      <c r="T100" s="38"/>
      <c r="U100" s="38"/>
      <c r="V100" s="38"/>
      <c r="W100" s="38"/>
      <c r="X100" s="38"/>
      <c r="Y100" s="39"/>
    </row>
    <row r="101" spans="2:25" ht="21" customHeight="1">
      <c r="B101" s="37"/>
      <c r="C101" s="38"/>
      <c r="D101" s="38"/>
      <c r="E101" s="38"/>
      <c r="F101" s="38"/>
      <c r="G101" s="38"/>
      <c r="H101" s="39"/>
      <c r="J101" s="37"/>
      <c r="K101" s="38"/>
      <c r="L101" s="38"/>
      <c r="M101" s="38"/>
      <c r="N101" s="38"/>
      <c r="O101" s="38"/>
      <c r="P101" s="38"/>
      <c r="Q101" s="39"/>
      <c r="S101" s="37"/>
      <c r="T101" s="38"/>
      <c r="U101" s="38"/>
      <c r="V101" s="38"/>
      <c r="W101" s="38"/>
      <c r="X101" s="38"/>
      <c r="Y101" s="39"/>
    </row>
    <row r="102" spans="2:25" ht="21" customHeight="1">
      <c r="B102" s="37"/>
      <c r="C102" s="38"/>
      <c r="D102" s="38"/>
      <c r="E102" s="38"/>
      <c r="F102" s="38"/>
      <c r="G102" s="38"/>
      <c r="H102" s="39"/>
      <c r="J102" s="37"/>
      <c r="K102" s="38"/>
      <c r="L102" s="38"/>
      <c r="M102" s="38"/>
      <c r="N102" s="38"/>
      <c r="O102" s="38"/>
      <c r="P102" s="38"/>
      <c r="Q102" s="39"/>
      <c r="S102" s="37"/>
      <c r="T102" s="38"/>
      <c r="U102" s="38"/>
      <c r="V102" s="38"/>
      <c r="W102" s="38"/>
      <c r="X102" s="38"/>
      <c r="Y102" s="39"/>
    </row>
    <row r="103" spans="2:25" ht="21" customHeight="1">
      <c r="B103" s="37"/>
      <c r="C103" s="38"/>
      <c r="D103" s="38"/>
      <c r="E103" s="38"/>
      <c r="F103" s="38"/>
      <c r="G103" s="38"/>
      <c r="H103" s="39"/>
      <c r="J103" s="37"/>
      <c r="K103" s="38"/>
      <c r="L103" s="38"/>
      <c r="M103" s="38"/>
      <c r="N103" s="38"/>
      <c r="O103" s="38"/>
      <c r="P103" s="38"/>
      <c r="Q103" s="39"/>
      <c r="S103" s="37"/>
      <c r="T103" s="38"/>
      <c r="U103" s="38"/>
      <c r="V103" s="38"/>
      <c r="W103" s="38"/>
      <c r="X103" s="38"/>
      <c r="Y103" s="39"/>
    </row>
    <row r="104" spans="2:25" ht="21" customHeight="1">
      <c r="B104" s="37"/>
      <c r="C104" s="38"/>
      <c r="D104" s="38"/>
      <c r="E104" s="38"/>
      <c r="F104" s="38"/>
      <c r="G104" s="38"/>
      <c r="H104" s="39"/>
      <c r="J104" s="37"/>
      <c r="K104" s="38"/>
      <c r="L104" s="38"/>
      <c r="M104" s="38"/>
      <c r="N104" s="38"/>
      <c r="O104" s="38"/>
      <c r="P104" s="38"/>
      <c r="Q104" s="39"/>
      <c r="S104" s="37"/>
      <c r="T104" s="38"/>
      <c r="U104" s="38"/>
      <c r="V104" s="38"/>
      <c r="W104" s="38"/>
      <c r="X104" s="38"/>
      <c r="Y104" s="39"/>
    </row>
    <row r="105" spans="2:25" ht="21" customHeight="1">
      <c r="B105" s="37"/>
      <c r="C105" s="38"/>
      <c r="D105" s="38"/>
      <c r="E105" s="38"/>
      <c r="F105" s="38"/>
      <c r="G105" s="38"/>
      <c r="H105" s="39"/>
      <c r="J105" s="37"/>
      <c r="K105" s="38"/>
      <c r="L105" s="38"/>
      <c r="M105" s="38"/>
      <c r="N105" s="38"/>
      <c r="O105" s="38"/>
      <c r="P105" s="38"/>
      <c r="Q105" s="39"/>
      <c r="S105" s="37"/>
      <c r="T105" s="38"/>
      <c r="U105" s="38"/>
      <c r="V105" s="38"/>
      <c r="W105" s="38"/>
      <c r="X105" s="38"/>
      <c r="Y105" s="39"/>
    </row>
    <row r="106" spans="2:25" ht="21" customHeight="1">
      <c r="B106" s="37"/>
      <c r="C106" s="38"/>
      <c r="D106" s="38"/>
      <c r="E106" s="38"/>
      <c r="F106" s="38"/>
      <c r="G106" s="38"/>
      <c r="H106" s="39"/>
      <c r="J106" s="37"/>
      <c r="K106" s="38"/>
      <c r="L106" s="38"/>
      <c r="M106" s="38"/>
      <c r="N106" s="38"/>
      <c r="O106" s="38"/>
      <c r="P106" s="38"/>
      <c r="Q106" s="39"/>
      <c r="S106" s="37"/>
      <c r="T106" s="38"/>
      <c r="U106" s="38"/>
      <c r="V106" s="38"/>
      <c r="W106" s="38"/>
      <c r="X106" s="38"/>
      <c r="Y106" s="39"/>
    </row>
    <row r="107" spans="2:25" ht="21" customHeight="1">
      <c r="B107" s="37"/>
      <c r="C107" s="38"/>
      <c r="D107" s="38"/>
      <c r="E107" s="38"/>
      <c r="F107" s="38"/>
      <c r="G107" s="38"/>
      <c r="H107" s="39"/>
      <c r="J107" s="37"/>
      <c r="K107" s="38"/>
      <c r="L107" s="38"/>
      <c r="M107" s="38"/>
      <c r="N107" s="38"/>
      <c r="O107" s="38"/>
      <c r="P107" s="38"/>
      <c r="Q107" s="39"/>
      <c r="S107" s="37"/>
      <c r="T107" s="38"/>
      <c r="U107" s="38"/>
      <c r="V107" s="38"/>
      <c r="W107" s="38"/>
      <c r="X107" s="38"/>
      <c r="Y107" s="39"/>
    </row>
    <row r="108" spans="2:25" ht="21" customHeight="1">
      <c r="B108" s="40"/>
      <c r="C108" s="41"/>
      <c r="D108" s="41"/>
      <c r="E108" s="41"/>
      <c r="F108" s="41"/>
      <c r="G108" s="41"/>
      <c r="H108" s="42"/>
      <c r="J108" s="40"/>
      <c r="K108" s="41"/>
      <c r="L108" s="41"/>
      <c r="M108" s="41"/>
      <c r="N108" s="41"/>
      <c r="O108" s="41"/>
      <c r="P108" s="41"/>
      <c r="Q108" s="42"/>
      <c r="S108" s="40"/>
      <c r="T108" s="41"/>
      <c r="U108" s="41"/>
      <c r="V108" s="41"/>
      <c r="W108" s="41"/>
      <c r="X108" s="41"/>
      <c r="Y108" s="42"/>
    </row>
    <row r="109" spans="2:25" ht="48" customHeight="1">
      <c r="B109" s="43"/>
      <c r="C109" s="44"/>
      <c r="D109" s="44"/>
      <c r="E109" s="44"/>
      <c r="F109" s="44"/>
      <c r="G109" s="44"/>
      <c r="H109" s="45"/>
      <c r="J109" s="49"/>
      <c r="K109" s="50"/>
      <c r="L109" s="50"/>
      <c r="M109" s="50"/>
      <c r="N109" s="50"/>
      <c r="O109" s="50"/>
      <c r="P109" s="50"/>
      <c r="Q109" s="51"/>
      <c r="S109" s="43"/>
      <c r="T109" s="44"/>
      <c r="U109" s="44"/>
      <c r="V109" s="44"/>
      <c r="W109" s="44"/>
      <c r="X109" s="44"/>
      <c r="Y109" s="45"/>
    </row>
    <row r="110" spans="2:25" ht="48" customHeight="1">
      <c r="B110" s="46"/>
      <c r="C110" s="47"/>
      <c r="D110" s="47"/>
      <c r="E110" s="47"/>
      <c r="F110" s="47"/>
      <c r="G110" s="47"/>
      <c r="H110" s="48"/>
      <c r="J110" s="52"/>
      <c r="K110" s="53"/>
      <c r="L110" s="53"/>
      <c r="M110" s="53"/>
      <c r="N110" s="53"/>
      <c r="O110" s="53"/>
      <c r="P110" s="53"/>
      <c r="Q110" s="54"/>
      <c r="S110" s="46"/>
      <c r="T110" s="47"/>
      <c r="U110" s="47"/>
      <c r="V110" s="47"/>
      <c r="W110" s="47"/>
      <c r="X110" s="47"/>
      <c r="Y110" s="48"/>
    </row>
    <row r="111" ht="14.25" customHeight="1"/>
    <row r="112" ht="14.25" customHeight="1"/>
    <row r="113" spans="5:23" ht="21" customHeight="1">
      <c r="E113" s="17" t="s">
        <v>60</v>
      </c>
      <c r="F113" s="31"/>
      <c r="G113" s="31"/>
      <c r="H113" s="31"/>
      <c r="I113" s="31"/>
      <c r="J113" s="31"/>
      <c r="Q113" s="17" t="s">
        <v>61</v>
      </c>
      <c r="R113" s="31"/>
      <c r="S113" s="31"/>
      <c r="T113" s="31"/>
      <c r="U113" s="31"/>
      <c r="V113" s="31"/>
      <c r="W113" s="31"/>
    </row>
    <row r="114" spans="5:24" ht="21" customHeight="1">
      <c r="E114" s="17" t="s">
        <v>62</v>
      </c>
      <c r="F114" s="32"/>
      <c r="G114" s="32"/>
      <c r="H114" s="32"/>
      <c r="I114" s="32"/>
      <c r="J114" s="32"/>
      <c r="K114" s="5" t="s">
        <v>63</v>
      </c>
      <c r="Q114" s="17" t="s">
        <v>62</v>
      </c>
      <c r="R114" s="31"/>
      <c r="S114" s="31"/>
      <c r="T114" s="31"/>
      <c r="U114" s="31"/>
      <c r="V114" s="31"/>
      <c r="W114" s="31"/>
      <c r="X114" s="5" t="s">
        <v>63</v>
      </c>
    </row>
    <row r="115" spans="5:24" ht="21" customHeight="1">
      <c r="E115" s="17" t="s">
        <v>64</v>
      </c>
      <c r="F115" s="32"/>
      <c r="G115" s="32"/>
      <c r="H115" s="32"/>
      <c r="I115" s="32"/>
      <c r="J115" s="32"/>
      <c r="Q115" s="33"/>
      <c r="R115" s="33"/>
      <c r="S115" s="33"/>
      <c r="T115" s="33"/>
      <c r="U115" s="33"/>
      <c r="V115" s="33"/>
      <c r="W115" s="33"/>
      <c r="X115" s="33"/>
    </row>
    <row r="116" spans="5:23" ht="24" customHeight="1">
      <c r="E116" s="17" t="s">
        <v>65</v>
      </c>
      <c r="F116" s="28"/>
      <c r="G116" s="28"/>
      <c r="H116" s="28"/>
      <c r="I116" s="28"/>
      <c r="J116" s="28"/>
      <c r="Q116" s="17" t="s">
        <v>65</v>
      </c>
      <c r="R116" s="29"/>
      <c r="S116" s="29"/>
      <c r="T116" s="29"/>
      <c r="U116" s="29"/>
      <c r="V116" s="29"/>
      <c r="W116" s="29"/>
    </row>
    <row r="117" spans="5:10" ht="24" customHeight="1">
      <c r="E117" s="17" t="s">
        <v>66</v>
      </c>
      <c r="F117" s="30"/>
      <c r="G117" s="30"/>
      <c r="H117" s="30"/>
      <c r="I117" s="30"/>
      <c r="J117" s="30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57421875" defaultRowHeight="15"/>
  <cols>
    <col min="1" max="1" width="8.57421875" style="7" customWidth="1"/>
    <col min="2" max="8" width="8.57421875" style="5" customWidth="1"/>
    <col min="9" max="9" width="4.57421875" style="5" customWidth="1"/>
    <col min="10" max="12" width="8.57421875" style="5" customWidth="1"/>
    <col min="13" max="14" width="4.57421875" style="5" customWidth="1"/>
    <col min="15" max="17" width="8.57421875" style="5" customWidth="1"/>
    <col min="18" max="18" width="4.57421875" style="5" customWidth="1"/>
    <col min="19" max="16384" width="8.57421875" style="5" customWidth="1"/>
  </cols>
  <sheetData>
    <row r="1" spans="1:26" ht="21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53" t="s">
        <v>104</v>
      </c>
      <c r="K2" s="153"/>
      <c r="L2" s="153"/>
      <c r="M2" s="153"/>
      <c r="N2" s="153"/>
      <c r="O2" s="153"/>
      <c r="P2" s="153"/>
      <c r="Q2" s="153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52" t="s">
        <v>23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21" customHeight="1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154"/>
      <c r="N7" s="155"/>
      <c r="O7" s="155"/>
      <c r="P7" s="156"/>
    </row>
    <row r="8" spans="1:10" ht="21" customHeight="1">
      <c r="A8" s="9" t="s">
        <v>43</v>
      </c>
      <c r="G8" s="10"/>
      <c r="H8" s="154"/>
      <c r="I8" s="155"/>
      <c r="J8" s="156"/>
    </row>
    <row r="9" ht="10.35" customHeight="1"/>
    <row r="10" spans="1:26" s="8" customFormat="1" ht="30" customHeight="1">
      <c r="A10" s="77" t="s">
        <v>7</v>
      </c>
      <c r="B10" s="77" t="s">
        <v>33</v>
      </c>
      <c r="C10" s="77"/>
      <c r="D10" s="77"/>
      <c r="E10" s="77"/>
      <c r="F10" s="77"/>
      <c r="G10" s="77"/>
      <c r="H10" s="77"/>
      <c r="I10" s="77"/>
      <c r="J10" s="77"/>
      <c r="K10" s="77" t="s">
        <v>34</v>
      </c>
      <c r="L10" s="77"/>
      <c r="M10" s="77"/>
      <c r="N10" s="77"/>
      <c r="O10" s="77"/>
      <c r="P10" s="77"/>
      <c r="Q10" s="77"/>
      <c r="R10" s="77"/>
      <c r="S10" s="77" t="s">
        <v>6</v>
      </c>
      <c r="T10" s="77"/>
      <c r="U10" s="77"/>
      <c r="V10" s="77"/>
      <c r="W10" s="77"/>
      <c r="X10" s="77"/>
      <c r="Y10" s="77"/>
      <c r="Z10" s="77"/>
    </row>
    <row r="11" spans="1:26" s="8" customFormat="1" ht="30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 t="s">
        <v>3</v>
      </c>
      <c r="L11" s="77"/>
      <c r="M11" s="77"/>
      <c r="N11" s="77" t="s">
        <v>4</v>
      </c>
      <c r="O11" s="77"/>
      <c r="P11" s="77"/>
      <c r="Q11" s="77" t="s">
        <v>5</v>
      </c>
      <c r="R11" s="77"/>
      <c r="S11" s="77" t="s">
        <v>3</v>
      </c>
      <c r="T11" s="77"/>
      <c r="U11" s="77"/>
      <c r="V11" s="77" t="s">
        <v>4</v>
      </c>
      <c r="W11" s="77"/>
      <c r="X11" s="77"/>
      <c r="Y11" s="77" t="s">
        <v>5</v>
      </c>
      <c r="Z11" s="77"/>
    </row>
    <row r="12" spans="1:26" ht="24" customHeight="1">
      <c r="A12" s="106" t="s">
        <v>44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9"/>
    </row>
    <row r="13" spans="1:26" ht="24" customHeight="1">
      <c r="A13" s="20">
        <v>1</v>
      </c>
      <c r="B13" s="145" t="s">
        <v>36</v>
      </c>
      <c r="C13" s="145"/>
      <c r="D13" s="145"/>
      <c r="E13" s="145"/>
      <c r="F13" s="145"/>
      <c r="G13" s="145"/>
      <c r="H13" s="145"/>
      <c r="I13" s="145"/>
      <c r="J13" s="145"/>
      <c r="K13" s="157">
        <v>12</v>
      </c>
      <c r="L13" s="157"/>
      <c r="M13" s="157"/>
      <c r="N13" s="149">
        <f>Q24</f>
        <v>0</v>
      </c>
      <c r="O13" s="149"/>
      <c r="P13" s="149"/>
      <c r="Q13" s="124">
        <f>V24/T24*100</f>
        <v>0</v>
      </c>
      <c r="R13" s="124"/>
      <c r="S13" s="158">
        <v>8553920</v>
      </c>
      <c r="T13" s="159"/>
      <c r="U13" s="160"/>
      <c r="V13" s="167"/>
      <c r="W13" s="168"/>
      <c r="X13" s="169"/>
      <c r="Y13" s="139">
        <f>V13/S13*100</f>
        <v>0</v>
      </c>
      <c r="Z13" s="140"/>
    </row>
    <row r="14" spans="1:26" ht="24" customHeight="1">
      <c r="A14" s="20">
        <v>2</v>
      </c>
      <c r="B14" s="145" t="s">
        <v>37</v>
      </c>
      <c r="C14" s="145"/>
      <c r="D14" s="145"/>
      <c r="E14" s="145"/>
      <c r="F14" s="145"/>
      <c r="G14" s="145"/>
      <c r="H14" s="145"/>
      <c r="I14" s="145"/>
      <c r="J14" s="145"/>
      <c r="K14" s="146">
        <v>1679200.4</v>
      </c>
      <c r="L14" s="146"/>
      <c r="M14" s="146"/>
      <c r="N14" s="124">
        <f>Q25</f>
        <v>0</v>
      </c>
      <c r="O14" s="124"/>
      <c r="P14" s="124"/>
      <c r="Q14" s="124">
        <f>V25/T25*100</f>
        <v>0</v>
      </c>
      <c r="R14" s="124"/>
      <c r="S14" s="161"/>
      <c r="T14" s="162"/>
      <c r="U14" s="163"/>
      <c r="V14" s="170"/>
      <c r="W14" s="171"/>
      <c r="X14" s="172"/>
      <c r="Y14" s="141"/>
      <c r="Z14" s="142"/>
    </row>
    <row r="15" spans="1:26" ht="24" customHeight="1">
      <c r="A15" s="20">
        <v>3</v>
      </c>
      <c r="B15" s="145" t="s">
        <v>38</v>
      </c>
      <c r="C15" s="145"/>
      <c r="D15" s="145"/>
      <c r="E15" s="145"/>
      <c r="F15" s="145"/>
      <c r="G15" s="145"/>
      <c r="H15" s="145"/>
      <c r="I15" s="145"/>
      <c r="J15" s="145"/>
      <c r="K15" s="148">
        <v>12</v>
      </c>
      <c r="L15" s="148"/>
      <c r="M15" s="148"/>
      <c r="N15" s="149">
        <f>Q27</f>
        <v>0</v>
      </c>
      <c r="O15" s="149"/>
      <c r="P15" s="149"/>
      <c r="Q15" s="124">
        <f>V26/T26*100</f>
        <v>0</v>
      </c>
      <c r="R15" s="124"/>
      <c r="S15" s="161"/>
      <c r="T15" s="162"/>
      <c r="U15" s="163"/>
      <c r="V15" s="170"/>
      <c r="W15" s="171"/>
      <c r="X15" s="172"/>
      <c r="Y15" s="141"/>
      <c r="Z15" s="142"/>
    </row>
    <row r="16" spans="1:26" ht="24" customHeight="1">
      <c r="A16" s="20">
        <v>4</v>
      </c>
      <c r="B16" s="145" t="s">
        <v>39</v>
      </c>
      <c r="C16" s="145"/>
      <c r="D16" s="145"/>
      <c r="E16" s="145"/>
      <c r="F16" s="145"/>
      <c r="G16" s="145"/>
      <c r="H16" s="145"/>
      <c r="I16" s="145"/>
      <c r="J16" s="145"/>
      <c r="K16" s="148">
        <v>12</v>
      </c>
      <c r="L16" s="148"/>
      <c r="M16" s="148"/>
      <c r="N16" s="149">
        <f>Q28</f>
        <v>0</v>
      </c>
      <c r="O16" s="149"/>
      <c r="P16" s="149"/>
      <c r="Q16" s="124">
        <f>V28/T28*100</f>
        <v>0</v>
      </c>
      <c r="R16" s="124"/>
      <c r="S16" s="161"/>
      <c r="T16" s="162"/>
      <c r="U16" s="163"/>
      <c r="V16" s="170"/>
      <c r="W16" s="171"/>
      <c r="X16" s="172"/>
      <c r="Y16" s="141"/>
      <c r="Z16" s="142"/>
    </row>
    <row r="17" spans="1:26" s="11" customFormat="1" ht="48" customHeight="1">
      <c r="A17" s="21">
        <v>5</v>
      </c>
      <c r="B17" s="150" t="s">
        <v>45</v>
      </c>
      <c r="C17" s="150"/>
      <c r="D17" s="150"/>
      <c r="E17" s="150"/>
      <c r="F17" s="150"/>
      <c r="G17" s="150"/>
      <c r="H17" s="150"/>
      <c r="I17" s="150"/>
      <c r="J17" s="150"/>
      <c r="K17" s="151">
        <v>12</v>
      </c>
      <c r="L17" s="151"/>
      <c r="M17" s="151"/>
      <c r="N17" s="149">
        <f>Q29</f>
        <v>0</v>
      </c>
      <c r="O17" s="149"/>
      <c r="P17" s="149"/>
      <c r="Q17" s="124">
        <f>V29/T29*100</f>
        <v>0</v>
      </c>
      <c r="R17" s="124"/>
      <c r="S17" s="164"/>
      <c r="T17" s="165"/>
      <c r="U17" s="166"/>
      <c r="V17" s="173"/>
      <c r="W17" s="174"/>
      <c r="X17" s="175"/>
      <c r="Y17" s="143"/>
      <c r="Z17" s="144"/>
    </row>
    <row r="18" spans="1:26" s="8" customFormat="1" ht="24" customHeight="1">
      <c r="A18" s="135" t="s">
        <v>46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  <c r="Q18" s="90">
        <f>V30</f>
        <v>0</v>
      </c>
      <c r="R18" s="90"/>
      <c r="S18" s="138">
        <f>SUM(S13)</f>
        <v>8553920</v>
      </c>
      <c r="T18" s="138"/>
      <c r="U18" s="138"/>
      <c r="V18" s="138">
        <f>SUM(V13)</f>
        <v>0</v>
      </c>
      <c r="W18" s="138"/>
      <c r="X18" s="138"/>
      <c r="Y18" s="134">
        <f>SUM(Y13)</f>
        <v>0</v>
      </c>
      <c r="Z18" s="134"/>
    </row>
    <row r="19" spans="1:26" ht="9.9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77" t="s">
        <v>41</v>
      </c>
      <c r="C22" s="77"/>
      <c r="D22" s="77"/>
      <c r="E22" s="77"/>
      <c r="F22" s="77"/>
      <c r="G22" s="77"/>
      <c r="H22" s="77" t="s">
        <v>47</v>
      </c>
      <c r="I22" s="77"/>
      <c r="J22" s="77"/>
      <c r="K22" s="77" t="s">
        <v>42</v>
      </c>
      <c r="L22" s="77"/>
      <c r="M22" s="77"/>
      <c r="N22" s="77" t="s">
        <v>48</v>
      </c>
      <c r="O22" s="77"/>
      <c r="P22" s="77"/>
      <c r="Q22" s="77" t="s">
        <v>49</v>
      </c>
      <c r="R22" s="77"/>
      <c r="S22" s="77"/>
      <c r="T22" s="77" t="s">
        <v>50</v>
      </c>
      <c r="U22" s="77"/>
      <c r="V22" s="81" t="s">
        <v>9</v>
      </c>
      <c r="W22" s="81"/>
      <c r="X22" s="77" t="s">
        <v>10</v>
      </c>
      <c r="Y22" s="77"/>
      <c r="Z22" s="77"/>
    </row>
    <row r="23" spans="1:26" ht="24" customHeight="1">
      <c r="A23" s="106" t="s">
        <v>44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7"/>
      <c r="W23" s="107"/>
      <c r="X23" s="107"/>
      <c r="Y23" s="107"/>
      <c r="Z23" s="109"/>
    </row>
    <row r="24" spans="1:26" ht="24" customHeight="1">
      <c r="A24" s="25">
        <v>1</v>
      </c>
      <c r="B24" s="110" t="s">
        <v>36</v>
      </c>
      <c r="C24" s="110"/>
      <c r="D24" s="110"/>
      <c r="E24" s="110"/>
      <c r="F24" s="110"/>
      <c r="G24" s="110"/>
      <c r="H24" s="111">
        <v>12</v>
      </c>
      <c r="I24" s="111"/>
      <c r="J24" s="111"/>
      <c r="K24" s="103"/>
      <c r="L24" s="103"/>
      <c r="M24" s="103"/>
      <c r="N24" s="103"/>
      <c r="O24" s="103"/>
      <c r="P24" s="103"/>
      <c r="Q24" s="103"/>
      <c r="R24" s="103"/>
      <c r="S24" s="104"/>
      <c r="T24" s="100">
        <v>10</v>
      </c>
      <c r="U24" s="100"/>
      <c r="V24" s="93">
        <f>(T24*((K24*0)+(N24*50)+(Q24*100)))/(H24*100)</f>
        <v>0</v>
      </c>
      <c r="W24" s="94"/>
      <c r="X24" s="112"/>
      <c r="Y24" s="92"/>
      <c r="Z24" s="113"/>
    </row>
    <row r="25" spans="1:26" ht="24" customHeight="1">
      <c r="A25" s="25">
        <v>2</v>
      </c>
      <c r="B25" s="110" t="s">
        <v>37</v>
      </c>
      <c r="C25" s="110"/>
      <c r="D25" s="110"/>
      <c r="E25" s="110"/>
      <c r="F25" s="110"/>
      <c r="G25" s="110"/>
      <c r="H25" s="120">
        <v>1679200.4</v>
      </c>
      <c r="I25" s="120"/>
      <c r="J25" s="120"/>
      <c r="K25" s="121"/>
      <c r="L25" s="121"/>
      <c r="M25" s="121"/>
      <c r="N25" s="121"/>
      <c r="O25" s="121"/>
      <c r="P25" s="121"/>
      <c r="Q25" s="121"/>
      <c r="R25" s="121"/>
      <c r="S25" s="202"/>
      <c r="T25" s="100">
        <v>40</v>
      </c>
      <c r="U25" s="100"/>
      <c r="V25" s="93">
        <f>(T25*((K25*0)+(N25*50)+(Q25*100)))/(H25*100)</f>
        <v>0</v>
      </c>
      <c r="W25" s="94"/>
      <c r="X25" s="114"/>
      <c r="Y25" s="115"/>
      <c r="Z25" s="116"/>
    </row>
    <row r="26" spans="1:26" ht="24" customHeight="1">
      <c r="A26" s="26">
        <v>3</v>
      </c>
      <c r="B26" s="95" t="s">
        <v>38</v>
      </c>
      <c r="C26" s="95"/>
      <c r="D26" s="95"/>
      <c r="E26" s="95"/>
      <c r="F26" s="95"/>
      <c r="G26" s="95"/>
      <c r="H26" s="96">
        <v>12</v>
      </c>
      <c r="I26" s="96"/>
      <c r="J26" s="96"/>
      <c r="K26" s="196">
        <f>K27</f>
        <v>0</v>
      </c>
      <c r="L26" s="197"/>
      <c r="M26" s="198"/>
      <c r="N26" s="196">
        <f aca="true" t="shared" si="0" ref="N26">N27</f>
        <v>0</v>
      </c>
      <c r="O26" s="197"/>
      <c r="P26" s="198"/>
      <c r="Q26" s="196">
        <f aca="true" t="shared" si="1" ref="Q26">Q27</f>
        <v>0</v>
      </c>
      <c r="R26" s="197"/>
      <c r="S26" s="198"/>
      <c r="T26" s="122">
        <f>SUM(T27)</f>
        <v>20</v>
      </c>
      <c r="U26" s="122"/>
      <c r="V26" s="123">
        <f>SUM(V27)</f>
        <v>0</v>
      </c>
      <c r="W26" s="124"/>
      <c r="X26" s="114"/>
      <c r="Y26" s="115"/>
      <c r="Z26" s="116"/>
    </row>
    <row r="27" spans="1:26" ht="48" customHeight="1">
      <c r="A27" s="20">
        <v>3.1</v>
      </c>
      <c r="B27" s="125" t="s">
        <v>103</v>
      </c>
      <c r="C27" s="126"/>
      <c r="D27" s="126"/>
      <c r="E27" s="126"/>
      <c r="F27" s="126"/>
      <c r="G27" s="127"/>
      <c r="H27" s="128">
        <v>12</v>
      </c>
      <c r="I27" s="129"/>
      <c r="J27" s="130"/>
      <c r="K27" s="104"/>
      <c r="L27" s="131"/>
      <c r="M27" s="132"/>
      <c r="N27" s="104"/>
      <c r="O27" s="131"/>
      <c r="P27" s="132"/>
      <c r="Q27" s="104"/>
      <c r="R27" s="131"/>
      <c r="S27" s="131"/>
      <c r="T27" s="133">
        <v>20</v>
      </c>
      <c r="U27" s="133"/>
      <c r="V27" s="93">
        <f>(T27*((K27*0)+(N27*50)+(Q27*100)))/(H27*100)</f>
        <v>0</v>
      </c>
      <c r="W27" s="94"/>
      <c r="X27" s="114"/>
      <c r="Y27" s="115"/>
      <c r="Z27" s="116"/>
    </row>
    <row r="28" spans="1:26" ht="48" customHeight="1">
      <c r="A28" s="25">
        <v>4</v>
      </c>
      <c r="B28" s="101" t="s">
        <v>39</v>
      </c>
      <c r="C28" s="101"/>
      <c r="D28" s="101"/>
      <c r="E28" s="101"/>
      <c r="F28" s="101"/>
      <c r="G28" s="101"/>
      <c r="H28" s="105">
        <v>12</v>
      </c>
      <c r="I28" s="105"/>
      <c r="J28" s="105"/>
      <c r="K28" s="103"/>
      <c r="L28" s="103"/>
      <c r="M28" s="103"/>
      <c r="N28" s="103"/>
      <c r="O28" s="103"/>
      <c r="P28" s="103"/>
      <c r="Q28" s="103"/>
      <c r="R28" s="103"/>
      <c r="S28" s="104"/>
      <c r="T28" s="100">
        <v>15</v>
      </c>
      <c r="U28" s="100"/>
      <c r="V28" s="93">
        <f aca="true" t="shared" si="2" ref="V28:V29">(T28*((K28*0)+(N28*50)+(Q28*100)))/(H28*100)</f>
        <v>0</v>
      </c>
      <c r="W28" s="94"/>
      <c r="X28" s="114"/>
      <c r="Y28" s="115"/>
      <c r="Z28" s="116"/>
    </row>
    <row r="29" spans="1:26" ht="48" customHeight="1">
      <c r="A29" s="25">
        <v>5</v>
      </c>
      <c r="B29" s="101" t="s">
        <v>51</v>
      </c>
      <c r="C29" s="101"/>
      <c r="D29" s="101"/>
      <c r="E29" s="101"/>
      <c r="F29" s="101"/>
      <c r="G29" s="101"/>
      <c r="H29" s="102">
        <v>12</v>
      </c>
      <c r="I29" s="102"/>
      <c r="J29" s="102"/>
      <c r="K29" s="103"/>
      <c r="L29" s="103"/>
      <c r="M29" s="103"/>
      <c r="N29" s="103"/>
      <c r="O29" s="103"/>
      <c r="P29" s="103"/>
      <c r="Q29" s="103"/>
      <c r="R29" s="103"/>
      <c r="S29" s="104"/>
      <c r="T29" s="100">
        <v>15</v>
      </c>
      <c r="U29" s="100"/>
      <c r="V29" s="93">
        <f t="shared" si="2"/>
        <v>0</v>
      </c>
      <c r="W29" s="94"/>
      <c r="X29" s="117"/>
      <c r="Y29" s="118"/>
      <c r="Z29" s="119"/>
    </row>
    <row r="30" spans="1:26" ht="24" customHeight="1">
      <c r="A30" s="87" t="s">
        <v>11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>
        <f>SUM(T24,T25,T26,T28,T29)</f>
        <v>100</v>
      </c>
      <c r="U30" s="89"/>
      <c r="V30" s="90">
        <f>SUM(V24:W26,V28:W29)</f>
        <v>0</v>
      </c>
      <c r="W30" s="90"/>
      <c r="X30" s="91"/>
      <c r="Y30" s="91"/>
      <c r="Z30" s="91"/>
    </row>
    <row r="31" spans="1:26" ht="9.9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ht="24" customHeight="1">
      <c r="A32" s="4" t="s">
        <v>98</v>
      </c>
    </row>
    <row r="33" spans="1:26" ht="60" customHeight="1">
      <c r="A33" s="18" t="s">
        <v>7</v>
      </c>
      <c r="B33" s="77" t="s">
        <v>52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 t="s">
        <v>53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  <c r="Y33" s="81" t="s">
        <v>54</v>
      </c>
      <c r="Z33" s="81"/>
    </row>
    <row r="34" spans="1:26" ht="24" customHeight="1">
      <c r="A34" s="82" t="s">
        <v>55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</row>
    <row r="35" spans="1:26" ht="48" customHeight="1">
      <c r="A35" s="19" t="str">
        <f>IF(B35&lt;&gt;"","2.1.1","")</f>
        <v/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7"/>
      <c r="Y35" s="56"/>
      <c r="Z35" s="56"/>
    </row>
    <row r="36" spans="1:26" ht="48" customHeight="1">
      <c r="A36" s="19" t="str">
        <f>IF(B36&lt;&gt;"","2.1.2","")</f>
        <v/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7"/>
      <c r="Y36" s="56"/>
      <c r="Z36" s="56"/>
    </row>
    <row r="37" spans="1:26" ht="48" customHeight="1">
      <c r="A37" s="19" t="str">
        <f>IF(B37&lt;&gt;"","2.1.3","")</f>
        <v/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7"/>
      <c r="Y37" s="56"/>
      <c r="Z37" s="56"/>
    </row>
    <row r="38" spans="1:26" ht="48" customHeight="1">
      <c r="A38" s="19" t="str">
        <f>IF(B38&lt;&gt;"","2.1.4","")</f>
        <v/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7"/>
      <c r="Y38" s="56"/>
      <c r="Z38" s="56"/>
    </row>
    <row r="39" spans="1:26" ht="48" customHeight="1">
      <c r="A39" s="19" t="str">
        <f>IF(B39&lt;&gt;"","2.1.5","")</f>
        <v/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65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7"/>
      <c r="Y39" s="85"/>
      <c r="Z39" s="86"/>
    </row>
    <row r="40" spans="1:26" ht="24" customHeight="1">
      <c r="A40" s="82" t="s">
        <v>56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</row>
    <row r="41" spans="1:26" ht="48" customHeight="1">
      <c r="A41" s="19" t="str">
        <f>IF(B41&lt;&gt;"","2.2.1","")</f>
        <v/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56"/>
      <c r="Z41" s="56"/>
    </row>
    <row r="42" spans="1:26" ht="48" customHeight="1">
      <c r="A42" s="19" t="str">
        <f>IF(B42&lt;&gt;"","2.2.2","")</f>
        <v/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7"/>
      <c r="Y42" s="56"/>
      <c r="Z42" s="56"/>
    </row>
    <row r="43" spans="1:26" ht="48" customHeight="1">
      <c r="A43" s="19" t="str">
        <f>IF(B43&lt;&gt;"","2.2.3","")</f>
        <v/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7"/>
      <c r="Y43" s="56"/>
      <c r="Z43" s="56"/>
    </row>
    <row r="44" spans="1:26" ht="48" customHeight="1">
      <c r="A44" s="19" t="str">
        <f>IF(B44&lt;&gt;"","2.2.4","")</f>
        <v/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7"/>
      <c r="Y44" s="56"/>
      <c r="Z44" s="56"/>
    </row>
    <row r="45" spans="1:26" ht="48" customHeight="1">
      <c r="A45" s="19" t="str">
        <f>IF(B45&lt;&gt;"","2.2.5","")</f>
        <v/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7"/>
      <c r="Y45" s="56"/>
      <c r="Z45" s="56"/>
    </row>
    <row r="46" spans="1:26" ht="24" customHeight="1">
      <c r="A46" s="82" t="s">
        <v>57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</row>
    <row r="47" spans="1:26" ht="48" customHeight="1">
      <c r="A47" s="19" t="str">
        <f>IF(B47&lt;&gt;"","2.3.1","")</f>
        <v/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7"/>
      <c r="Y47" s="56"/>
      <c r="Z47" s="56"/>
    </row>
    <row r="48" spans="1:26" ht="48" customHeight="1">
      <c r="A48" s="19" t="str">
        <f>IF(B48&lt;&gt;"","2.3.2","")</f>
        <v/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7"/>
      <c r="Y48" s="56"/>
      <c r="Z48" s="56"/>
    </row>
    <row r="49" spans="1:26" ht="48" customHeight="1">
      <c r="A49" s="19" t="str">
        <f>IF(B49&lt;&gt;"","2.3.3","")</f>
        <v/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5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7"/>
      <c r="Y49" s="56"/>
      <c r="Z49" s="56"/>
    </row>
    <row r="50" spans="1:26" ht="48" customHeight="1">
      <c r="A50" s="19" t="str">
        <f>IF(B50&lt;&gt;"","2.3.4","")</f>
        <v/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5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7"/>
      <c r="Y50" s="56"/>
      <c r="Z50" s="56"/>
    </row>
    <row r="51" spans="1:26" ht="48" customHeight="1">
      <c r="A51" s="19" t="str">
        <f>IF(B51&lt;&gt;"","2.3.5","")</f>
        <v/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5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7"/>
      <c r="Y51" s="56"/>
      <c r="Z51" s="56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77" t="s">
        <v>58</v>
      </c>
      <c r="C55" s="77"/>
      <c r="D55" s="77"/>
      <c r="E55" s="77"/>
      <c r="F55" s="77"/>
      <c r="G55" s="77"/>
      <c r="H55" s="77" t="s">
        <v>53</v>
      </c>
      <c r="I55" s="77"/>
      <c r="J55" s="77"/>
      <c r="K55" s="77"/>
      <c r="L55" s="77"/>
      <c r="M55" s="77"/>
      <c r="N55" s="77"/>
      <c r="O55" s="77"/>
      <c r="P55" s="77"/>
      <c r="Q55" s="78" t="s">
        <v>59</v>
      </c>
      <c r="R55" s="79"/>
      <c r="S55" s="79"/>
      <c r="T55" s="79"/>
      <c r="U55" s="79"/>
      <c r="V55" s="79"/>
      <c r="W55" s="79"/>
      <c r="X55" s="80"/>
      <c r="Y55" s="81" t="s">
        <v>54</v>
      </c>
      <c r="Z55" s="81"/>
    </row>
    <row r="56" spans="1:26" ht="72" customHeight="1">
      <c r="A56" s="19" t="str">
        <f>IF(B56&lt;&gt;"","3.1","")</f>
        <v/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5"/>
      <c r="R56" s="66"/>
      <c r="S56" s="66"/>
      <c r="T56" s="66"/>
      <c r="U56" s="66"/>
      <c r="V56" s="66"/>
      <c r="W56" s="66"/>
      <c r="X56" s="67"/>
      <c r="Y56" s="56"/>
      <c r="Z56" s="56"/>
    </row>
    <row r="57" spans="1:26" ht="72" customHeight="1">
      <c r="A57" s="19" t="str">
        <f>IF(B57&lt;&gt;"","3.2","")</f>
        <v/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  <c r="R57" s="66"/>
      <c r="S57" s="66"/>
      <c r="T57" s="66"/>
      <c r="U57" s="66"/>
      <c r="V57" s="66"/>
      <c r="W57" s="66"/>
      <c r="X57" s="67"/>
      <c r="Y57" s="56"/>
      <c r="Z57" s="56"/>
    </row>
    <row r="58" spans="1:26" ht="72" customHeight="1">
      <c r="A58" s="19" t="str">
        <f>IF(B58&lt;&gt;"","3.3","")</f>
        <v/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  <c r="R58" s="66"/>
      <c r="S58" s="66"/>
      <c r="T58" s="66"/>
      <c r="U58" s="66"/>
      <c r="V58" s="66"/>
      <c r="W58" s="66"/>
      <c r="X58" s="67"/>
      <c r="Y58" s="56"/>
      <c r="Z58" s="56"/>
    </row>
    <row r="59" spans="1:26" ht="72" customHeight="1">
      <c r="A59" s="19" t="str">
        <f>IF(B59&lt;&gt;"","3.4","")</f>
        <v/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6"/>
      <c r="S59" s="66"/>
      <c r="T59" s="66"/>
      <c r="U59" s="66"/>
      <c r="V59" s="66"/>
      <c r="W59" s="66"/>
      <c r="X59" s="67"/>
      <c r="Y59" s="56"/>
      <c r="Z59" s="56"/>
    </row>
    <row r="60" spans="1:26" ht="72" customHeight="1">
      <c r="A60" s="19" t="str">
        <f>IF(B60&lt;&gt;"","3.5","")</f>
        <v/>
      </c>
      <c r="B60" s="65"/>
      <c r="C60" s="66"/>
      <c r="D60" s="66"/>
      <c r="E60" s="66"/>
      <c r="F60" s="66"/>
      <c r="G60" s="67"/>
      <c r="H60" s="65"/>
      <c r="I60" s="66"/>
      <c r="J60" s="66"/>
      <c r="K60" s="66"/>
      <c r="L60" s="66"/>
      <c r="M60" s="66"/>
      <c r="N60" s="66"/>
      <c r="O60" s="66"/>
      <c r="P60" s="67"/>
      <c r="Q60" s="65"/>
      <c r="R60" s="66"/>
      <c r="S60" s="66"/>
      <c r="T60" s="66"/>
      <c r="U60" s="66"/>
      <c r="V60" s="66"/>
      <c r="W60" s="66"/>
      <c r="X60" s="67"/>
      <c r="Y60" s="85"/>
      <c r="Z60" s="86"/>
    </row>
    <row r="61" spans="1:26" ht="72" customHeight="1">
      <c r="A61" s="19" t="str">
        <f>IF(B61&lt;&gt;"","3.6","")</f>
        <v/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  <c r="R61" s="66"/>
      <c r="S61" s="66"/>
      <c r="T61" s="66"/>
      <c r="U61" s="66"/>
      <c r="V61" s="66"/>
      <c r="W61" s="66"/>
      <c r="X61" s="67"/>
      <c r="Y61" s="56"/>
      <c r="Z61" s="56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6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</row>
    <row r="66" spans="2:25" ht="48" customHeight="1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</row>
    <row r="67" spans="2:25" ht="48" customHeight="1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</row>
    <row r="68" spans="2:25" ht="48" customHeight="1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</row>
    <row r="69" spans="2:25" ht="48" customHeight="1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55"/>
      <c r="C73" s="55"/>
      <c r="D73" s="55"/>
      <c r="E73" s="55"/>
      <c r="F73" s="55"/>
      <c r="G73" s="55"/>
      <c r="H73" s="55"/>
      <c r="J73" s="55"/>
      <c r="K73" s="55"/>
      <c r="L73" s="55"/>
      <c r="M73" s="55"/>
      <c r="N73" s="55"/>
      <c r="O73" s="55"/>
      <c r="P73" s="55"/>
      <c r="Q73" s="55"/>
      <c r="S73" s="34"/>
      <c r="T73" s="35"/>
      <c r="U73" s="35"/>
      <c r="V73" s="35"/>
      <c r="W73" s="35"/>
      <c r="X73" s="35"/>
      <c r="Y73" s="36"/>
    </row>
    <row r="74" spans="2:25" ht="10.35" customHeight="1">
      <c r="B74" s="55"/>
      <c r="C74" s="55"/>
      <c r="D74" s="55"/>
      <c r="E74" s="55"/>
      <c r="F74" s="55"/>
      <c r="G74" s="55"/>
      <c r="H74" s="55"/>
      <c r="J74" s="55"/>
      <c r="K74" s="55"/>
      <c r="L74" s="55"/>
      <c r="M74" s="55"/>
      <c r="N74" s="55"/>
      <c r="O74" s="55"/>
      <c r="P74" s="55"/>
      <c r="Q74" s="55"/>
      <c r="S74" s="37"/>
      <c r="T74" s="38"/>
      <c r="U74" s="38"/>
      <c r="V74" s="38"/>
      <c r="W74" s="38"/>
      <c r="X74" s="38"/>
      <c r="Y74" s="39"/>
    </row>
    <row r="75" spans="2:25" ht="10.35" customHeight="1">
      <c r="B75" s="55"/>
      <c r="C75" s="55"/>
      <c r="D75" s="55"/>
      <c r="E75" s="55"/>
      <c r="F75" s="55"/>
      <c r="G75" s="55"/>
      <c r="H75" s="55"/>
      <c r="J75" s="55"/>
      <c r="K75" s="55"/>
      <c r="L75" s="55"/>
      <c r="M75" s="55"/>
      <c r="N75" s="55"/>
      <c r="O75" s="55"/>
      <c r="P75" s="55"/>
      <c r="Q75" s="55"/>
      <c r="S75" s="37"/>
      <c r="T75" s="38"/>
      <c r="U75" s="38"/>
      <c r="V75" s="38"/>
      <c r="W75" s="38"/>
      <c r="X75" s="38"/>
      <c r="Y75" s="39"/>
    </row>
    <row r="76" spans="2:25" ht="21" customHeight="1">
      <c r="B76" s="55"/>
      <c r="C76" s="55"/>
      <c r="D76" s="55"/>
      <c r="E76" s="55"/>
      <c r="F76" s="55"/>
      <c r="G76" s="55"/>
      <c r="H76" s="55"/>
      <c r="J76" s="55"/>
      <c r="K76" s="55"/>
      <c r="L76" s="55"/>
      <c r="M76" s="55"/>
      <c r="N76" s="55"/>
      <c r="O76" s="55"/>
      <c r="P76" s="55"/>
      <c r="Q76" s="55"/>
      <c r="S76" s="37"/>
      <c r="T76" s="38"/>
      <c r="U76" s="38"/>
      <c r="V76" s="38"/>
      <c r="W76" s="38"/>
      <c r="X76" s="38"/>
      <c r="Y76" s="39"/>
    </row>
    <row r="77" spans="2:25" ht="35.25" customHeight="1">
      <c r="B77" s="55"/>
      <c r="C77" s="55"/>
      <c r="D77" s="55"/>
      <c r="E77" s="55"/>
      <c r="F77" s="55"/>
      <c r="G77" s="55"/>
      <c r="H77" s="55"/>
      <c r="J77" s="55"/>
      <c r="K77" s="55"/>
      <c r="L77" s="55"/>
      <c r="M77" s="55"/>
      <c r="N77" s="55"/>
      <c r="O77" s="55"/>
      <c r="P77" s="55"/>
      <c r="Q77" s="55"/>
      <c r="S77" s="37"/>
      <c r="T77" s="38"/>
      <c r="U77" s="38"/>
      <c r="V77" s="38"/>
      <c r="W77" s="38"/>
      <c r="X77" s="38"/>
      <c r="Y77" s="39"/>
    </row>
    <row r="78" spans="2:25" ht="21" customHeight="1">
      <c r="B78" s="55"/>
      <c r="C78" s="55"/>
      <c r="D78" s="55"/>
      <c r="E78" s="55"/>
      <c r="F78" s="55"/>
      <c r="G78" s="55"/>
      <c r="H78" s="55"/>
      <c r="J78" s="55"/>
      <c r="K78" s="55"/>
      <c r="L78" s="55"/>
      <c r="M78" s="55"/>
      <c r="N78" s="55"/>
      <c r="O78" s="55"/>
      <c r="P78" s="55"/>
      <c r="Q78" s="55"/>
      <c r="S78" s="37"/>
      <c r="T78" s="38"/>
      <c r="U78" s="38"/>
      <c r="V78" s="38"/>
      <c r="W78" s="38"/>
      <c r="X78" s="38"/>
      <c r="Y78" s="39"/>
    </row>
    <row r="79" spans="2:25" ht="21" customHeight="1">
      <c r="B79" s="55"/>
      <c r="C79" s="55"/>
      <c r="D79" s="55"/>
      <c r="E79" s="55"/>
      <c r="F79" s="55"/>
      <c r="G79" s="55"/>
      <c r="H79" s="55"/>
      <c r="J79" s="55"/>
      <c r="K79" s="55"/>
      <c r="L79" s="55"/>
      <c r="M79" s="55"/>
      <c r="N79" s="55"/>
      <c r="O79" s="55"/>
      <c r="P79" s="55"/>
      <c r="Q79" s="55"/>
      <c r="S79" s="37"/>
      <c r="T79" s="38"/>
      <c r="U79" s="38"/>
      <c r="V79" s="38"/>
      <c r="W79" s="38"/>
      <c r="X79" s="38"/>
      <c r="Y79" s="39"/>
    </row>
    <row r="80" spans="2:25" ht="21" customHeight="1">
      <c r="B80" s="55"/>
      <c r="C80" s="55"/>
      <c r="D80" s="55"/>
      <c r="E80" s="55"/>
      <c r="F80" s="55"/>
      <c r="G80" s="55"/>
      <c r="H80" s="55"/>
      <c r="J80" s="55"/>
      <c r="K80" s="55"/>
      <c r="L80" s="55"/>
      <c r="M80" s="55"/>
      <c r="N80" s="55"/>
      <c r="O80" s="55"/>
      <c r="P80" s="55"/>
      <c r="Q80" s="55"/>
      <c r="S80" s="37"/>
      <c r="T80" s="38"/>
      <c r="U80" s="38"/>
      <c r="V80" s="38"/>
      <c r="W80" s="38"/>
      <c r="X80" s="38"/>
      <c r="Y80" s="39"/>
    </row>
    <row r="81" spans="2:25" ht="21" customHeight="1">
      <c r="B81" s="55"/>
      <c r="C81" s="55"/>
      <c r="D81" s="55"/>
      <c r="E81" s="55"/>
      <c r="F81" s="55"/>
      <c r="G81" s="55"/>
      <c r="H81" s="55"/>
      <c r="J81" s="55"/>
      <c r="K81" s="55"/>
      <c r="L81" s="55"/>
      <c r="M81" s="55"/>
      <c r="N81" s="55"/>
      <c r="O81" s="55"/>
      <c r="P81" s="55"/>
      <c r="Q81" s="55"/>
      <c r="S81" s="37"/>
      <c r="T81" s="38"/>
      <c r="U81" s="38"/>
      <c r="V81" s="38"/>
      <c r="W81" s="38"/>
      <c r="X81" s="38"/>
      <c r="Y81" s="39"/>
    </row>
    <row r="82" spans="2:25" ht="21" customHeight="1">
      <c r="B82" s="55"/>
      <c r="C82" s="55"/>
      <c r="D82" s="55"/>
      <c r="E82" s="55"/>
      <c r="F82" s="55"/>
      <c r="G82" s="55"/>
      <c r="H82" s="55"/>
      <c r="J82" s="55"/>
      <c r="K82" s="55"/>
      <c r="L82" s="55"/>
      <c r="M82" s="55"/>
      <c r="N82" s="55"/>
      <c r="O82" s="55"/>
      <c r="P82" s="55"/>
      <c r="Q82" s="55"/>
      <c r="S82" s="40"/>
      <c r="T82" s="41"/>
      <c r="U82" s="41"/>
      <c r="V82" s="41"/>
      <c r="W82" s="41"/>
      <c r="X82" s="41"/>
      <c r="Y82" s="42"/>
    </row>
    <row r="83" spans="2:25" ht="48" customHeight="1">
      <c r="B83" s="63"/>
      <c r="C83" s="63"/>
      <c r="D83" s="63"/>
      <c r="E83" s="63"/>
      <c r="F83" s="63"/>
      <c r="G83" s="63"/>
      <c r="H83" s="63"/>
      <c r="J83" s="57"/>
      <c r="K83" s="58"/>
      <c r="L83" s="58"/>
      <c r="M83" s="58"/>
      <c r="N83" s="58"/>
      <c r="O83" s="58"/>
      <c r="P83" s="58"/>
      <c r="Q83" s="59"/>
      <c r="S83" s="57"/>
      <c r="T83" s="58"/>
      <c r="U83" s="58"/>
      <c r="V83" s="58"/>
      <c r="W83" s="58"/>
      <c r="X83" s="58"/>
      <c r="Y83" s="59"/>
    </row>
    <row r="84" spans="2:25" ht="48" customHeight="1">
      <c r="B84" s="63"/>
      <c r="C84" s="63"/>
      <c r="D84" s="63"/>
      <c r="E84" s="63"/>
      <c r="F84" s="63"/>
      <c r="G84" s="63"/>
      <c r="H84" s="63"/>
      <c r="J84" s="60"/>
      <c r="K84" s="61"/>
      <c r="L84" s="61"/>
      <c r="M84" s="61"/>
      <c r="N84" s="61"/>
      <c r="O84" s="61"/>
      <c r="P84" s="61"/>
      <c r="Q84" s="62"/>
      <c r="S84" s="60"/>
      <c r="T84" s="61"/>
      <c r="U84" s="61"/>
      <c r="V84" s="61"/>
      <c r="W84" s="61"/>
      <c r="X84" s="61"/>
      <c r="Y84" s="62"/>
    </row>
    <row r="85" ht="14.25" customHeight="1"/>
    <row r="86" spans="2:25" ht="21" customHeight="1">
      <c r="B86" s="55"/>
      <c r="C86" s="55"/>
      <c r="D86" s="55"/>
      <c r="E86" s="55"/>
      <c r="F86" s="55"/>
      <c r="G86" s="55"/>
      <c r="H86" s="55"/>
      <c r="J86" s="55"/>
      <c r="K86" s="55"/>
      <c r="L86" s="55"/>
      <c r="M86" s="55"/>
      <c r="N86" s="55"/>
      <c r="O86" s="55"/>
      <c r="P86" s="55"/>
      <c r="Q86" s="55"/>
      <c r="S86" s="34"/>
      <c r="T86" s="35"/>
      <c r="U86" s="35"/>
      <c r="V86" s="35"/>
      <c r="W86" s="35"/>
      <c r="X86" s="35"/>
      <c r="Y86" s="36"/>
    </row>
    <row r="87" spans="2:25" ht="21" customHeight="1">
      <c r="B87" s="55"/>
      <c r="C87" s="55"/>
      <c r="D87" s="55"/>
      <c r="E87" s="55"/>
      <c r="F87" s="55"/>
      <c r="G87" s="55"/>
      <c r="H87" s="55"/>
      <c r="J87" s="55"/>
      <c r="K87" s="55"/>
      <c r="L87" s="55"/>
      <c r="M87" s="55"/>
      <c r="N87" s="55"/>
      <c r="O87" s="55"/>
      <c r="P87" s="55"/>
      <c r="Q87" s="55"/>
      <c r="S87" s="37"/>
      <c r="T87" s="38"/>
      <c r="U87" s="38"/>
      <c r="V87" s="38"/>
      <c r="W87" s="38"/>
      <c r="X87" s="38"/>
      <c r="Y87" s="39"/>
    </row>
    <row r="88" spans="2:25" ht="21" customHeight="1">
      <c r="B88" s="55"/>
      <c r="C88" s="55"/>
      <c r="D88" s="55"/>
      <c r="E88" s="55"/>
      <c r="F88" s="55"/>
      <c r="G88" s="55"/>
      <c r="H88" s="55"/>
      <c r="J88" s="55"/>
      <c r="K88" s="55"/>
      <c r="L88" s="55"/>
      <c r="M88" s="55"/>
      <c r="N88" s="55"/>
      <c r="O88" s="55"/>
      <c r="P88" s="55"/>
      <c r="Q88" s="55"/>
      <c r="S88" s="37"/>
      <c r="T88" s="38"/>
      <c r="U88" s="38"/>
      <c r="V88" s="38"/>
      <c r="W88" s="38"/>
      <c r="X88" s="38"/>
      <c r="Y88" s="39"/>
    </row>
    <row r="89" spans="2:25" ht="21" customHeight="1">
      <c r="B89" s="55"/>
      <c r="C89" s="55"/>
      <c r="D89" s="55"/>
      <c r="E89" s="55"/>
      <c r="F89" s="55"/>
      <c r="G89" s="55"/>
      <c r="H89" s="55"/>
      <c r="J89" s="55"/>
      <c r="K89" s="55"/>
      <c r="L89" s="55"/>
      <c r="M89" s="55"/>
      <c r="N89" s="55"/>
      <c r="O89" s="55"/>
      <c r="P89" s="55"/>
      <c r="Q89" s="55"/>
      <c r="S89" s="37"/>
      <c r="T89" s="38"/>
      <c r="U89" s="38"/>
      <c r="V89" s="38"/>
      <c r="W89" s="38"/>
      <c r="X89" s="38"/>
      <c r="Y89" s="39"/>
    </row>
    <row r="90" spans="2:25" ht="21" customHeight="1">
      <c r="B90" s="55"/>
      <c r="C90" s="55"/>
      <c r="D90" s="55"/>
      <c r="E90" s="55"/>
      <c r="F90" s="55"/>
      <c r="G90" s="55"/>
      <c r="H90" s="55"/>
      <c r="J90" s="55"/>
      <c r="K90" s="55"/>
      <c r="L90" s="55"/>
      <c r="M90" s="55"/>
      <c r="N90" s="55"/>
      <c r="O90" s="55"/>
      <c r="P90" s="55"/>
      <c r="Q90" s="55"/>
      <c r="S90" s="37"/>
      <c r="T90" s="38"/>
      <c r="U90" s="38"/>
      <c r="V90" s="38"/>
      <c r="W90" s="38"/>
      <c r="X90" s="38"/>
      <c r="Y90" s="39"/>
    </row>
    <row r="91" spans="2:25" ht="21" customHeight="1">
      <c r="B91" s="55"/>
      <c r="C91" s="55"/>
      <c r="D91" s="55"/>
      <c r="E91" s="55"/>
      <c r="F91" s="55"/>
      <c r="G91" s="55"/>
      <c r="H91" s="55"/>
      <c r="J91" s="55"/>
      <c r="K91" s="55"/>
      <c r="L91" s="55"/>
      <c r="M91" s="55"/>
      <c r="N91" s="55"/>
      <c r="O91" s="55"/>
      <c r="P91" s="55"/>
      <c r="Q91" s="55"/>
      <c r="S91" s="37"/>
      <c r="T91" s="38"/>
      <c r="U91" s="38"/>
      <c r="V91" s="38"/>
      <c r="W91" s="38"/>
      <c r="X91" s="38"/>
      <c r="Y91" s="39"/>
    </row>
    <row r="92" spans="2:25" ht="21" customHeight="1">
      <c r="B92" s="55"/>
      <c r="C92" s="55"/>
      <c r="D92" s="55"/>
      <c r="E92" s="55"/>
      <c r="F92" s="55"/>
      <c r="G92" s="55"/>
      <c r="H92" s="55"/>
      <c r="J92" s="55"/>
      <c r="K92" s="55"/>
      <c r="L92" s="55"/>
      <c r="M92" s="55"/>
      <c r="N92" s="55"/>
      <c r="O92" s="55"/>
      <c r="P92" s="55"/>
      <c r="Q92" s="55"/>
      <c r="S92" s="37"/>
      <c r="T92" s="38"/>
      <c r="U92" s="38"/>
      <c r="V92" s="38"/>
      <c r="W92" s="38"/>
      <c r="X92" s="38"/>
      <c r="Y92" s="39"/>
    </row>
    <row r="93" spans="2:25" ht="21" customHeight="1">
      <c r="B93" s="55"/>
      <c r="C93" s="55"/>
      <c r="D93" s="55"/>
      <c r="E93" s="55"/>
      <c r="F93" s="55"/>
      <c r="G93" s="55"/>
      <c r="H93" s="55"/>
      <c r="J93" s="55"/>
      <c r="K93" s="55"/>
      <c r="L93" s="55"/>
      <c r="M93" s="55"/>
      <c r="N93" s="55"/>
      <c r="O93" s="55"/>
      <c r="P93" s="55"/>
      <c r="Q93" s="55"/>
      <c r="S93" s="37"/>
      <c r="T93" s="38"/>
      <c r="U93" s="38"/>
      <c r="V93" s="38"/>
      <c r="W93" s="38"/>
      <c r="X93" s="38"/>
      <c r="Y93" s="39"/>
    </row>
    <row r="94" spans="2:25" ht="21" customHeight="1">
      <c r="B94" s="55"/>
      <c r="C94" s="55"/>
      <c r="D94" s="55"/>
      <c r="E94" s="55"/>
      <c r="F94" s="55"/>
      <c r="G94" s="55"/>
      <c r="H94" s="55"/>
      <c r="J94" s="55"/>
      <c r="K94" s="55"/>
      <c r="L94" s="55"/>
      <c r="M94" s="55"/>
      <c r="N94" s="55"/>
      <c r="O94" s="55"/>
      <c r="P94" s="55"/>
      <c r="Q94" s="55"/>
      <c r="S94" s="37"/>
      <c r="T94" s="38"/>
      <c r="U94" s="38"/>
      <c r="V94" s="38"/>
      <c r="W94" s="38"/>
      <c r="X94" s="38"/>
      <c r="Y94" s="39"/>
    </row>
    <row r="95" spans="2:25" ht="21" customHeight="1">
      <c r="B95" s="55"/>
      <c r="C95" s="55"/>
      <c r="D95" s="55"/>
      <c r="E95" s="55"/>
      <c r="F95" s="55"/>
      <c r="G95" s="55"/>
      <c r="H95" s="55"/>
      <c r="J95" s="55"/>
      <c r="K95" s="55"/>
      <c r="L95" s="55"/>
      <c r="M95" s="55"/>
      <c r="N95" s="55"/>
      <c r="O95" s="55"/>
      <c r="P95" s="55"/>
      <c r="Q95" s="55"/>
      <c r="S95" s="40"/>
      <c r="T95" s="41"/>
      <c r="U95" s="41"/>
      <c r="V95" s="41"/>
      <c r="W95" s="41"/>
      <c r="X95" s="41"/>
      <c r="Y95" s="42"/>
    </row>
    <row r="96" spans="2:25" ht="48" customHeight="1">
      <c r="B96" s="56"/>
      <c r="C96" s="56"/>
      <c r="D96" s="56"/>
      <c r="E96" s="56"/>
      <c r="F96" s="56"/>
      <c r="G96" s="56"/>
      <c r="H96" s="56"/>
      <c r="J96" s="57"/>
      <c r="K96" s="58"/>
      <c r="L96" s="58"/>
      <c r="M96" s="58"/>
      <c r="N96" s="58"/>
      <c r="O96" s="58"/>
      <c r="P96" s="58"/>
      <c r="Q96" s="59"/>
      <c r="S96" s="43"/>
      <c r="T96" s="44"/>
      <c r="U96" s="44"/>
      <c r="V96" s="44"/>
      <c r="W96" s="44"/>
      <c r="X96" s="44"/>
      <c r="Y96" s="45"/>
    </row>
    <row r="97" spans="2:25" ht="48" customHeight="1">
      <c r="B97" s="56"/>
      <c r="C97" s="56"/>
      <c r="D97" s="56"/>
      <c r="E97" s="56"/>
      <c r="F97" s="56"/>
      <c r="G97" s="56"/>
      <c r="H97" s="56"/>
      <c r="J97" s="60"/>
      <c r="K97" s="61"/>
      <c r="L97" s="61"/>
      <c r="M97" s="61"/>
      <c r="N97" s="61"/>
      <c r="O97" s="61"/>
      <c r="P97" s="61"/>
      <c r="Q97" s="62"/>
      <c r="S97" s="46"/>
      <c r="T97" s="47"/>
      <c r="U97" s="47"/>
      <c r="V97" s="47"/>
      <c r="W97" s="47"/>
      <c r="X97" s="47"/>
      <c r="Y97" s="48"/>
    </row>
    <row r="98" ht="14.25" customHeight="1"/>
    <row r="99" spans="2:25" ht="21" customHeight="1">
      <c r="B99" s="34"/>
      <c r="C99" s="35"/>
      <c r="D99" s="35"/>
      <c r="E99" s="35"/>
      <c r="F99" s="35"/>
      <c r="G99" s="35"/>
      <c r="H99" s="36"/>
      <c r="J99" s="34"/>
      <c r="K99" s="35"/>
      <c r="L99" s="35"/>
      <c r="M99" s="35"/>
      <c r="N99" s="35"/>
      <c r="O99" s="35"/>
      <c r="P99" s="35"/>
      <c r="Q99" s="36"/>
      <c r="S99" s="34"/>
      <c r="T99" s="35"/>
      <c r="U99" s="35"/>
      <c r="V99" s="35"/>
      <c r="W99" s="35"/>
      <c r="X99" s="35"/>
      <c r="Y99" s="36"/>
    </row>
    <row r="100" spans="2:25" ht="21" customHeight="1">
      <c r="B100" s="37"/>
      <c r="C100" s="38"/>
      <c r="D100" s="38"/>
      <c r="E100" s="38"/>
      <c r="F100" s="38"/>
      <c r="G100" s="38"/>
      <c r="H100" s="39"/>
      <c r="J100" s="37"/>
      <c r="K100" s="38"/>
      <c r="L100" s="38"/>
      <c r="M100" s="38"/>
      <c r="N100" s="38"/>
      <c r="O100" s="38"/>
      <c r="P100" s="38"/>
      <c r="Q100" s="39"/>
      <c r="S100" s="37"/>
      <c r="T100" s="38"/>
      <c r="U100" s="38"/>
      <c r="V100" s="38"/>
      <c r="W100" s="38"/>
      <c r="X100" s="38"/>
      <c r="Y100" s="39"/>
    </row>
    <row r="101" spans="2:25" ht="21" customHeight="1">
      <c r="B101" s="37"/>
      <c r="C101" s="38"/>
      <c r="D101" s="38"/>
      <c r="E101" s="38"/>
      <c r="F101" s="38"/>
      <c r="G101" s="38"/>
      <c r="H101" s="39"/>
      <c r="J101" s="37"/>
      <c r="K101" s="38"/>
      <c r="L101" s="38"/>
      <c r="M101" s="38"/>
      <c r="N101" s="38"/>
      <c r="O101" s="38"/>
      <c r="P101" s="38"/>
      <c r="Q101" s="39"/>
      <c r="S101" s="37"/>
      <c r="T101" s="38"/>
      <c r="U101" s="38"/>
      <c r="V101" s="38"/>
      <c r="W101" s="38"/>
      <c r="X101" s="38"/>
      <c r="Y101" s="39"/>
    </row>
    <row r="102" spans="2:25" ht="21" customHeight="1">
      <c r="B102" s="37"/>
      <c r="C102" s="38"/>
      <c r="D102" s="38"/>
      <c r="E102" s="38"/>
      <c r="F102" s="38"/>
      <c r="G102" s="38"/>
      <c r="H102" s="39"/>
      <c r="J102" s="37"/>
      <c r="K102" s="38"/>
      <c r="L102" s="38"/>
      <c r="M102" s="38"/>
      <c r="N102" s="38"/>
      <c r="O102" s="38"/>
      <c r="P102" s="38"/>
      <c r="Q102" s="39"/>
      <c r="S102" s="37"/>
      <c r="T102" s="38"/>
      <c r="U102" s="38"/>
      <c r="V102" s="38"/>
      <c r="W102" s="38"/>
      <c r="X102" s="38"/>
      <c r="Y102" s="39"/>
    </row>
    <row r="103" spans="2:25" ht="21" customHeight="1">
      <c r="B103" s="37"/>
      <c r="C103" s="38"/>
      <c r="D103" s="38"/>
      <c r="E103" s="38"/>
      <c r="F103" s="38"/>
      <c r="G103" s="38"/>
      <c r="H103" s="39"/>
      <c r="J103" s="37"/>
      <c r="K103" s="38"/>
      <c r="L103" s="38"/>
      <c r="M103" s="38"/>
      <c r="N103" s="38"/>
      <c r="O103" s="38"/>
      <c r="P103" s="38"/>
      <c r="Q103" s="39"/>
      <c r="S103" s="37"/>
      <c r="T103" s="38"/>
      <c r="U103" s="38"/>
      <c r="V103" s="38"/>
      <c r="W103" s="38"/>
      <c r="X103" s="38"/>
      <c r="Y103" s="39"/>
    </row>
    <row r="104" spans="2:25" ht="21" customHeight="1">
      <c r="B104" s="37"/>
      <c r="C104" s="38"/>
      <c r="D104" s="38"/>
      <c r="E104" s="38"/>
      <c r="F104" s="38"/>
      <c r="G104" s="38"/>
      <c r="H104" s="39"/>
      <c r="J104" s="37"/>
      <c r="K104" s="38"/>
      <c r="L104" s="38"/>
      <c r="M104" s="38"/>
      <c r="N104" s="38"/>
      <c r="O104" s="38"/>
      <c r="P104" s="38"/>
      <c r="Q104" s="39"/>
      <c r="S104" s="37"/>
      <c r="T104" s="38"/>
      <c r="U104" s="38"/>
      <c r="V104" s="38"/>
      <c r="W104" s="38"/>
      <c r="X104" s="38"/>
      <c r="Y104" s="39"/>
    </row>
    <row r="105" spans="2:25" ht="21" customHeight="1">
      <c r="B105" s="37"/>
      <c r="C105" s="38"/>
      <c r="D105" s="38"/>
      <c r="E105" s="38"/>
      <c r="F105" s="38"/>
      <c r="G105" s="38"/>
      <c r="H105" s="39"/>
      <c r="J105" s="37"/>
      <c r="K105" s="38"/>
      <c r="L105" s="38"/>
      <c r="M105" s="38"/>
      <c r="N105" s="38"/>
      <c r="O105" s="38"/>
      <c r="P105" s="38"/>
      <c r="Q105" s="39"/>
      <c r="S105" s="37"/>
      <c r="T105" s="38"/>
      <c r="U105" s="38"/>
      <c r="V105" s="38"/>
      <c r="W105" s="38"/>
      <c r="X105" s="38"/>
      <c r="Y105" s="39"/>
    </row>
    <row r="106" spans="2:25" ht="21" customHeight="1">
      <c r="B106" s="37"/>
      <c r="C106" s="38"/>
      <c r="D106" s="38"/>
      <c r="E106" s="38"/>
      <c r="F106" s="38"/>
      <c r="G106" s="38"/>
      <c r="H106" s="39"/>
      <c r="J106" s="37"/>
      <c r="K106" s="38"/>
      <c r="L106" s="38"/>
      <c r="M106" s="38"/>
      <c r="N106" s="38"/>
      <c r="O106" s="38"/>
      <c r="P106" s="38"/>
      <c r="Q106" s="39"/>
      <c r="S106" s="37"/>
      <c r="T106" s="38"/>
      <c r="U106" s="38"/>
      <c r="V106" s="38"/>
      <c r="W106" s="38"/>
      <c r="X106" s="38"/>
      <c r="Y106" s="39"/>
    </row>
    <row r="107" spans="2:25" ht="21" customHeight="1">
      <c r="B107" s="37"/>
      <c r="C107" s="38"/>
      <c r="D107" s="38"/>
      <c r="E107" s="38"/>
      <c r="F107" s="38"/>
      <c r="G107" s="38"/>
      <c r="H107" s="39"/>
      <c r="J107" s="37"/>
      <c r="K107" s="38"/>
      <c r="L107" s="38"/>
      <c r="M107" s="38"/>
      <c r="N107" s="38"/>
      <c r="O107" s="38"/>
      <c r="P107" s="38"/>
      <c r="Q107" s="39"/>
      <c r="S107" s="37"/>
      <c r="T107" s="38"/>
      <c r="U107" s="38"/>
      <c r="V107" s="38"/>
      <c r="W107" s="38"/>
      <c r="X107" s="38"/>
      <c r="Y107" s="39"/>
    </row>
    <row r="108" spans="2:25" ht="21" customHeight="1">
      <c r="B108" s="40"/>
      <c r="C108" s="41"/>
      <c r="D108" s="41"/>
      <c r="E108" s="41"/>
      <c r="F108" s="41"/>
      <c r="G108" s="41"/>
      <c r="H108" s="42"/>
      <c r="J108" s="40"/>
      <c r="K108" s="41"/>
      <c r="L108" s="41"/>
      <c r="M108" s="41"/>
      <c r="N108" s="41"/>
      <c r="O108" s="41"/>
      <c r="P108" s="41"/>
      <c r="Q108" s="42"/>
      <c r="S108" s="40"/>
      <c r="T108" s="41"/>
      <c r="U108" s="41"/>
      <c r="V108" s="41"/>
      <c r="W108" s="41"/>
      <c r="X108" s="41"/>
      <c r="Y108" s="42"/>
    </row>
    <row r="109" spans="2:25" ht="48" customHeight="1">
      <c r="B109" s="43"/>
      <c r="C109" s="44"/>
      <c r="D109" s="44"/>
      <c r="E109" s="44"/>
      <c r="F109" s="44"/>
      <c r="G109" s="44"/>
      <c r="H109" s="45"/>
      <c r="J109" s="49"/>
      <c r="K109" s="50"/>
      <c r="L109" s="50"/>
      <c r="M109" s="50"/>
      <c r="N109" s="50"/>
      <c r="O109" s="50"/>
      <c r="P109" s="50"/>
      <c r="Q109" s="51"/>
      <c r="S109" s="43"/>
      <c r="T109" s="44"/>
      <c r="U109" s="44"/>
      <c r="V109" s="44"/>
      <c r="W109" s="44"/>
      <c r="X109" s="44"/>
      <c r="Y109" s="45"/>
    </row>
    <row r="110" spans="2:25" ht="48" customHeight="1">
      <c r="B110" s="46"/>
      <c r="C110" s="47"/>
      <c r="D110" s="47"/>
      <c r="E110" s="47"/>
      <c r="F110" s="47"/>
      <c r="G110" s="47"/>
      <c r="H110" s="48"/>
      <c r="J110" s="52"/>
      <c r="K110" s="53"/>
      <c r="L110" s="53"/>
      <c r="M110" s="53"/>
      <c r="N110" s="53"/>
      <c r="O110" s="53"/>
      <c r="P110" s="53"/>
      <c r="Q110" s="54"/>
      <c r="S110" s="46"/>
      <c r="T110" s="47"/>
      <c r="U110" s="47"/>
      <c r="V110" s="47"/>
      <c r="W110" s="47"/>
      <c r="X110" s="47"/>
      <c r="Y110" s="48"/>
    </row>
    <row r="111" ht="14.25" customHeight="1"/>
    <row r="112" ht="14.25" customHeight="1"/>
    <row r="113" spans="5:23" ht="21" customHeight="1">
      <c r="E113" s="17" t="s">
        <v>60</v>
      </c>
      <c r="F113" s="31"/>
      <c r="G113" s="31"/>
      <c r="H113" s="31"/>
      <c r="I113" s="31"/>
      <c r="J113" s="31"/>
      <c r="Q113" s="17" t="s">
        <v>61</v>
      </c>
      <c r="R113" s="31"/>
      <c r="S113" s="31"/>
      <c r="T113" s="31"/>
      <c r="U113" s="31"/>
      <c r="V113" s="31"/>
      <c r="W113" s="31"/>
    </row>
    <row r="114" spans="5:24" ht="21" customHeight="1">
      <c r="E114" s="17" t="s">
        <v>62</v>
      </c>
      <c r="F114" s="32"/>
      <c r="G114" s="32"/>
      <c r="H114" s="32"/>
      <c r="I114" s="32"/>
      <c r="J114" s="32"/>
      <c r="K114" s="5" t="s">
        <v>63</v>
      </c>
      <c r="Q114" s="17" t="s">
        <v>62</v>
      </c>
      <c r="R114" s="31"/>
      <c r="S114" s="31"/>
      <c r="T114" s="31"/>
      <c r="U114" s="31"/>
      <c r="V114" s="31"/>
      <c r="W114" s="31"/>
      <c r="X114" s="5" t="s">
        <v>63</v>
      </c>
    </row>
    <row r="115" spans="5:24" ht="21" customHeight="1">
      <c r="E115" s="17" t="s">
        <v>64</v>
      </c>
      <c r="F115" s="32"/>
      <c r="G115" s="32"/>
      <c r="H115" s="32"/>
      <c r="I115" s="32"/>
      <c r="J115" s="32"/>
      <c r="Q115" s="33"/>
      <c r="R115" s="33"/>
      <c r="S115" s="33"/>
      <c r="T115" s="33"/>
      <c r="U115" s="33"/>
      <c r="V115" s="33"/>
      <c r="W115" s="33"/>
      <c r="X115" s="33"/>
    </row>
    <row r="116" spans="5:23" ht="24" customHeight="1">
      <c r="E116" s="17" t="s">
        <v>65</v>
      </c>
      <c r="F116" s="28"/>
      <c r="G116" s="28"/>
      <c r="H116" s="28"/>
      <c r="I116" s="28"/>
      <c r="J116" s="28"/>
      <c r="Q116" s="17" t="s">
        <v>65</v>
      </c>
      <c r="R116" s="29"/>
      <c r="S116" s="29"/>
      <c r="T116" s="29"/>
      <c r="U116" s="29"/>
      <c r="V116" s="29"/>
      <c r="W116" s="29"/>
    </row>
    <row r="117" spans="5:10" ht="24" customHeight="1">
      <c r="E117" s="17" t="s">
        <v>66</v>
      </c>
      <c r="F117" s="30"/>
      <c r="G117" s="30"/>
      <c r="H117" s="30"/>
      <c r="I117" s="30"/>
      <c r="J117" s="30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Z117"/>
  <sheetViews>
    <sheetView view="pageBreakPreview" zoomScaleSheetLayoutView="100" workbookViewId="0" topLeftCell="A55">
      <selection activeCell="AA51" sqref="AA51"/>
    </sheetView>
  </sheetViews>
  <sheetFormatPr defaultColWidth="8.57421875" defaultRowHeight="15"/>
  <cols>
    <col min="1" max="1" width="8.57421875" style="7" customWidth="1"/>
    <col min="2" max="8" width="8.57421875" style="5" customWidth="1"/>
    <col min="9" max="9" width="4.57421875" style="5" customWidth="1"/>
    <col min="10" max="12" width="8.57421875" style="5" customWidth="1"/>
    <col min="13" max="14" width="4.57421875" style="5" customWidth="1"/>
    <col min="15" max="17" width="8.57421875" style="5" customWidth="1"/>
    <col min="18" max="18" width="4.57421875" style="5" customWidth="1"/>
    <col min="19" max="16384" width="8.57421875" style="5" customWidth="1"/>
  </cols>
  <sheetData>
    <row r="1" spans="1:26" ht="21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53" t="s">
        <v>104</v>
      </c>
      <c r="K2" s="153"/>
      <c r="L2" s="153"/>
      <c r="M2" s="153"/>
      <c r="N2" s="153"/>
      <c r="O2" s="153"/>
      <c r="P2" s="153"/>
      <c r="Q2" s="153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52" t="s">
        <v>24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21" customHeight="1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154"/>
      <c r="N7" s="155"/>
      <c r="O7" s="155"/>
      <c r="P7" s="156"/>
    </row>
    <row r="8" spans="1:10" ht="21" customHeight="1">
      <c r="A8" s="9" t="s">
        <v>43</v>
      </c>
      <c r="G8" s="10"/>
      <c r="H8" s="154"/>
      <c r="I8" s="155"/>
      <c r="J8" s="156"/>
    </row>
    <row r="9" ht="10.35" customHeight="1"/>
    <row r="10" spans="1:26" s="8" customFormat="1" ht="30" customHeight="1">
      <c r="A10" s="77" t="s">
        <v>7</v>
      </c>
      <c r="B10" s="77" t="s">
        <v>33</v>
      </c>
      <c r="C10" s="77"/>
      <c r="D10" s="77"/>
      <c r="E10" s="77"/>
      <c r="F10" s="77"/>
      <c r="G10" s="77"/>
      <c r="H10" s="77"/>
      <c r="I10" s="77"/>
      <c r="J10" s="77"/>
      <c r="K10" s="77" t="s">
        <v>34</v>
      </c>
      <c r="L10" s="77"/>
      <c r="M10" s="77"/>
      <c r="N10" s="77"/>
      <c r="O10" s="77"/>
      <c r="P10" s="77"/>
      <c r="Q10" s="77"/>
      <c r="R10" s="77"/>
      <c r="S10" s="77" t="s">
        <v>6</v>
      </c>
      <c r="T10" s="77"/>
      <c r="U10" s="77"/>
      <c r="V10" s="77"/>
      <c r="W10" s="77"/>
      <c r="X10" s="77"/>
      <c r="Y10" s="77"/>
      <c r="Z10" s="77"/>
    </row>
    <row r="11" spans="1:26" s="8" customFormat="1" ht="30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 t="s">
        <v>3</v>
      </c>
      <c r="L11" s="77"/>
      <c r="M11" s="77"/>
      <c r="N11" s="77" t="s">
        <v>4</v>
      </c>
      <c r="O11" s="77"/>
      <c r="P11" s="77"/>
      <c r="Q11" s="77" t="s">
        <v>5</v>
      </c>
      <c r="R11" s="77"/>
      <c r="S11" s="77" t="s">
        <v>3</v>
      </c>
      <c r="T11" s="77"/>
      <c r="U11" s="77"/>
      <c r="V11" s="77" t="s">
        <v>4</v>
      </c>
      <c r="W11" s="77"/>
      <c r="X11" s="77"/>
      <c r="Y11" s="77" t="s">
        <v>5</v>
      </c>
      <c r="Z11" s="77"/>
    </row>
    <row r="12" spans="1:26" ht="24" customHeight="1">
      <c r="A12" s="106" t="s">
        <v>44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9"/>
    </row>
    <row r="13" spans="1:26" ht="24" customHeight="1">
      <c r="A13" s="20">
        <v>1</v>
      </c>
      <c r="B13" s="145" t="s">
        <v>36</v>
      </c>
      <c r="C13" s="145"/>
      <c r="D13" s="145"/>
      <c r="E13" s="145"/>
      <c r="F13" s="145"/>
      <c r="G13" s="145"/>
      <c r="H13" s="145"/>
      <c r="I13" s="145"/>
      <c r="J13" s="145"/>
      <c r="K13" s="157">
        <v>12</v>
      </c>
      <c r="L13" s="157"/>
      <c r="M13" s="157"/>
      <c r="N13" s="149">
        <f>Q24</f>
        <v>0</v>
      </c>
      <c r="O13" s="149"/>
      <c r="P13" s="149"/>
      <c r="Q13" s="124">
        <f>V24/T24*100</f>
        <v>0</v>
      </c>
      <c r="R13" s="124"/>
      <c r="S13" s="158">
        <v>8815200</v>
      </c>
      <c r="T13" s="159"/>
      <c r="U13" s="160"/>
      <c r="V13" s="167"/>
      <c r="W13" s="168"/>
      <c r="X13" s="169"/>
      <c r="Y13" s="139">
        <f>V13/S13*100</f>
        <v>0</v>
      </c>
      <c r="Z13" s="140"/>
    </row>
    <row r="14" spans="1:26" ht="24" customHeight="1">
      <c r="A14" s="20">
        <v>2</v>
      </c>
      <c r="B14" s="145" t="s">
        <v>37</v>
      </c>
      <c r="C14" s="145"/>
      <c r="D14" s="145"/>
      <c r="E14" s="145"/>
      <c r="F14" s="145"/>
      <c r="G14" s="145"/>
      <c r="H14" s="145"/>
      <c r="I14" s="145"/>
      <c r="J14" s="145"/>
      <c r="K14" s="146">
        <v>2328741.01</v>
      </c>
      <c r="L14" s="146"/>
      <c r="M14" s="146"/>
      <c r="N14" s="124">
        <f>Q25</f>
        <v>0</v>
      </c>
      <c r="O14" s="124"/>
      <c r="P14" s="124"/>
      <c r="Q14" s="124">
        <f>V25/T25*100</f>
        <v>0</v>
      </c>
      <c r="R14" s="124"/>
      <c r="S14" s="161"/>
      <c r="T14" s="162"/>
      <c r="U14" s="163"/>
      <c r="V14" s="170"/>
      <c r="W14" s="171"/>
      <c r="X14" s="172"/>
      <c r="Y14" s="141"/>
      <c r="Z14" s="142"/>
    </row>
    <row r="15" spans="1:26" ht="24" customHeight="1">
      <c r="A15" s="20">
        <v>3</v>
      </c>
      <c r="B15" s="145" t="s">
        <v>38</v>
      </c>
      <c r="C15" s="145"/>
      <c r="D15" s="145"/>
      <c r="E15" s="145"/>
      <c r="F15" s="145"/>
      <c r="G15" s="145"/>
      <c r="H15" s="145"/>
      <c r="I15" s="145"/>
      <c r="J15" s="145"/>
      <c r="K15" s="148">
        <v>12</v>
      </c>
      <c r="L15" s="148"/>
      <c r="M15" s="148"/>
      <c r="N15" s="149">
        <f>Q27</f>
        <v>0</v>
      </c>
      <c r="O15" s="149"/>
      <c r="P15" s="149"/>
      <c r="Q15" s="124">
        <f>V26/T26*100</f>
        <v>0</v>
      </c>
      <c r="R15" s="124"/>
      <c r="S15" s="161"/>
      <c r="T15" s="162"/>
      <c r="U15" s="163"/>
      <c r="V15" s="170"/>
      <c r="W15" s="171"/>
      <c r="X15" s="172"/>
      <c r="Y15" s="141"/>
      <c r="Z15" s="142"/>
    </row>
    <row r="16" spans="1:26" ht="24" customHeight="1">
      <c r="A16" s="20">
        <v>4</v>
      </c>
      <c r="B16" s="145" t="s">
        <v>39</v>
      </c>
      <c r="C16" s="145"/>
      <c r="D16" s="145"/>
      <c r="E16" s="145"/>
      <c r="F16" s="145"/>
      <c r="G16" s="145"/>
      <c r="H16" s="145"/>
      <c r="I16" s="145"/>
      <c r="J16" s="145"/>
      <c r="K16" s="148">
        <v>12</v>
      </c>
      <c r="L16" s="148"/>
      <c r="M16" s="148"/>
      <c r="N16" s="149">
        <f>Q28</f>
        <v>0</v>
      </c>
      <c r="O16" s="149"/>
      <c r="P16" s="149"/>
      <c r="Q16" s="124">
        <f>V28/T28*100</f>
        <v>0</v>
      </c>
      <c r="R16" s="124"/>
      <c r="S16" s="161"/>
      <c r="T16" s="162"/>
      <c r="U16" s="163"/>
      <c r="V16" s="170"/>
      <c r="W16" s="171"/>
      <c r="X16" s="172"/>
      <c r="Y16" s="141"/>
      <c r="Z16" s="142"/>
    </row>
    <row r="17" spans="1:26" s="11" customFormat="1" ht="48" customHeight="1">
      <c r="A17" s="21">
        <v>5</v>
      </c>
      <c r="B17" s="150" t="s">
        <v>45</v>
      </c>
      <c r="C17" s="150"/>
      <c r="D17" s="150"/>
      <c r="E17" s="150"/>
      <c r="F17" s="150"/>
      <c r="G17" s="150"/>
      <c r="H17" s="150"/>
      <c r="I17" s="150"/>
      <c r="J17" s="150"/>
      <c r="K17" s="151">
        <v>12</v>
      </c>
      <c r="L17" s="151"/>
      <c r="M17" s="151"/>
      <c r="N17" s="149">
        <f>Q29</f>
        <v>0</v>
      </c>
      <c r="O17" s="149"/>
      <c r="P17" s="149"/>
      <c r="Q17" s="124">
        <f>V29/T29*100</f>
        <v>0</v>
      </c>
      <c r="R17" s="124"/>
      <c r="S17" s="164"/>
      <c r="T17" s="165"/>
      <c r="U17" s="166"/>
      <c r="V17" s="173"/>
      <c r="W17" s="174"/>
      <c r="X17" s="175"/>
      <c r="Y17" s="143"/>
      <c r="Z17" s="144"/>
    </row>
    <row r="18" spans="1:26" s="8" customFormat="1" ht="24" customHeight="1">
      <c r="A18" s="135" t="s">
        <v>46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  <c r="Q18" s="90">
        <f>V30</f>
        <v>0</v>
      </c>
      <c r="R18" s="90"/>
      <c r="S18" s="138">
        <f>SUM(S13)</f>
        <v>8815200</v>
      </c>
      <c r="T18" s="138"/>
      <c r="U18" s="138"/>
      <c r="V18" s="138">
        <f>SUM(V13)</f>
        <v>0</v>
      </c>
      <c r="W18" s="138"/>
      <c r="X18" s="138"/>
      <c r="Y18" s="134">
        <f>SUM(Y13)</f>
        <v>0</v>
      </c>
      <c r="Z18" s="134"/>
    </row>
    <row r="19" spans="1:26" ht="9.9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77" t="s">
        <v>41</v>
      </c>
      <c r="C22" s="77"/>
      <c r="D22" s="77"/>
      <c r="E22" s="77"/>
      <c r="F22" s="77"/>
      <c r="G22" s="77"/>
      <c r="H22" s="77" t="s">
        <v>47</v>
      </c>
      <c r="I22" s="77"/>
      <c r="J22" s="77"/>
      <c r="K22" s="77" t="s">
        <v>42</v>
      </c>
      <c r="L22" s="77"/>
      <c r="M22" s="77"/>
      <c r="N22" s="77" t="s">
        <v>48</v>
      </c>
      <c r="O22" s="77"/>
      <c r="P22" s="77"/>
      <c r="Q22" s="77" t="s">
        <v>49</v>
      </c>
      <c r="R22" s="77"/>
      <c r="S22" s="77"/>
      <c r="T22" s="77" t="s">
        <v>50</v>
      </c>
      <c r="U22" s="77"/>
      <c r="V22" s="81" t="s">
        <v>9</v>
      </c>
      <c r="W22" s="81"/>
      <c r="X22" s="77" t="s">
        <v>10</v>
      </c>
      <c r="Y22" s="77"/>
      <c r="Z22" s="77"/>
    </row>
    <row r="23" spans="1:26" ht="24" customHeight="1">
      <c r="A23" s="106" t="s">
        <v>44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7"/>
      <c r="W23" s="107"/>
      <c r="X23" s="107"/>
      <c r="Y23" s="107"/>
      <c r="Z23" s="109"/>
    </row>
    <row r="24" spans="1:26" ht="24" customHeight="1">
      <c r="A24" s="25">
        <v>1</v>
      </c>
      <c r="B24" s="110" t="s">
        <v>36</v>
      </c>
      <c r="C24" s="110"/>
      <c r="D24" s="110"/>
      <c r="E24" s="110"/>
      <c r="F24" s="110"/>
      <c r="G24" s="110"/>
      <c r="H24" s="111">
        <v>12</v>
      </c>
      <c r="I24" s="111"/>
      <c r="J24" s="111"/>
      <c r="K24" s="103"/>
      <c r="L24" s="103"/>
      <c r="M24" s="103"/>
      <c r="N24" s="103"/>
      <c r="O24" s="103"/>
      <c r="P24" s="103"/>
      <c r="Q24" s="103"/>
      <c r="R24" s="103"/>
      <c r="S24" s="104"/>
      <c r="T24" s="100">
        <v>10</v>
      </c>
      <c r="U24" s="100"/>
      <c r="V24" s="93">
        <f>(T24*((K24*0)+(N24*50)+(Q24*100)))/(H24*100)</f>
        <v>0</v>
      </c>
      <c r="W24" s="94"/>
      <c r="X24" s="112"/>
      <c r="Y24" s="92"/>
      <c r="Z24" s="113"/>
    </row>
    <row r="25" spans="1:26" ht="24" customHeight="1">
      <c r="A25" s="25">
        <v>2</v>
      </c>
      <c r="B25" s="110" t="s">
        <v>37</v>
      </c>
      <c r="C25" s="110"/>
      <c r="D25" s="110"/>
      <c r="E25" s="110"/>
      <c r="F25" s="110"/>
      <c r="G25" s="110"/>
      <c r="H25" s="120">
        <v>2328741.01</v>
      </c>
      <c r="I25" s="120"/>
      <c r="J25" s="120"/>
      <c r="K25" s="121"/>
      <c r="L25" s="121"/>
      <c r="M25" s="121"/>
      <c r="N25" s="121"/>
      <c r="O25" s="121"/>
      <c r="P25" s="121"/>
      <c r="Q25" s="121"/>
      <c r="R25" s="121"/>
      <c r="S25" s="202"/>
      <c r="T25" s="100">
        <v>40</v>
      </c>
      <c r="U25" s="100"/>
      <c r="V25" s="93">
        <f>(T25*((K25*0)+(N25*50)+(Q25*100)))/(H25*100)</f>
        <v>0</v>
      </c>
      <c r="W25" s="94"/>
      <c r="X25" s="114"/>
      <c r="Y25" s="115"/>
      <c r="Z25" s="116"/>
    </row>
    <row r="26" spans="1:26" ht="24" customHeight="1">
      <c r="A26" s="26">
        <v>3</v>
      </c>
      <c r="B26" s="95" t="s">
        <v>38</v>
      </c>
      <c r="C26" s="95"/>
      <c r="D26" s="95"/>
      <c r="E26" s="95"/>
      <c r="F26" s="95"/>
      <c r="G26" s="95"/>
      <c r="H26" s="96">
        <v>12</v>
      </c>
      <c r="I26" s="96"/>
      <c r="J26" s="96"/>
      <c r="K26" s="97">
        <f>K27</f>
        <v>0</v>
      </c>
      <c r="L26" s="98"/>
      <c r="M26" s="99"/>
      <c r="N26" s="97">
        <f aca="true" t="shared" si="0" ref="N26">N27</f>
        <v>0</v>
      </c>
      <c r="O26" s="98"/>
      <c r="P26" s="99"/>
      <c r="Q26" s="97">
        <f aca="true" t="shared" si="1" ref="Q26">Q27</f>
        <v>0</v>
      </c>
      <c r="R26" s="98"/>
      <c r="S26" s="99"/>
      <c r="T26" s="122">
        <f>SUM(T27)</f>
        <v>20</v>
      </c>
      <c r="U26" s="122"/>
      <c r="V26" s="123">
        <f>V27</f>
        <v>0</v>
      </c>
      <c r="W26" s="124"/>
      <c r="X26" s="114"/>
      <c r="Y26" s="115"/>
      <c r="Z26" s="116"/>
    </row>
    <row r="27" spans="1:26" ht="48" customHeight="1">
      <c r="A27" s="20">
        <v>3.1</v>
      </c>
      <c r="B27" s="125" t="s">
        <v>103</v>
      </c>
      <c r="C27" s="126"/>
      <c r="D27" s="126"/>
      <c r="E27" s="126"/>
      <c r="F27" s="126"/>
      <c r="G27" s="127"/>
      <c r="H27" s="128">
        <v>12</v>
      </c>
      <c r="I27" s="129"/>
      <c r="J27" s="130"/>
      <c r="K27" s="104"/>
      <c r="L27" s="131"/>
      <c r="M27" s="132"/>
      <c r="N27" s="104"/>
      <c r="O27" s="131"/>
      <c r="P27" s="132"/>
      <c r="Q27" s="104"/>
      <c r="R27" s="131"/>
      <c r="S27" s="131"/>
      <c r="T27" s="133">
        <v>20</v>
      </c>
      <c r="U27" s="133"/>
      <c r="V27" s="93">
        <f>(T27*((K27*0)+(N27*50)+(Q27*100)))/(H27*100)</f>
        <v>0</v>
      </c>
      <c r="W27" s="94"/>
      <c r="X27" s="114"/>
      <c r="Y27" s="115"/>
      <c r="Z27" s="116"/>
    </row>
    <row r="28" spans="1:26" ht="48" customHeight="1">
      <c r="A28" s="25">
        <v>4</v>
      </c>
      <c r="B28" s="101" t="s">
        <v>39</v>
      </c>
      <c r="C28" s="101"/>
      <c r="D28" s="101"/>
      <c r="E28" s="101"/>
      <c r="F28" s="101"/>
      <c r="G28" s="101"/>
      <c r="H28" s="105">
        <v>12</v>
      </c>
      <c r="I28" s="105"/>
      <c r="J28" s="105"/>
      <c r="K28" s="103"/>
      <c r="L28" s="103"/>
      <c r="M28" s="103"/>
      <c r="N28" s="103"/>
      <c r="O28" s="103"/>
      <c r="P28" s="103"/>
      <c r="Q28" s="103"/>
      <c r="R28" s="103"/>
      <c r="S28" s="104"/>
      <c r="T28" s="100">
        <v>15</v>
      </c>
      <c r="U28" s="100"/>
      <c r="V28" s="93">
        <f aca="true" t="shared" si="2" ref="V28:V29">(T28*((K28*0)+(N28*50)+(Q28*100)))/(H28*100)</f>
        <v>0</v>
      </c>
      <c r="W28" s="94"/>
      <c r="X28" s="114"/>
      <c r="Y28" s="115"/>
      <c r="Z28" s="116"/>
    </row>
    <row r="29" spans="1:26" ht="48" customHeight="1">
      <c r="A29" s="25">
        <v>5</v>
      </c>
      <c r="B29" s="101" t="s">
        <v>51</v>
      </c>
      <c r="C29" s="101"/>
      <c r="D29" s="101"/>
      <c r="E29" s="101"/>
      <c r="F29" s="101"/>
      <c r="G29" s="101"/>
      <c r="H29" s="102">
        <v>12</v>
      </c>
      <c r="I29" s="102"/>
      <c r="J29" s="102"/>
      <c r="K29" s="103"/>
      <c r="L29" s="103"/>
      <c r="M29" s="103"/>
      <c r="N29" s="103"/>
      <c r="O29" s="103"/>
      <c r="P29" s="103"/>
      <c r="Q29" s="103"/>
      <c r="R29" s="103"/>
      <c r="S29" s="104"/>
      <c r="T29" s="100">
        <v>15</v>
      </c>
      <c r="U29" s="100"/>
      <c r="V29" s="93">
        <f t="shared" si="2"/>
        <v>0</v>
      </c>
      <c r="W29" s="94"/>
      <c r="X29" s="117"/>
      <c r="Y29" s="118"/>
      <c r="Z29" s="119"/>
    </row>
    <row r="30" spans="1:26" ht="24" customHeight="1">
      <c r="A30" s="87" t="s">
        <v>11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>
        <f>SUM(T24,T25,T26,T28,T29)</f>
        <v>100</v>
      </c>
      <c r="U30" s="89"/>
      <c r="V30" s="90">
        <f>SUM(V24:W26,V28:W29)</f>
        <v>0</v>
      </c>
      <c r="W30" s="90"/>
      <c r="X30" s="91"/>
      <c r="Y30" s="91"/>
      <c r="Z30" s="91"/>
    </row>
    <row r="31" spans="1:26" ht="9.9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ht="24" customHeight="1">
      <c r="A32" s="4" t="s">
        <v>98</v>
      </c>
    </row>
    <row r="33" spans="1:26" ht="60" customHeight="1">
      <c r="A33" s="18" t="s">
        <v>7</v>
      </c>
      <c r="B33" s="77" t="s">
        <v>52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 t="s">
        <v>53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  <c r="Y33" s="81" t="s">
        <v>54</v>
      </c>
      <c r="Z33" s="81"/>
    </row>
    <row r="34" spans="1:26" ht="24" customHeight="1">
      <c r="A34" s="82" t="s">
        <v>55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</row>
    <row r="35" spans="1:26" ht="48" customHeight="1">
      <c r="A35" s="19" t="str">
        <f>IF(B35&lt;&gt;"","2.1.1","")</f>
        <v/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7"/>
      <c r="Y35" s="56"/>
      <c r="Z35" s="56"/>
    </row>
    <row r="36" spans="1:26" ht="48" customHeight="1">
      <c r="A36" s="19" t="str">
        <f>IF(B36&lt;&gt;"","2.1.2","")</f>
        <v/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7"/>
      <c r="Y36" s="56"/>
      <c r="Z36" s="56"/>
    </row>
    <row r="37" spans="1:26" ht="48" customHeight="1">
      <c r="A37" s="19" t="str">
        <f>IF(B37&lt;&gt;"","2.1.3","")</f>
        <v/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7"/>
      <c r="Y37" s="56"/>
      <c r="Z37" s="56"/>
    </row>
    <row r="38" spans="1:26" ht="48" customHeight="1">
      <c r="A38" s="19" t="str">
        <f>IF(B38&lt;&gt;"","2.1.4","")</f>
        <v/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7"/>
      <c r="Y38" s="56"/>
      <c r="Z38" s="56"/>
    </row>
    <row r="39" spans="1:26" ht="48" customHeight="1">
      <c r="A39" s="19" t="str">
        <f>IF(B39&lt;&gt;"","2.1.5","")</f>
        <v/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65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7"/>
      <c r="Y39" s="85"/>
      <c r="Z39" s="86"/>
    </row>
    <row r="40" spans="1:26" ht="24" customHeight="1">
      <c r="A40" s="82" t="s">
        <v>56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</row>
    <row r="41" spans="1:26" ht="48" customHeight="1">
      <c r="A41" s="19" t="str">
        <f>IF(B41&lt;&gt;"","2.2.1","")</f>
        <v/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4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6"/>
      <c r="Y41" s="207"/>
      <c r="Z41" s="207"/>
    </row>
    <row r="42" spans="1:26" ht="48" customHeight="1">
      <c r="A42" s="19" t="str">
        <f>IF(B42&lt;&gt;"","2.2.2","")</f>
        <v/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4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6"/>
      <c r="Y42" s="207"/>
      <c r="Z42" s="207"/>
    </row>
    <row r="43" spans="1:26" ht="48" customHeight="1">
      <c r="A43" s="19" t="str">
        <f>IF(B43&lt;&gt;"","2.2.3","")</f>
        <v/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4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6"/>
      <c r="Y43" s="207"/>
      <c r="Z43" s="207"/>
    </row>
    <row r="44" spans="1:26" ht="48" customHeight="1">
      <c r="A44" s="19" t="str">
        <f>IF(B44&lt;&gt;"","2.2.4","")</f>
        <v/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4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6"/>
      <c r="Y44" s="207"/>
      <c r="Z44" s="207"/>
    </row>
    <row r="45" spans="1:26" ht="48" customHeight="1">
      <c r="A45" s="19" t="str">
        <f>IF(B45&lt;&gt;"","2.2.5","")</f>
        <v/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4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6"/>
      <c r="Y45" s="207"/>
      <c r="Z45" s="207"/>
    </row>
    <row r="46" spans="1:26" ht="24" customHeight="1">
      <c r="A46" s="208" t="s">
        <v>57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10"/>
    </row>
    <row r="47" spans="1:26" ht="48" customHeight="1">
      <c r="A47" s="19" t="str">
        <f>IF(B47&lt;&gt;"","2.3.1","")</f>
        <v/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7"/>
      <c r="Y47" s="56"/>
      <c r="Z47" s="56"/>
    </row>
    <row r="48" spans="1:26" ht="48" customHeight="1">
      <c r="A48" s="19" t="str">
        <f>IF(B48&lt;&gt;"","2.3.2","")</f>
        <v/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7"/>
      <c r="Y48" s="56"/>
      <c r="Z48" s="56"/>
    </row>
    <row r="49" spans="1:26" ht="48" customHeight="1">
      <c r="A49" s="19" t="str">
        <f>IF(B49&lt;&gt;"","2.3.3","")</f>
        <v/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5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7"/>
      <c r="Y49" s="56"/>
      <c r="Z49" s="56"/>
    </row>
    <row r="50" spans="1:26" ht="48" customHeight="1">
      <c r="A50" s="19" t="str">
        <f>IF(B50&lt;&gt;"","2.3.4","")</f>
        <v/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5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7"/>
      <c r="Y50" s="56"/>
      <c r="Z50" s="56"/>
    </row>
    <row r="51" spans="1:26" ht="48" customHeight="1">
      <c r="A51" s="19" t="str">
        <f>IF(B51&lt;&gt;"","2.3.5","")</f>
        <v/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5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7"/>
      <c r="Y51" s="56"/>
      <c r="Z51" s="56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77" t="s">
        <v>58</v>
      </c>
      <c r="C55" s="77"/>
      <c r="D55" s="77"/>
      <c r="E55" s="77"/>
      <c r="F55" s="77"/>
      <c r="G55" s="77"/>
      <c r="H55" s="77" t="s">
        <v>53</v>
      </c>
      <c r="I55" s="77"/>
      <c r="J55" s="77"/>
      <c r="K55" s="77"/>
      <c r="L55" s="77"/>
      <c r="M55" s="77"/>
      <c r="N55" s="77"/>
      <c r="O55" s="77"/>
      <c r="P55" s="77"/>
      <c r="Q55" s="78" t="s">
        <v>59</v>
      </c>
      <c r="R55" s="79"/>
      <c r="S55" s="79"/>
      <c r="T55" s="79"/>
      <c r="U55" s="79"/>
      <c r="V55" s="79"/>
      <c r="W55" s="79"/>
      <c r="X55" s="80"/>
      <c r="Y55" s="81" t="s">
        <v>54</v>
      </c>
      <c r="Z55" s="81"/>
    </row>
    <row r="56" spans="1:26" ht="72" customHeight="1">
      <c r="A56" s="19" t="str">
        <f>IF(B56&lt;&gt;"","3.1","")</f>
        <v/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5"/>
      <c r="R56" s="66"/>
      <c r="S56" s="66"/>
      <c r="T56" s="66"/>
      <c r="U56" s="66"/>
      <c r="V56" s="66"/>
      <c r="W56" s="66"/>
      <c r="X56" s="67"/>
      <c r="Y56" s="56"/>
      <c r="Z56" s="56"/>
    </row>
    <row r="57" spans="1:26" ht="72" customHeight="1">
      <c r="A57" s="19" t="str">
        <f>IF(B57&lt;&gt;"","3.2","")</f>
        <v/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  <c r="R57" s="66"/>
      <c r="S57" s="66"/>
      <c r="T57" s="66"/>
      <c r="U57" s="66"/>
      <c r="V57" s="66"/>
      <c r="W57" s="66"/>
      <c r="X57" s="67"/>
      <c r="Y57" s="56"/>
      <c r="Z57" s="56"/>
    </row>
    <row r="58" spans="1:26" ht="72" customHeight="1">
      <c r="A58" s="19" t="str">
        <f>IF(B58&lt;&gt;"","3.3","")</f>
        <v/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  <c r="R58" s="66"/>
      <c r="S58" s="66"/>
      <c r="T58" s="66"/>
      <c r="U58" s="66"/>
      <c r="V58" s="66"/>
      <c r="W58" s="66"/>
      <c r="X58" s="67"/>
      <c r="Y58" s="56"/>
      <c r="Z58" s="56"/>
    </row>
    <row r="59" spans="1:26" ht="72" customHeight="1">
      <c r="A59" s="19" t="str">
        <f>IF(B59&lt;&gt;"","3.4","")</f>
        <v/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6"/>
      <c r="S59" s="66"/>
      <c r="T59" s="66"/>
      <c r="U59" s="66"/>
      <c r="V59" s="66"/>
      <c r="W59" s="66"/>
      <c r="X59" s="67"/>
      <c r="Y59" s="56"/>
      <c r="Z59" s="56"/>
    </row>
    <row r="60" spans="1:26" ht="72" customHeight="1">
      <c r="A60" s="19" t="str">
        <f>IF(B60&lt;&gt;"","3.5","")</f>
        <v/>
      </c>
      <c r="B60" s="65"/>
      <c r="C60" s="66"/>
      <c r="D60" s="66"/>
      <c r="E60" s="66"/>
      <c r="F60" s="66"/>
      <c r="G60" s="67"/>
      <c r="H60" s="65"/>
      <c r="I60" s="66"/>
      <c r="J60" s="66"/>
      <c r="K60" s="66"/>
      <c r="L60" s="66"/>
      <c r="M60" s="66"/>
      <c r="N60" s="66"/>
      <c r="O60" s="66"/>
      <c r="P60" s="67"/>
      <c r="Q60" s="65"/>
      <c r="R60" s="66"/>
      <c r="S60" s="66"/>
      <c r="T60" s="66"/>
      <c r="U60" s="66"/>
      <c r="V60" s="66"/>
      <c r="W60" s="66"/>
      <c r="X60" s="67"/>
      <c r="Y60" s="85"/>
      <c r="Z60" s="86"/>
    </row>
    <row r="61" spans="1:26" ht="72" customHeight="1">
      <c r="A61" s="19" t="str">
        <f>IF(B61&lt;&gt;"","3.6","")</f>
        <v/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  <c r="R61" s="66"/>
      <c r="S61" s="66"/>
      <c r="T61" s="66"/>
      <c r="U61" s="66"/>
      <c r="V61" s="66"/>
      <c r="W61" s="66"/>
      <c r="X61" s="67"/>
      <c r="Y61" s="56"/>
      <c r="Z61" s="56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6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</row>
    <row r="66" spans="2:25" ht="48" customHeight="1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</row>
    <row r="67" spans="2:25" ht="48" customHeight="1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</row>
    <row r="68" spans="2:25" ht="48" customHeight="1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</row>
    <row r="69" spans="2:25" ht="48" customHeight="1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55"/>
      <c r="C73" s="55"/>
      <c r="D73" s="55"/>
      <c r="E73" s="55"/>
      <c r="F73" s="55"/>
      <c r="G73" s="55"/>
      <c r="H73" s="55"/>
      <c r="J73" s="55"/>
      <c r="K73" s="55"/>
      <c r="L73" s="55"/>
      <c r="M73" s="55"/>
      <c r="N73" s="55"/>
      <c r="O73" s="55"/>
      <c r="P73" s="55"/>
      <c r="Q73" s="55"/>
      <c r="S73" s="34"/>
      <c r="T73" s="35"/>
      <c r="U73" s="35"/>
      <c r="V73" s="35"/>
      <c r="W73" s="35"/>
      <c r="X73" s="35"/>
      <c r="Y73" s="36"/>
    </row>
    <row r="74" spans="2:25" ht="10.35" customHeight="1">
      <c r="B74" s="55"/>
      <c r="C74" s="55"/>
      <c r="D74" s="55"/>
      <c r="E74" s="55"/>
      <c r="F74" s="55"/>
      <c r="G74" s="55"/>
      <c r="H74" s="55"/>
      <c r="J74" s="55"/>
      <c r="K74" s="55"/>
      <c r="L74" s="55"/>
      <c r="M74" s="55"/>
      <c r="N74" s="55"/>
      <c r="O74" s="55"/>
      <c r="P74" s="55"/>
      <c r="Q74" s="55"/>
      <c r="S74" s="37"/>
      <c r="T74" s="38"/>
      <c r="U74" s="38"/>
      <c r="V74" s="38"/>
      <c r="W74" s="38"/>
      <c r="X74" s="38"/>
      <c r="Y74" s="39"/>
    </row>
    <row r="75" spans="2:25" ht="10.35" customHeight="1">
      <c r="B75" s="55"/>
      <c r="C75" s="55"/>
      <c r="D75" s="55"/>
      <c r="E75" s="55"/>
      <c r="F75" s="55"/>
      <c r="G75" s="55"/>
      <c r="H75" s="55"/>
      <c r="J75" s="55"/>
      <c r="K75" s="55"/>
      <c r="L75" s="55"/>
      <c r="M75" s="55"/>
      <c r="N75" s="55"/>
      <c r="O75" s="55"/>
      <c r="P75" s="55"/>
      <c r="Q75" s="55"/>
      <c r="S75" s="37"/>
      <c r="T75" s="38"/>
      <c r="U75" s="38"/>
      <c r="V75" s="38"/>
      <c r="W75" s="38"/>
      <c r="X75" s="38"/>
      <c r="Y75" s="39"/>
    </row>
    <row r="76" spans="2:25" ht="21" customHeight="1">
      <c r="B76" s="55"/>
      <c r="C76" s="55"/>
      <c r="D76" s="55"/>
      <c r="E76" s="55"/>
      <c r="F76" s="55"/>
      <c r="G76" s="55"/>
      <c r="H76" s="55"/>
      <c r="J76" s="55"/>
      <c r="K76" s="55"/>
      <c r="L76" s="55"/>
      <c r="M76" s="55"/>
      <c r="N76" s="55"/>
      <c r="O76" s="55"/>
      <c r="P76" s="55"/>
      <c r="Q76" s="55"/>
      <c r="S76" s="37"/>
      <c r="T76" s="38"/>
      <c r="U76" s="38"/>
      <c r="V76" s="38"/>
      <c r="W76" s="38"/>
      <c r="X76" s="38"/>
      <c r="Y76" s="39"/>
    </row>
    <row r="77" spans="2:25" ht="35.25" customHeight="1">
      <c r="B77" s="55"/>
      <c r="C77" s="55"/>
      <c r="D77" s="55"/>
      <c r="E77" s="55"/>
      <c r="F77" s="55"/>
      <c r="G77" s="55"/>
      <c r="H77" s="55"/>
      <c r="J77" s="55"/>
      <c r="K77" s="55"/>
      <c r="L77" s="55"/>
      <c r="M77" s="55"/>
      <c r="N77" s="55"/>
      <c r="O77" s="55"/>
      <c r="P77" s="55"/>
      <c r="Q77" s="55"/>
      <c r="S77" s="37"/>
      <c r="T77" s="38"/>
      <c r="U77" s="38"/>
      <c r="V77" s="38"/>
      <c r="W77" s="38"/>
      <c r="X77" s="38"/>
      <c r="Y77" s="39"/>
    </row>
    <row r="78" spans="2:25" ht="21" customHeight="1">
      <c r="B78" s="55"/>
      <c r="C78" s="55"/>
      <c r="D78" s="55"/>
      <c r="E78" s="55"/>
      <c r="F78" s="55"/>
      <c r="G78" s="55"/>
      <c r="H78" s="55"/>
      <c r="J78" s="55"/>
      <c r="K78" s="55"/>
      <c r="L78" s="55"/>
      <c r="M78" s="55"/>
      <c r="N78" s="55"/>
      <c r="O78" s="55"/>
      <c r="P78" s="55"/>
      <c r="Q78" s="55"/>
      <c r="S78" s="37"/>
      <c r="T78" s="38"/>
      <c r="U78" s="38"/>
      <c r="V78" s="38"/>
      <c r="W78" s="38"/>
      <c r="X78" s="38"/>
      <c r="Y78" s="39"/>
    </row>
    <row r="79" spans="2:25" ht="21" customHeight="1">
      <c r="B79" s="55"/>
      <c r="C79" s="55"/>
      <c r="D79" s="55"/>
      <c r="E79" s="55"/>
      <c r="F79" s="55"/>
      <c r="G79" s="55"/>
      <c r="H79" s="55"/>
      <c r="J79" s="55"/>
      <c r="K79" s="55"/>
      <c r="L79" s="55"/>
      <c r="M79" s="55"/>
      <c r="N79" s="55"/>
      <c r="O79" s="55"/>
      <c r="P79" s="55"/>
      <c r="Q79" s="55"/>
      <c r="S79" s="37"/>
      <c r="T79" s="38"/>
      <c r="U79" s="38"/>
      <c r="V79" s="38"/>
      <c r="W79" s="38"/>
      <c r="X79" s="38"/>
      <c r="Y79" s="39"/>
    </row>
    <row r="80" spans="2:25" ht="21" customHeight="1">
      <c r="B80" s="55"/>
      <c r="C80" s="55"/>
      <c r="D80" s="55"/>
      <c r="E80" s="55"/>
      <c r="F80" s="55"/>
      <c r="G80" s="55"/>
      <c r="H80" s="55"/>
      <c r="J80" s="55"/>
      <c r="K80" s="55"/>
      <c r="L80" s="55"/>
      <c r="M80" s="55"/>
      <c r="N80" s="55"/>
      <c r="O80" s="55"/>
      <c r="P80" s="55"/>
      <c r="Q80" s="55"/>
      <c r="S80" s="37"/>
      <c r="T80" s="38"/>
      <c r="U80" s="38"/>
      <c r="V80" s="38"/>
      <c r="W80" s="38"/>
      <c r="X80" s="38"/>
      <c r="Y80" s="39"/>
    </row>
    <row r="81" spans="2:25" ht="21" customHeight="1">
      <c r="B81" s="55"/>
      <c r="C81" s="55"/>
      <c r="D81" s="55"/>
      <c r="E81" s="55"/>
      <c r="F81" s="55"/>
      <c r="G81" s="55"/>
      <c r="H81" s="55"/>
      <c r="J81" s="55"/>
      <c r="K81" s="55"/>
      <c r="L81" s="55"/>
      <c r="M81" s="55"/>
      <c r="N81" s="55"/>
      <c r="O81" s="55"/>
      <c r="P81" s="55"/>
      <c r="Q81" s="55"/>
      <c r="S81" s="37"/>
      <c r="T81" s="38"/>
      <c r="U81" s="38"/>
      <c r="V81" s="38"/>
      <c r="W81" s="38"/>
      <c r="X81" s="38"/>
      <c r="Y81" s="39"/>
    </row>
    <row r="82" spans="2:25" ht="21" customHeight="1">
      <c r="B82" s="55"/>
      <c r="C82" s="55"/>
      <c r="D82" s="55"/>
      <c r="E82" s="55"/>
      <c r="F82" s="55"/>
      <c r="G82" s="55"/>
      <c r="H82" s="55"/>
      <c r="J82" s="55"/>
      <c r="K82" s="55"/>
      <c r="L82" s="55"/>
      <c r="M82" s="55"/>
      <c r="N82" s="55"/>
      <c r="O82" s="55"/>
      <c r="P82" s="55"/>
      <c r="Q82" s="55"/>
      <c r="S82" s="40"/>
      <c r="T82" s="41"/>
      <c r="U82" s="41"/>
      <c r="V82" s="41"/>
      <c r="W82" s="41"/>
      <c r="X82" s="41"/>
      <c r="Y82" s="42"/>
    </row>
    <row r="83" spans="2:25" ht="48" customHeight="1">
      <c r="B83" s="63"/>
      <c r="C83" s="63"/>
      <c r="D83" s="63"/>
      <c r="E83" s="63"/>
      <c r="F83" s="63"/>
      <c r="G83" s="63"/>
      <c r="H83" s="63"/>
      <c r="J83" s="57"/>
      <c r="K83" s="58"/>
      <c r="L83" s="58"/>
      <c r="M83" s="58"/>
      <c r="N83" s="58"/>
      <c r="O83" s="58"/>
      <c r="P83" s="58"/>
      <c r="Q83" s="59"/>
      <c r="S83" s="57"/>
      <c r="T83" s="58"/>
      <c r="U83" s="58"/>
      <c r="V83" s="58"/>
      <c r="W83" s="58"/>
      <c r="X83" s="58"/>
      <c r="Y83" s="59"/>
    </row>
    <row r="84" spans="2:25" ht="48" customHeight="1">
      <c r="B84" s="63"/>
      <c r="C84" s="63"/>
      <c r="D84" s="63"/>
      <c r="E84" s="63"/>
      <c r="F84" s="63"/>
      <c r="G84" s="63"/>
      <c r="H84" s="63"/>
      <c r="J84" s="60"/>
      <c r="K84" s="61"/>
      <c r="L84" s="61"/>
      <c r="M84" s="61"/>
      <c r="N84" s="61"/>
      <c r="O84" s="61"/>
      <c r="P84" s="61"/>
      <c r="Q84" s="62"/>
      <c r="S84" s="60"/>
      <c r="T84" s="61"/>
      <c r="U84" s="61"/>
      <c r="V84" s="61"/>
      <c r="W84" s="61"/>
      <c r="X84" s="61"/>
      <c r="Y84" s="62"/>
    </row>
    <row r="85" ht="14.25" customHeight="1"/>
    <row r="86" spans="2:25" ht="21" customHeight="1">
      <c r="B86" s="55"/>
      <c r="C86" s="55"/>
      <c r="D86" s="55"/>
      <c r="E86" s="55"/>
      <c r="F86" s="55"/>
      <c r="G86" s="55"/>
      <c r="H86" s="55"/>
      <c r="J86" s="55"/>
      <c r="K86" s="55"/>
      <c r="L86" s="55"/>
      <c r="M86" s="55"/>
      <c r="N86" s="55"/>
      <c r="O86" s="55"/>
      <c r="P86" s="55"/>
      <c r="Q86" s="55"/>
      <c r="S86" s="34"/>
      <c r="T86" s="35"/>
      <c r="U86" s="35"/>
      <c r="V86" s="35"/>
      <c r="W86" s="35"/>
      <c r="X86" s="35"/>
      <c r="Y86" s="36"/>
    </row>
    <row r="87" spans="2:25" ht="21" customHeight="1">
      <c r="B87" s="55"/>
      <c r="C87" s="55"/>
      <c r="D87" s="55"/>
      <c r="E87" s="55"/>
      <c r="F87" s="55"/>
      <c r="G87" s="55"/>
      <c r="H87" s="55"/>
      <c r="J87" s="55"/>
      <c r="K87" s="55"/>
      <c r="L87" s="55"/>
      <c r="M87" s="55"/>
      <c r="N87" s="55"/>
      <c r="O87" s="55"/>
      <c r="P87" s="55"/>
      <c r="Q87" s="55"/>
      <c r="S87" s="37"/>
      <c r="T87" s="38"/>
      <c r="U87" s="38"/>
      <c r="V87" s="38"/>
      <c r="W87" s="38"/>
      <c r="X87" s="38"/>
      <c r="Y87" s="39"/>
    </row>
    <row r="88" spans="2:25" ht="21" customHeight="1">
      <c r="B88" s="55"/>
      <c r="C88" s="55"/>
      <c r="D88" s="55"/>
      <c r="E88" s="55"/>
      <c r="F88" s="55"/>
      <c r="G88" s="55"/>
      <c r="H88" s="55"/>
      <c r="J88" s="55"/>
      <c r="K88" s="55"/>
      <c r="L88" s="55"/>
      <c r="M88" s="55"/>
      <c r="N88" s="55"/>
      <c r="O88" s="55"/>
      <c r="P88" s="55"/>
      <c r="Q88" s="55"/>
      <c r="S88" s="37"/>
      <c r="T88" s="38"/>
      <c r="U88" s="38"/>
      <c r="V88" s="38"/>
      <c r="W88" s="38"/>
      <c r="X88" s="38"/>
      <c r="Y88" s="39"/>
    </row>
    <row r="89" spans="2:25" ht="21" customHeight="1">
      <c r="B89" s="55"/>
      <c r="C89" s="55"/>
      <c r="D89" s="55"/>
      <c r="E89" s="55"/>
      <c r="F89" s="55"/>
      <c r="G89" s="55"/>
      <c r="H89" s="55"/>
      <c r="J89" s="55"/>
      <c r="K89" s="55"/>
      <c r="L89" s="55"/>
      <c r="M89" s="55"/>
      <c r="N89" s="55"/>
      <c r="O89" s="55"/>
      <c r="P89" s="55"/>
      <c r="Q89" s="55"/>
      <c r="S89" s="37"/>
      <c r="T89" s="38"/>
      <c r="U89" s="38"/>
      <c r="V89" s="38"/>
      <c r="W89" s="38"/>
      <c r="X89" s="38"/>
      <c r="Y89" s="39"/>
    </row>
    <row r="90" spans="2:25" ht="21" customHeight="1">
      <c r="B90" s="55"/>
      <c r="C90" s="55"/>
      <c r="D90" s="55"/>
      <c r="E90" s="55"/>
      <c r="F90" s="55"/>
      <c r="G90" s="55"/>
      <c r="H90" s="55"/>
      <c r="J90" s="55"/>
      <c r="K90" s="55"/>
      <c r="L90" s="55"/>
      <c r="M90" s="55"/>
      <c r="N90" s="55"/>
      <c r="O90" s="55"/>
      <c r="P90" s="55"/>
      <c r="Q90" s="55"/>
      <c r="S90" s="37"/>
      <c r="T90" s="38"/>
      <c r="U90" s="38"/>
      <c r="V90" s="38"/>
      <c r="W90" s="38"/>
      <c r="X90" s="38"/>
      <c r="Y90" s="39"/>
    </row>
    <row r="91" spans="2:25" ht="21" customHeight="1">
      <c r="B91" s="55"/>
      <c r="C91" s="55"/>
      <c r="D91" s="55"/>
      <c r="E91" s="55"/>
      <c r="F91" s="55"/>
      <c r="G91" s="55"/>
      <c r="H91" s="55"/>
      <c r="J91" s="55"/>
      <c r="K91" s="55"/>
      <c r="L91" s="55"/>
      <c r="M91" s="55"/>
      <c r="N91" s="55"/>
      <c r="O91" s="55"/>
      <c r="P91" s="55"/>
      <c r="Q91" s="55"/>
      <c r="S91" s="37"/>
      <c r="T91" s="38"/>
      <c r="U91" s="38"/>
      <c r="V91" s="38"/>
      <c r="W91" s="38"/>
      <c r="X91" s="38"/>
      <c r="Y91" s="39"/>
    </row>
    <row r="92" spans="2:25" ht="21" customHeight="1">
      <c r="B92" s="55"/>
      <c r="C92" s="55"/>
      <c r="D92" s="55"/>
      <c r="E92" s="55"/>
      <c r="F92" s="55"/>
      <c r="G92" s="55"/>
      <c r="H92" s="55"/>
      <c r="J92" s="55"/>
      <c r="K92" s="55"/>
      <c r="L92" s="55"/>
      <c r="M92" s="55"/>
      <c r="N92" s="55"/>
      <c r="O92" s="55"/>
      <c r="P92" s="55"/>
      <c r="Q92" s="55"/>
      <c r="S92" s="37"/>
      <c r="T92" s="38"/>
      <c r="U92" s="38"/>
      <c r="V92" s="38"/>
      <c r="W92" s="38"/>
      <c r="X92" s="38"/>
      <c r="Y92" s="39"/>
    </row>
    <row r="93" spans="2:25" ht="21" customHeight="1">
      <c r="B93" s="55"/>
      <c r="C93" s="55"/>
      <c r="D93" s="55"/>
      <c r="E93" s="55"/>
      <c r="F93" s="55"/>
      <c r="G93" s="55"/>
      <c r="H93" s="55"/>
      <c r="J93" s="55"/>
      <c r="K93" s="55"/>
      <c r="L93" s="55"/>
      <c r="M93" s="55"/>
      <c r="N93" s="55"/>
      <c r="O93" s="55"/>
      <c r="P93" s="55"/>
      <c r="Q93" s="55"/>
      <c r="S93" s="37"/>
      <c r="T93" s="38"/>
      <c r="U93" s="38"/>
      <c r="V93" s="38"/>
      <c r="W93" s="38"/>
      <c r="X93" s="38"/>
      <c r="Y93" s="39"/>
    </row>
    <row r="94" spans="2:25" ht="21" customHeight="1">
      <c r="B94" s="55"/>
      <c r="C94" s="55"/>
      <c r="D94" s="55"/>
      <c r="E94" s="55"/>
      <c r="F94" s="55"/>
      <c r="G94" s="55"/>
      <c r="H94" s="55"/>
      <c r="J94" s="55"/>
      <c r="K94" s="55"/>
      <c r="L94" s="55"/>
      <c r="M94" s="55"/>
      <c r="N94" s="55"/>
      <c r="O94" s="55"/>
      <c r="P94" s="55"/>
      <c r="Q94" s="55"/>
      <c r="S94" s="37"/>
      <c r="T94" s="38"/>
      <c r="U94" s="38"/>
      <c r="V94" s="38"/>
      <c r="W94" s="38"/>
      <c r="X94" s="38"/>
      <c r="Y94" s="39"/>
    </row>
    <row r="95" spans="2:25" ht="21" customHeight="1">
      <c r="B95" s="55"/>
      <c r="C95" s="55"/>
      <c r="D95" s="55"/>
      <c r="E95" s="55"/>
      <c r="F95" s="55"/>
      <c r="G95" s="55"/>
      <c r="H95" s="55"/>
      <c r="J95" s="55"/>
      <c r="K95" s="55"/>
      <c r="L95" s="55"/>
      <c r="M95" s="55"/>
      <c r="N95" s="55"/>
      <c r="O95" s="55"/>
      <c r="P95" s="55"/>
      <c r="Q95" s="55"/>
      <c r="S95" s="40"/>
      <c r="T95" s="41"/>
      <c r="U95" s="41"/>
      <c r="V95" s="41"/>
      <c r="W95" s="41"/>
      <c r="X95" s="41"/>
      <c r="Y95" s="42"/>
    </row>
    <row r="96" spans="2:25" ht="48" customHeight="1">
      <c r="B96" s="56"/>
      <c r="C96" s="56"/>
      <c r="D96" s="56"/>
      <c r="E96" s="56"/>
      <c r="F96" s="56"/>
      <c r="G96" s="56"/>
      <c r="H96" s="56"/>
      <c r="J96" s="57"/>
      <c r="K96" s="58"/>
      <c r="L96" s="58"/>
      <c r="M96" s="58"/>
      <c r="N96" s="58"/>
      <c r="O96" s="58"/>
      <c r="P96" s="58"/>
      <c r="Q96" s="59"/>
      <c r="S96" s="43"/>
      <c r="T96" s="44"/>
      <c r="U96" s="44"/>
      <c r="V96" s="44"/>
      <c r="W96" s="44"/>
      <c r="X96" s="44"/>
      <c r="Y96" s="45"/>
    </row>
    <row r="97" spans="2:25" ht="48" customHeight="1">
      <c r="B97" s="56"/>
      <c r="C97" s="56"/>
      <c r="D97" s="56"/>
      <c r="E97" s="56"/>
      <c r="F97" s="56"/>
      <c r="G97" s="56"/>
      <c r="H97" s="56"/>
      <c r="J97" s="60"/>
      <c r="K97" s="61"/>
      <c r="L97" s="61"/>
      <c r="M97" s="61"/>
      <c r="N97" s="61"/>
      <c r="O97" s="61"/>
      <c r="P97" s="61"/>
      <c r="Q97" s="62"/>
      <c r="S97" s="46"/>
      <c r="T97" s="47"/>
      <c r="U97" s="47"/>
      <c r="V97" s="47"/>
      <c r="W97" s="47"/>
      <c r="X97" s="47"/>
      <c r="Y97" s="48"/>
    </row>
    <row r="98" ht="14.25" customHeight="1"/>
    <row r="99" spans="2:25" ht="21" customHeight="1">
      <c r="B99" s="34"/>
      <c r="C99" s="35"/>
      <c r="D99" s="35"/>
      <c r="E99" s="35"/>
      <c r="F99" s="35"/>
      <c r="G99" s="35"/>
      <c r="H99" s="36"/>
      <c r="J99" s="34"/>
      <c r="K99" s="35"/>
      <c r="L99" s="35"/>
      <c r="M99" s="35"/>
      <c r="N99" s="35"/>
      <c r="O99" s="35"/>
      <c r="P99" s="35"/>
      <c r="Q99" s="36"/>
      <c r="S99" s="34"/>
      <c r="T99" s="35"/>
      <c r="U99" s="35"/>
      <c r="V99" s="35"/>
      <c r="W99" s="35"/>
      <c r="X99" s="35"/>
      <c r="Y99" s="36"/>
    </row>
    <row r="100" spans="2:25" ht="21" customHeight="1">
      <c r="B100" s="37"/>
      <c r="C100" s="38"/>
      <c r="D100" s="38"/>
      <c r="E100" s="38"/>
      <c r="F100" s="38"/>
      <c r="G100" s="38"/>
      <c r="H100" s="39"/>
      <c r="J100" s="37"/>
      <c r="K100" s="38"/>
      <c r="L100" s="38"/>
      <c r="M100" s="38"/>
      <c r="N100" s="38"/>
      <c r="O100" s="38"/>
      <c r="P100" s="38"/>
      <c r="Q100" s="39"/>
      <c r="S100" s="37"/>
      <c r="T100" s="38"/>
      <c r="U100" s="38"/>
      <c r="V100" s="38"/>
      <c r="W100" s="38"/>
      <c r="X100" s="38"/>
      <c r="Y100" s="39"/>
    </row>
    <row r="101" spans="2:25" ht="21" customHeight="1">
      <c r="B101" s="37"/>
      <c r="C101" s="38"/>
      <c r="D101" s="38"/>
      <c r="E101" s="38"/>
      <c r="F101" s="38"/>
      <c r="G101" s="38"/>
      <c r="H101" s="39"/>
      <c r="J101" s="37"/>
      <c r="K101" s="38"/>
      <c r="L101" s="38"/>
      <c r="M101" s="38"/>
      <c r="N101" s="38"/>
      <c r="O101" s="38"/>
      <c r="P101" s="38"/>
      <c r="Q101" s="39"/>
      <c r="S101" s="37"/>
      <c r="T101" s="38"/>
      <c r="U101" s="38"/>
      <c r="V101" s="38"/>
      <c r="W101" s="38"/>
      <c r="X101" s="38"/>
      <c r="Y101" s="39"/>
    </row>
    <row r="102" spans="2:25" ht="21" customHeight="1">
      <c r="B102" s="37"/>
      <c r="C102" s="38"/>
      <c r="D102" s="38"/>
      <c r="E102" s="38"/>
      <c r="F102" s="38"/>
      <c r="G102" s="38"/>
      <c r="H102" s="39"/>
      <c r="J102" s="37"/>
      <c r="K102" s="38"/>
      <c r="L102" s="38"/>
      <c r="M102" s="38"/>
      <c r="N102" s="38"/>
      <c r="O102" s="38"/>
      <c r="P102" s="38"/>
      <c r="Q102" s="39"/>
      <c r="S102" s="37"/>
      <c r="T102" s="38"/>
      <c r="U102" s="38"/>
      <c r="V102" s="38"/>
      <c r="W102" s="38"/>
      <c r="X102" s="38"/>
      <c r="Y102" s="39"/>
    </row>
    <row r="103" spans="2:25" ht="21" customHeight="1">
      <c r="B103" s="37"/>
      <c r="C103" s="38"/>
      <c r="D103" s="38"/>
      <c r="E103" s="38"/>
      <c r="F103" s="38"/>
      <c r="G103" s="38"/>
      <c r="H103" s="39"/>
      <c r="J103" s="37"/>
      <c r="K103" s="38"/>
      <c r="L103" s="38"/>
      <c r="M103" s="38"/>
      <c r="N103" s="38"/>
      <c r="O103" s="38"/>
      <c r="P103" s="38"/>
      <c r="Q103" s="39"/>
      <c r="S103" s="37"/>
      <c r="T103" s="38"/>
      <c r="U103" s="38"/>
      <c r="V103" s="38"/>
      <c r="W103" s="38"/>
      <c r="X103" s="38"/>
      <c r="Y103" s="39"/>
    </row>
    <row r="104" spans="2:25" ht="21" customHeight="1">
      <c r="B104" s="37"/>
      <c r="C104" s="38"/>
      <c r="D104" s="38"/>
      <c r="E104" s="38"/>
      <c r="F104" s="38"/>
      <c r="G104" s="38"/>
      <c r="H104" s="39"/>
      <c r="J104" s="37"/>
      <c r="K104" s="38"/>
      <c r="L104" s="38"/>
      <c r="M104" s="38"/>
      <c r="N104" s="38"/>
      <c r="O104" s="38"/>
      <c r="P104" s="38"/>
      <c r="Q104" s="39"/>
      <c r="S104" s="37"/>
      <c r="T104" s="38"/>
      <c r="U104" s="38"/>
      <c r="V104" s="38"/>
      <c r="W104" s="38"/>
      <c r="X104" s="38"/>
      <c r="Y104" s="39"/>
    </row>
    <row r="105" spans="2:25" ht="21" customHeight="1">
      <c r="B105" s="37"/>
      <c r="C105" s="38"/>
      <c r="D105" s="38"/>
      <c r="E105" s="38"/>
      <c r="F105" s="38"/>
      <c r="G105" s="38"/>
      <c r="H105" s="39"/>
      <c r="J105" s="37"/>
      <c r="K105" s="38"/>
      <c r="L105" s="38"/>
      <c r="M105" s="38"/>
      <c r="N105" s="38"/>
      <c r="O105" s="38"/>
      <c r="P105" s="38"/>
      <c r="Q105" s="39"/>
      <c r="S105" s="37"/>
      <c r="T105" s="38"/>
      <c r="U105" s="38"/>
      <c r="V105" s="38"/>
      <c r="W105" s="38"/>
      <c r="X105" s="38"/>
      <c r="Y105" s="39"/>
    </row>
    <row r="106" spans="2:25" ht="21" customHeight="1">
      <c r="B106" s="37"/>
      <c r="C106" s="38"/>
      <c r="D106" s="38"/>
      <c r="E106" s="38"/>
      <c r="F106" s="38"/>
      <c r="G106" s="38"/>
      <c r="H106" s="39"/>
      <c r="J106" s="37"/>
      <c r="K106" s="38"/>
      <c r="L106" s="38"/>
      <c r="M106" s="38"/>
      <c r="N106" s="38"/>
      <c r="O106" s="38"/>
      <c r="P106" s="38"/>
      <c r="Q106" s="39"/>
      <c r="S106" s="37"/>
      <c r="T106" s="38"/>
      <c r="U106" s="38"/>
      <c r="V106" s="38"/>
      <c r="W106" s="38"/>
      <c r="X106" s="38"/>
      <c r="Y106" s="39"/>
    </row>
    <row r="107" spans="2:25" ht="21" customHeight="1">
      <c r="B107" s="37"/>
      <c r="C107" s="38"/>
      <c r="D107" s="38"/>
      <c r="E107" s="38"/>
      <c r="F107" s="38"/>
      <c r="G107" s="38"/>
      <c r="H107" s="39"/>
      <c r="J107" s="37"/>
      <c r="K107" s="38"/>
      <c r="L107" s="38"/>
      <c r="M107" s="38"/>
      <c r="N107" s="38"/>
      <c r="O107" s="38"/>
      <c r="P107" s="38"/>
      <c r="Q107" s="39"/>
      <c r="S107" s="37"/>
      <c r="T107" s="38"/>
      <c r="U107" s="38"/>
      <c r="V107" s="38"/>
      <c r="W107" s="38"/>
      <c r="X107" s="38"/>
      <c r="Y107" s="39"/>
    </row>
    <row r="108" spans="2:25" ht="21" customHeight="1">
      <c r="B108" s="40"/>
      <c r="C108" s="41"/>
      <c r="D108" s="41"/>
      <c r="E108" s="41"/>
      <c r="F108" s="41"/>
      <c r="G108" s="41"/>
      <c r="H108" s="42"/>
      <c r="J108" s="40"/>
      <c r="K108" s="41"/>
      <c r="L108" s="41"/>
      <c r="M108" s="41"/>
      <c r="N108" s="41"/>
      <c r="O108" s="41"/>
      <c r="P108" s="41"/>
      <c r="Q108" s="42"/>
      <c r="S108" s="40"/>
      <c r="T108" s="41"/>
      <c r="U108" s="41"/>
      <c r="V108" s="41"/>
      <c r="W108" s="41"/>
      <c r="X108" s="41"/>
      <c r="Y108" s="42"/>
    </row>
    <row r="109" spans="2:25" ht="48" customHeight="1">
      <c r="B109" s="43"/>
      <c r="C109" s="44"/>
      <c r="D109" s="44"/>
      <c r="E109" s="44"/>
      <c r="F109" s="44"/>
      <c r="G109" s="44"/>
      <c r="H109" s="45"/>
      <c r="J109" s="49"/>
      <c r="K109" s="50"/>
      <c r="L109" s="50"/>
      <c r="M109" s="50"/>
      <c r="N109" s="50"/>
      <c r="O109" s="50"/>
      <c r="P109" s="50"/>
      <c r="Q109" s="51"/>
      <c r="S109" s="43"/>
      <c r="T109" s="44"/>
      <c r="U109" s="44"/>
      <c r="V109" s="44"/>
      <c r="W109" s="44"/>
      <c r="X109" s="44"/>
      <c r="Y109" s="45"/>
    </row>
    <row r="110" spans="2:25" ht="48" customHeight="1">
      <c r="B110" s="46"/>
      <c r="C110" s="47"/>
      <c r="D110" s="47"/>
      <c r="E110" s="47"/>
      <c r="F110" s="47"/>
      <c r="G110" s="47"/>
      <c r="H110" s="48"/>
      <c r="J110" s="52"/>
      <c r="K110" s="53"/>
      <c r="L110" s="53"/>
      <c r="M110" s="53"/>
      <c r="N110" s="53"/>
      <c r="O110" s="53"/>
      <c r="P110" s="53"/>
      <c r="Q110" s="54"/>
      <c r="S110" s="46"/>
      <c r="T110" s="47"/>
      <c r="U110" s="47"/>
      <c r="V110" s="47"/>
      <c r="W110" s="47"/>
      <c r="X110" s="47"/>
      <c r="Y110" s="48"/>
    </row>
    <row r="111" ht="14.25" customHeight="1"/>
    <row r="112" ht="14.25" customHeight="1"/>
    <row r="113" spans="5:23" ht="21" customHeight="1">
      <c r="E113" s="17" t="s">
        <v>60</v>
      </c>
      <c r="F113" s="31"/>
      <c r="G113" s="31"/>
      <c r="H113" s="31"/>
      <c r="I113" s="31"/>
      <c r="J113" s="31"/>
      <c r="Q113" s="17" t="s">
        <v>61</v>
      </c>
      <c r="R113" s="31"/>
      <c r="S113" s="31"/>
      <c r="T113" s="31"/>
      <c r="U113" s="31"/>
      <c r="V113" s="31"/>
      <c r="W113" s="31"/>
    </row>
    <row r="114" spans="5:24" ht="21" customHeight="1">
      <c r="E114" s="17" t="s">
        <v>62</v>
      </c>
      <c r="F114" s="32"/>
      <c r="G114" s="32"/>
      <c r="H114" s="32"/>
      <c r="I114" s="32"/>
      <c r="J114" s="32"/>
      <c r="K114" s="5" t="s">
        <v>63</v>
      </c>
      <c r="Q114" s="17" t="s">
        <v>62</v>
      </c>
      <c r="R114" s="31"/>
      <c r="S114" s="31"/>
      <c r="T114" s="31"/>
      <c r="U114" s="31"/>
      <c r="V114" s="31"/>
      <c r="W114" s="31"/>
      <c r="X114" s="5" t="s">
        <v>63</v>
      </c>
    </row>
    <row r="115" spans="5:24" ht="21" customHeight="1">
      <c r="E115" s="17" t="s">
        <v>64</v>
      </c>
      <c r="F115" s="32"/>
      <c r="G115" s="32"/>
      <c r="H115" s="32"/>
      <c r="I115" s="32"/>
      <c r="J115" s="32"/>
      <c r="Q115" s="33"/>
      <c r="R115" s="33"/>
      <c r="S115" s="33"/>
      <c r="T115" s="33"/>
      <c r="U115" s="33"/>
      <c r="V115" s="33"/>
      <c r="W115" s="33"/>
      <c r="X115" s="33"/>
    </row>
    <row r="116" spans="5:23" ht="24" customHeight="1">
      <c r="E116" s="17" t="s">
        <v>65</v>
      </c>
      <c r="F116" s="28"/>
      <c r="G116" s="28"/>
      <c r="H116" s="28"/>
      <c r="I116" s="28"/>
      <c r="J116" s="28"/>
      <c r="Q116" s="17" t="s">
        <v>65</v>
      </c>
      <c r="R116" s="29"/>
      <c r="S116" s="29"/>
      <c r="T116" s="29"/>
      <c r="U116" s="29"/>
      <c r="V116" s="29"/>
      <c r="W116" s="29"/>
    </row>
    <row r="117" spans="5:10" ht="24" customHeight="1">
      <c r="E117" s="17" t="s">
        <v>66</v>
      </c>
      <c r="F117" s="30"/>
      <c r="G117" s="30"/>
      <c r="H117" s="30"/>
      <c r="I117" s="30"/>
      <c r="J117" s="30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N26:N29 L28:M29 R28:S29 K26:K29 O28:P29 Q26:Q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  <ignoredErrors>
    <ignoredError sqref="V2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57421875" defaultRowHeight="15"/>
  <cols>
    <col min="1" max="1" width="8.57421875" style="7" customWidth="1"/>
    <col min="2" max="8" width="8.57421875" style="5" customWidth="1"/>
    <col min="9" max="9" width="4.57421875" style="5" customWidth="1"/>
    <col min="10" max="12" width="8.57421875" style="5" customWidth="1"/>
    <col min="13" max="14" width="4.57421875" style="5" customWidth="1"/>
    <col min="15" max="17" width="8.57421875" style="5" customWidth="1"/>
    <col min="18" max="18" width="4.57421875" style="5" customWidth="1"/>
    <col min="19" max="16384" width="8.57421875" style="5" customWidth="1"/>
  </cols>
  <sheetData>
    <row r="1" spans="1:26" ht="21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53" t="s">
        <v>104</v>
      </c>
      <c r="K2" s="153"/>
      <c r="L2" s="153"/>
      <c r="M2" s="153"/>
      <c r="N2" s="153"/>
      <c r="O2" s="153"/>
      <c r="P2" s="153"/>
      <c r="Q2" s="153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52" t="s">
        <v>35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21" customHeight="1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154"/>
      <c r="N7" s="155"/>
      <c r="O7" s="155"/>
      <c r="P7" s="156"/>
    </row>
    <row r="8" spans="1:10" ht="21" customHeight="1">
      <c r="A8" s="9" t="s">
        <v>43</v>
      </c>
      <c r="G8" s="10"/>
      <c r="H8" s="154"/>
      <c r="I8" s="155"/>
      <c r="J8" s="156"/>
    </row>
    <row r="9" ht="10.35" customHeight="1"/>
    <row r="10" spans="1:26" s="8" customFormat="1" ht="30" customHeight="1">
      <c r="A10" s="77" t="s">
        <v>7</v>
      </c>
      <c r="B10" s="77" t="s">
        <v>33</v>
      </c>
      <c r="C10" s="77"/>
      <c r="D10" s="77"/>
      <c r="E10" s="77"/>
      <c r="F10" s="77"/>
      <c r="G10" s="77"/>
      <c r="H10" s="77"/>
      <c r="I10" s="77"/>
      <c r="J10" s="77"/>
      <c r="K10" s="77" t="s">
        <v>34</v>
      </c>
      <c r="L10" s="77"/>
      <c r="M10" s="77"/>
      <c r="N10" s="77"/>
      <c r="O10" s="77"/>
      <c r="P10" s="77"/>
      <c r="Q10" s="77"/>
      <c r="R10" s="77"/>
      <c r="S10" s="77" t="s">
        <v>6</v>
      </c>
      <c r="T10" s="77"/>
      <c r="U10" s="77"/>
      <c r="V10" s="77"/>
      <c r="W10" s="77"/>
      <c r="X10" s="77"/>
      <c r="Y10" s="77"/>
      <c r="Z10" s="77"/>
    </row>
    <row r="11" spans="1:26" s="8" customFormat="1" ht="30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 t="s">
        <v>3</v>
      </c>
      <c r="L11" s="77"/>
      <c r="M11" s="77"/>
      <c r="N11" s="77" t="s">
        <v>4</v>
      </c>
      <c r="O11" s="77"/>
      <c r="P11" s="77"/>
      <c r="Q11" s="77" t="s">
        <v>5</v>
      </c>
      <c r="R11" s="77"/>
      <c r="S11" s="77" t="s">
        <v>3</v>
      </c>
      <c r="T11" s="77"/>
      <c r="U11" s="77"/>
      <c r="V11" s="77" t="s">
        <v>4</v>
      </c>
      <c r="W11" s="77"/>
      <c r="X11" s="77"/>
      <c r="Y11" s="77" t="s">
        <v>5</v>
      </c>
      <c r="Z11" s="77"/>
    </row>
    <row r="12" spans="1:26" ht="24" customHeight="1">
      <c r="A12" s="106" t="s">
        <v>44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9"/>
    </row>
    <row r="13" spans="1:26" ht="24" customHeight="1">
      <c r="A13" s="20">
        <v>1</v>
      </c>
      <c r="B13" s="145" t="s">
        <v>36</v>
      </c>
      <c r="C13" s="145"/>
      <c r="D13" s="145"/>
      <c r="E13" s="145"/>
      <c r="F13" s="145"/>
      <c r="G13" s="145"/>
      <c r="H13" s="145"/>
      <c r="I13" s="145"/>
      <c r="J13" s="145"/>
      <c r="K13" s="157">
        <v>12</v>
      </c>
      <c r="L13" s="157"/>
      <c r="M13" s="157"/>
      <c r="N13" s="149">
        <f>Q24</f>
        <v>0</v>
      </c>
      <c r="O13" s="149"/>
      <c r="P13" s="149"/>
      <c r="Q13" s="124">
        <f>V24/T24*100</f>
        <v>0</v>
      </c>
      <c r="R13" s="124"/>
      <c r="S13" s="158">
        <v>6605920</v>
      </c>
      <c r="T13" s="159"/>
      <c r="U13" s="160"/>
      <c r="V13" s="167"/>
      <c r="W13" s="168"/>
      <c r="X13" s="169"/>
      <c r="Y13" s="139">
        <f>V13/S13*100</f>
        <v>0</v>
      </c>
      <c r="Z13" s="140"/>
    </row>
    <row r="14" spans="1:26" ht="24" customHeight="1">
      <c r="A14" s="20">
        <v>2</v>
      </c>
      <c r="B14" s="145" t="s">
        <v>37</v>
      </c>
      <c r="C14" s="145"/>
      <c r="D14" s="145"/>
      <c r="E14" s="145"/>
      <c r="F14" s="145"/>
      <c r="G14" s="145"/>
      <c r="H14" s="145"/>
      <c r="I14" s="145"/>
      <c r="J14" s="145"/>
      <c r="K14" s="146">
        <v>1375697.02</v>
      </c>
      <c r="L14" s="146"/>
      <c r="M14" s="146"/>
      <c r="N14" s="124">
        <f>Q25</f>
        <v>0</v>
      </c>
      <c r="O14" s="124"/>
      <c r="P14" s="124"/>
      <c r="Q14" s="124">
        <f>V25/T25*100</f>
        <v>0</v>
      </c>
      <c r="R14" s="124"/>
      <c r="S14" s="161"/>
      <c r="T14" s="162"/>
      <c r="U14" s="163"/>
      <c r="V14" s="170"/>
      <c r="W14" s="171"/>
      <c r="X14" s="172"/>
      <c r="Y14" s="141"/>
      <c r="Z14" s="142"/>
    </row>
    <row r="15" spans="1:26" ht="24" customHeight="1">
      <c r="A15" s="20">
        <v>3</v>
      </c>
      <c r="B15" s="145" t="s">
        <v>38</v>
      </c>
      <c r="C15" s="145"/>
      <c r="D15" s="145"/>
      <c r="E15" s="145"/>
      <c r="F15" s="145"/>
      <c r="G15" s="145"/>
      <c r="H15" s="145"/>
      <c r="I15" s="145"/>
      <c r="J15" s="145"/>
      <c r="K15" s="148">
        <v>12</v>
      </c>
      <c r="L15" s="148"/>
      <c r="M15" s="148"/>
      <c r="N15" s="149">
        <f>Q27</f>
        <v>0</v>
      </c>
      <c r="O15" s="149"/>
      <c r="P15" s="149"/>
      <c r="Q15" s="124">
        <f>V26/T26*100</f>
        <v>0</v>
      </c>
      <c r="R15" s="124"/>
      <c r="S15" s="161"/>
      <c r="T15" s="162"/>
      <c r="U15" s="163"/>
      <c r="V15" s="170"/>
      <c r="W15" s="171"/>
      <c r="X15" s="172"/>
      <c r="Y15" s="141"/>
      <c r="Z15" s="142"/>
    </row>
    <row r="16" spans="1:26" ht="24" customHeight="1">
      <c r="A16" s="20">
        <v>4</v>
      </c>
      <c r="B16" s="145" t="s">
        <v>39</v>
      </c>
      <c r="C16" s="145"/>
      <c r="D16" s="145"/>
      <c r="E16" s="145"/>
      <c r="F16" s="145"/>
      <c r="G16" s="145"/>
      <c r="H16" s="145"/>
      <c r="I16" s="145"/>
      <c r="J16" s="145"/>
      <c r="K16" s="148">
        <v>12</v>
      </c>
      <c r="L16" s="148"/>
      <c r="M16" s="148"/>
      <c r="N16" s="149">
        <f>Q28</f>
        <v>0</v>
      </c>
      <c r="O16" s="149"/>
      <c r="P16" s="149"/>
      <c r="Q16" s="124">
        <f>V28/T28*100</f>
        <v>0</v>
      </c>
      <c r="R16" s="124"/>
      <c r="S16" s="161"/>
      <c r="T16" s="162"/>
      <c r="U16" s="163"/>
      <c r="V16" s="170"/>
      <c r="W16" s="171"/>
      <c r="X16" s="172"/>
      <c r="Y16" s="141"/>
      <c r="Z16" s="142"/>
    </row>
    <row r="17" spans="1:26" s="11" customFormat="1" ht="48" customHeight="1">
      <c r="A17" s="21">
        <v>5</v>
      </c>
      <c r="B17" s="150" t="s">
        <v>45</v>
      </c>
      <c r="C17" s="150"/>
      <c r="D17" s="150"/>
      <c r="E17" s="150"/>
      <c r="F17" s="150"/>
      <c r="G17" s="150"/>
      <c r="H17" s="150"/>
      <c r="I17" s="150"/>
      <c r="J17" s="150"/>
      <c r="K17" s="151">
        <v>12</v>
      </c>
      <c r="L17" s="151"/>
      <c r="M17" s="151"/>
      <c r="N17" s="149">
        <f>Q29</f>
        <v>0</v>
      </c>
      <c r="O17" s="149"/>
      <c r="P17" s="149"/>
      <c r="Q17" s="124">
        <f>V29/T29*100</f>
        <v>0</v>
      </c>
      <c r="R17" s="124"/>
      <c r="S17" s="164"/>
      <c r="T17" s="165"/>
      <c r="U17" s="166"/>
      <c r="V17" s="173"/>
      <c r="W17" s="174"/>
      <c r="X17" s="175"/>
      <c r="Y17" s="143"/>
      <c r="Z17" s="144"/>
    </row>
    <row r="18" spans="1:26" s="8" customFormat="1" ht="24" customHeight="1">
      <c r="A18" s="135" t="s">
        <v>46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  <c r="Q18" s="90">
        <f>V30</f>
        <v>0</v>
      </c>
      <c r="R18" s="90"/>
      <c r="S18" s="138">
        <f>SUM(S13)</f>
        <v>6605920</v>
      </c>
      <c r="T18" s="138"/>
      <c r="U18" s="138"/>
      <c r="V18" s="138">
        <f>SUM(V13)</f>
        <v>0</v>
      </c>
      <c r="W18" s="138"/>
      <c r="X18" s="138"/>
      <c r="Y18" s="134">
        <f>SUM(Y13)</f>
        <v>0</v>
      </c>
      <c r="Z18" s="134"/>
    </row>
    <row r="19" spans="1:26" ht="9.9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77" t="s">
        <v>41</v>
      </c>
      <c r="C22" s="77"/>
      <c r="D22" s="77"/>
      <c r="E22" s="77"/>
      <c r="F22" s="77"/>
      <c r="G22" s="77"/>
      <c r="H22" s="77" t="s">
        <v>47</v>
      </c>
      <c r="I22" s="77"/>
      <c r="J22" s="77"/>
      <c r="K22" s="77" t="s">
        <v>42</v>
      </c>
      <c r="L22" s="77"/>
      <c r="M22" s="77"/>
      <c r="N22" s="77" t="s">
        <v>48</v>
      </c>
      <c r="O22" s="77"/>
      <c r="P22" s="77"/>
      <c r="Q22" s="77" t="s">
        <v>49</v>
      </c>
      <c r="R22" s="77"/>
      <c r="S22" s="77"/>
      <c r="T22" s="77" t="s">
        <v>50</v>
      </c>
      <c r="U22" s="77"/>
      <c r="V22" s="81" t="s">
        <v>9</v>
      </c>
      <c r="W22" s="81"/>
      <c r="X22" s="77" t="s">
        <v>10</v>
      </c>
      <c r="Y22" s="77"/>
      <c r="Z22" s="77"/>
    </row>
    <row r="23" spans="1:26" ht="24" customHeight="1">
      <c r="A23" s="106" t="s">
        <v>44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7"/>
      <c r="W23" s="107"/>
      <c r="X23" s="107"/>
      <c r="Y23" s="107"/>
      <c r="Z23" s="109"/>
    </row>
    <row r="24" spans="1:26" ht="24" customHeight="1">
      <c r="A24" s="25">
        <v>1</v>
      </c>
      <c r="B24" s="110" t="s">
        <v>36</v>
      </c>
      <c r="C24" s="110"/>
      <c r="D24" s="110"/>
      <c r="E24" s="110"/>
      <c r="F24" s="110"/>
      <c r="G24" s="110"/>
      <c r="H24" s="111">
        <v>12</v>
      </c>
      <c r="I24" s="111"/>
      <c r="J24" s="111"/>
      <c r="K24" s="103"/>
      <c r="L24" s="103"/>
      <c r="M24" s="103"/>
      <c r="N24" s="103"/>
      <c r="O24" s="103"/>
      <c r="P24" s="103"/>
      <c r="Q24" s="103"/>
      <c r="R24" s="103"/>
      <c r="S24" s="104"/>
      <c r="T24" s="100">
        <v>10</v>
      </c>
      <c r="U24" s="100"/>
      <c r="V24" s="93">
        <f>(T24*((K24*0)+(N24*50)+(Q24*100)))/(H24*100)</f>
        <v>0</v>
      </c>
      <c r="W24" s="94"/>
      <c r="X24" s="112"/>
      <c r="Y24" s="92"/>
      <c r="Z24" s="113"/>
    </row>
    <row r="25" spans="1:26" ht="24" customHeight="1">
      <c r="A25" s="25">
        <v>2</v>
      </c>
      <c r="B25" s="110" t="s">
        <v>37</v>
      </c>
      <c r="C25" s="110"/>
      <c r="D25" s="110"/>
      <c r="E25" s="110"/>
      <c r="F25" s="110"/>
      <c r="G25" s="110"/>
      <c r="H25" s="120">
        <v>1375697.02</v>
      </c>
      <c r="I25" s="120"/>
      <c r="J25" s="120"/>
      <c r="K25" s="121"/>
      <c r="L25" s="121"/>
      <c r="M25" s="121"/>
      <c r="N25" s="121"/>
      <c r="O25" s="121"/>
      <c r="P25" s="121"/>
      <c r="Q25" s="121"/>
      <c r="R25" s="121"/>
      <c r="S25" s="202"/>
      <c r="T25" s="100">
        <v>40</v>
      </c>
      <c r="U25" s="100"/>
      <c r="V25" s="93">
        <f>(T25*((K25*0)+(N25*50)+(Q25*100)))/(H25*100)</f>
        <v>0</v>
      </c>
      <c r="W25" s="94"/>
      <c r="X25" s="114"/>
      <c r="Y25" s="115"/>
      <c r="Z25" s="116"/>
    </row>
    <row r="26" spans="1:26" ht="24" customHeight="1">
      <c r="A26" s="26">
        <v>3</v>
      </c>
      <c r="B26" s="95" t="s">
        <v>38</v>
      </c>
      <c r="C26" s="95"/>
      <c r="D26" s="95"/>
      <c r="E26" s="95"/>
      <c r="F26" s="95"/>
      <c r="G26" s="95"/>
      <c r="H26" s="96">
        <v>12</v>
      </c>
      <c r="I26" s="96"/>
      <c r="J26" s="96"/>
      <c r="K26" s="196">
        <f>K27</f>
        <v>0</v>
      </c>
      <c r="L26" s="197"/>
      <c r="M26" s="198"/>
      <c r="N26" s="196">
        <f aca="true" t="shared" si="0" ref="N26">N27</f>
        <v>0</v>
      </c>
      <c r="O26" s="197"/>
      <c r="P26" s="198"/>
      <c r="Q26" s="196">
        <f aca="true" t="shared" si="1" ref="Q26">Q27</f>
        <v>0</v>
      </c>
      <c r="R26" s="197"/>
      <c r="S26" s="198"/>
      <c r="T26" s="122">
        <f>SUM(T27)</f>
        <v>20</v>
      </c>
      <c r="U26" s="122"/>
      <c r="V26" s="123">
        <f>SUM(V27)</f>
        <v>0</v>
      </c>
      <c r="W26" s="124"/>
      <c r="X26" s="114"/>
      <c r="Y26" s="115"/>
      <c r="Z26" s="116"/>
    </row>
    <row r="27" spans="1:26" ht="48" customHeight="1">
      <c r="A27" s="20">
        <v>3.1</v>
      </c>
      <c r="B27" s="125" t="s">
        <v>103</v>
      </c>
      <c r="C27" s="126"/>
      <c r="D27" s="126"/>
      <c r="E27" s="126"/>
      <c r="F27" s="126"/>
      <c r="G27" s="127"/>
      <c r="H27" s="128">
        <v>12</v>
      </c>
      <c r="I27" s="129"/>
      <c r="J27" s="130"/>
      <c r="K27" s="104"/>
      <c r="L27" s="131"/>
      <c r="M27" s="132"/>
      <c r="N27" s="104"/>
      <c r="O27" s="131"/>
      <c r="P27" s="132"/>
      <c r="Q27" s="104"/>
      <c r="R27" s="131"/>
      <c r="S27" s="131"/>
      <c r="T27" s="133">
        <v>20</v>
      </c>
      <c r="U27" s="133"/>
      <c r="V27" s="93">
        <f>(T27*((K27*0)+(N27*50)+(Q27*100)))/(H27*100)</f>
        <v>0</v>
      </c>
      <c r="W27" s="94"/>
      <c r="X27" s="114"/>
      <c r="Y27" s="115"/>
      <c r="Z27" s="116"/>
    </row>
    <row r="28" spans="1:26" ht="48" customHeight="1">
      <c r="A28" s="25">
        <v>4</v>
      </c>
      <c r="B28" s="101" t="s">
        <v>39</v>
      </c>
      <c r="C28" s="101"/>
      <c r="D28" s="101"/>
      <c r="E28" s="101"/>
      <c r="F28" s="101"/>
      <c r="G28" s="101"/>
      <c r="H28" s="105">
        <v>12</v>
      </c>
      <c r="I28" s="105"/>
      <c r="J28" s="105"/>
      <c r="K28" s="103"/>
      <c r="L28" s="103"/>
      <c r="M28" s="103"/>
      <c r="N28" s="103"/>
      <c r="O28" s="103"/>
      <c r="P28" s="103"/>
      <c r="Q28" s="103"/>
      <c r="R28" s="103"/>
      <c r="S28" s="104"/>
      <c r="T28" s="100">
        <v>15</v>
      </c>
      <c r="U28" s="100"/>
      <c r="V28" s="93">
        <f aca="true" t="shared" si="2" ref="V28:V29">(T28*((K28*0)+(N28*50)+(Q28*100)))/(H28*100)</f>
        <v>0</v>
      </c>
      <c r="W28" s="94"/>
      <c r="X28" s="114"/>
      <c r="Y28" s="115"/>
      <c r="Z28" s="116"/>
    </row>
    <row r="29" spans="1:26" ht="48" customHeight="1">
      <c r="A29" s="25">
        <v>5</v>
      </c>
      <c r="B29" s="101" t="s">
        <v>51</v>
      </c>
      <c r="C29" s="101"/>
      <c r="D29" s="101"/>
      <c r="E29" s="101"/>
      <c r="F29" s="101"/>
      <c r="G29" s="101"/>
      <c r="H29" s="102">
        <v>12</v>
      </c>
      <c r="I29" s="102"/>
      <c r="J29" s="102"/>
      <c r="K29" s="103"/>
      <c r="L29" s="103"/>
      <c r="M29" s="103"/>
      <c r="N29" s="103"/>
      <c r="O29" s="103"/>
      <c r="P29" s="103"/>
      <c r="Q29" s="103"/>
      <c r="R29" s="103"/>
      <c r="S29" s="104"/>
      <c r="T29" s="100">
        <v>15</v>
      </c>
      <c r="U29" s="100"/>
      <c r="V29" s="93">
        <f t="shared" si="2"/>
        <v>0</v>
      </c>
      <c r="W29" s="94"/>
      <c r="X29" s="117"/>
      <c r="Y29" s="118"/>
      <c r="Z29" s="119"/>
    </row>
    <row r="30" spans="1:26" ht="24" customHeight="1">
      <c r="A30" s="87" t="s">
        <v>11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>
        <f>SUM(T24,T25,T26,T28,T29)</f>
        <v>100</v>
      </c>
      <c r="U30" s="89"/>
      <c r="V30" s="90">
        <f>SUM(V24:W26,V28:W29)</f>
        <v>0</v>
      </c>
      <c r="W30" s="90"/>
      <c r="X30" s="91"/>
      <c r="Y30" s="91"/>
      <c r="Z30" s="91"/>
    </row>
    <row r="31" spans="1:26" ht="9.9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ht="24" customHeight="1">
      <c r="A32" s="4" t="s">
        <v>98</v>
      </c>
    </row>
    <row r="33" spans="1:26" ht="60" customHeight="1">
      <c r="A33" s="18" t="s">
        <v>7</v>
      </c>
      <c r="B33" s="77" t="s">
        <v>52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 t="s">
        <v>53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  <c r="Y33" s="81" t="s">
        <v>54</v>
      </c>
      <c r="Z33" s="81"/>
    </row>
    <row r="34" spans="1:26" ht="24" customHeight="1">
      <c r="A34" s="82" t="s">
        <v>55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</row>
    <row r="35" spans="1:26" ht="48" customHeight="1">
      <c r="A35" s="19" t="str">
        <f>IF(B35&lt;&gt;"","2.1.1","")</f>
        <v/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7"/>
      <c r="Y35" s="56"/>
      <c r="Z35" s="56"/>
    </row>
    <row r="36" spans="1:26" ht="48" customHeight="1">
      <c r="A36" s="19" t="str">
        <f>IF(B36&lt;&gt;"","2.1.2","")</f>
        <v/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7"/>
      <c r="Y36" s="56"/>
      <c r="Z36" s="56"/>
    </row>
    <row r="37" spans="1:26" ht="48" customHeight="1">
      <c r="A37" s="19" t="str">
        <f>IF(B37&lt;&gt;"","2.1.3","")</f>
        <v/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7"/>
      <c r="Y37" s="56"/>
      <c r="Z37" s="56"/>
    </row>
    <row r="38" spans="1:26" ht="48" customHeight="1">
      <c r="A38" s="19" t="str">
        <f>IF(B38&lt;&gt;"","2.1.4","")</f>
        <v/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7"/>
      <c r="Y38" s="56"/>
      <c r="Z38" s="56"/>
    </row>
    <row r="39" spans="1:26" ht="48" customHeight="1">
      <c r="A39" s="19" t="str">
        <f>IF(B39&lt;&gt;"","2.1.5","")</f>
        <v/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65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7"/>
      <c r="Y39" s="85"/>
      <c r="Z39" s="86"/>
    </row>
    <row r="40" spans="1:26" ht="24" customHeight="1">
      <c r="A40" s="82" t="s">
        <v>56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</row>
    <row r="41" spans="1:26" ht="48" customHeight="1">
      <c r="A41" s="19" t="str">
        <f>IF(B41&lt;&gt;"","2.2.1","")</f>
        <v/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56"/>
      <c r="Z41" s="56"/>
    </row>
    <row r="42" spans="1:26" ht="48" customHeight="1">
      <c r="A42" s="19" t="str">
        <f>IF(B42&lt;&gt;"","2.2.2","")</f>
        <v/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7"/>
      <c r="Y42" s="56"/>
      <c r="Z42" s="56"/>
    </row>
    <row r="43" spans="1:26" ht="48" customHeight="1">
      <c r="A43" s="19" t="str">
        <f>IF(B43&lt;&gt;"","2.2.3","")</f>
        <v/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7"/>
      <c r="Y43" s="56"/>
      <c r="Z43" s="56"/>
    </row>
    <row r="44" spans="1:26" ht="48" customHeight="1">
      <c r="A44" s="19" t="str">
        <f>IF(B44&lt;&gt;"","2.2.4","")</f>
        <v/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7"/>
      <c r="Y44" s="56"/>
      <c r="Z44" s="56"/>
    </row>
    <row r="45" spans="1:26" ht="48" customHeight="1">
      <c r="A45" s="19" t="str">
        <f>IF(B45&lt;&gt;"","2.2.5","")</f>
        <v/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7"/>
      <c r="Y45" s="56"/>
      <c r="Z45" s="56"/>
    </row>
    <row r="46" spans="1:26" ht="24" customHeight="1">
      <c r="A46" s="82" t="s">
        <v>57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</row>
    <row r="47" spans="1:26" ht="48" customHeight="1">
      <c r="A47" s="19" t="str">
        <f>IF(B47&lt;&gt;"","2.3.1","")</f>
        <v/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7"/>
      <c r="Y47" s="56"/>
      <c r="Z47" s="56"/>
    </row>
    <row r="48" spans="1:26" ht="48" customHeight="1">
      <c r="A48" s="19" t="str">
        <f>IF(B48&lt;&gt;"","2.3.2","")</f>
        <v/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7"/>
      <c r="Y48" s="56"/>
      <c r="Z48" s="56"/>
    </row>
    <row r="49" spans="1:26" ht="48" customHeight="1">
      <c r="A49" s="19" t="str">
        <f>IF(B49&lt;&gt;"","2.3.3","")</f>
        <v/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5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7"/>
      <c r="Y49" s="56"/>
      <c r="Z49" s="56"/>
    </row>
    <row r="50" spans="1:26" ht="48" customHeight="1">
      <c r="A50" s="19" t="str">
        <f>IF(B50&lt;&gt;"","2.3.4","")</f>
        <v/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5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7"/>
      <c r="Y50" s="56"/>
      <c r="Z50" s="56"/>
    </row>
    <row r="51" spans="1:26" ht="48" customHeight="1">
      <c r="A51" s="19" t="str">
        <f>IF(B51&lt;&gt;"","2.3.5","")</f>
        <v/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5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7"/>
      <c r="Y51" s="56"/>
      <c r="Z51" s="56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77" t="s">
        <v>58</v>
      </c>
      <c r="C55" s="77"/>
      <c r="D55" s="77"/>
      <c r="E55" s="77"/>
      <c r="F55" s="77"/>
      <c r="G55" s="77"/>
      <c r="H55" s="77" t="s">
        <v>53</v>
      </c>
      <c r="I55" s="77"/>
      <c r="J55" s="77"/>
      <c r="K55" s="77"/>
      <c r="L55" s="77"/>
      <c r="M55" s="77"/>
      <c r="N55" s="77"/>
      <c r="O55" s="77"/>
      <c r="P55" s="77"/>
      <c r="Q55" s="78" t="s">
        <v>59</v>
      </c>
      <c r="R55" s="79"/>
      <c r="S55" s="79"/>
      <c r="T55" s="79"/>
      <c r="U55" s="79"/>
      <c r="V55" s="79"/>
      <c r="W55" s="79"/>
      <c r="X55" s="80"/>
      <c r="Y55" s="81" t="s">
        <v>54</v>
      </c>
      <c r="Z55" s="81"/>
    </row>
    <row r="56" spans="1:26" ht="72" customHeight="1">
      <c r="A56" s="19" t="str">
        <f>IF(B56&lt;&gt;"","3.1","")</f>
        <v/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5"/>
      <c r="R56" s="66"/>
      <c r="S56" s="66"/>
      <c r="T56" s="66"/>
      <c r="U56" s="66"/>
      <c r="V56" s="66"/>
      <c r="W56" s="66"/>
      <c r="X56" s="67"/>
      <c r="Y56" s="56"/>
      <c r="Z56" s="56"/>
    </row>
    <row r="57" spans="1:26" ht="72" customHeight="1">
      <c r="A57" s="19" t="str">
        <f>IF(B57&lt;&gt;"","3.2","")</f>
        <v/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  <c r="R57" s="66"/>
      <c r="S57" s="66"/>
      <c r="T57" s="66"/>
      <c r="U57" s="66"/>
      <c r="V57" s="66"/>
      <c r="W57" s="66"/>
      <c r="X57" s="67"/>
      <c r="Y57" s="56"/>
      <c r="Z57" s="56"/>
    </row>
    <row r="58" spans="1:26" ht="72" customHeight="1">
      <c r="A58" s="19" t="str">
        <f>IF(B58&lt;&gt;"","3.3","")</f>
        <v/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  <c r="R58" s="66"/>
      <c r="S58" s="66"/>
      <c r="T58" s="66"/>
      <c r="U58" s="66"/>
      <c r="V58" s="66"/>
      <c r="W58" s="66"/>
      <c r="X58" s="67"/>
      <c r="Y58" s="56"/>
      <c r="Z58" s="56"/>
    </row>
    <row r="59" spans="1:26" ht="72" customHeight="1">
      <c r="A59" s="19" t="str">
        <f>IF(B59&lt;&gt;"","3.4","")</f>
        <v/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6"/>
      <c r="S59" s="66"/>
      <c r="T59" s="66"/>
      <c r="U59" s="66"/>
      <c r="V59" s="66"/>
      <c r="W59" s="66"/>
      <c r="X59" s="67"/>
      <c r="Y59" s="56"/>
      <c r="Z59" s="56"/>
    </row>
    <row r="60" spans="1:26" ht="72" customHeight="1">
      <c r="A60" s="19" t="str">
        <f>IF(B60&lt;&gt;"","3.5","")</f>
        <v/>
      </c>
      <c r="B60" s="65"/>
      <c r="C60" s="66"/>
      <c r="D60" s="66"/>
      <c r="E60" s="66"/>
      <c r="F60" s="66"/>
      <c r="G60" s="67"/>
      <c r="H60" s="65"/>
      <c r="I60" s="66"/>
      <c r="J60" s="66"/>
      <c r="K60" s="66"/>
      <c r="L60" s="66"/>
      <c r="M60" s="66"/>
      <c r="N60" s="66"/>
      <c r="O60" s="66"/>
      <c r="P60" s="67"/>
      <c r="Q60" s="65"/>
      <c r="R60" s="66"/>
      <c r="S60" s="66"/>
      <c r="T60" s="66"/>
      <c r="U60" s="66"/>
      <c r="V60" s="66"/>
      <c r="W60" s="66"/>
      <c r="X60" s="67"/>
      <c r="Y60" s="85"/>
      <c r="Z60" s="86"/>
    </row>
    <row r="61" spans="1:26" ht="72" customHeight="1">
      <c r="A61" s="19" t="str">
        <f>IF(B61&lt;&gt;"","3.6","")</f>
        <v/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  <c r="R61" s="66"/>
      <c r="S61" s="66"/>
      <c r="T61" s="66"/>
      <c r="U61" s="66"/>
      <c r="V61" s="66"/>
      <c r="W61" s="66"/>
      <c r="X61" s="67"/>
      <c r="Y61" s="56"/>
      <c r="Z61" s="56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6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</row>
    <row r="66" spans="2:25" ht="48" customHeight="1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</row>
    <row r="67" spans="2:25" ht="48" customHeight="1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</row>
    <row r="68" spans="2:25" ht="48" customHeight="1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</row>
    <row r="69" spans="2:25" ht="48" customHeight="1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55"/>
      <c r="C73" s="55"/>
      <c r="D73" s="55"/>
      <c r="E73" s="55"/>
      <c r="F73" s="55"/>
      <c r="G73" s="55"/>
      <c r="H73" s="55"/>
      <c r="J73" s="55"/>
      <c r="K73" s="55"/>
      <c r="L73" s="55"/>
      <c r="M73" s="55"/>
      <c r="N73" s="55"/>
      <c r="O73" s="55"/>
      <c r="P73" s="55"/>
      <c r="Q73" s="55"/>
      <c r="S73" s="34"/>
      <c r="T73" s="35"/>
      <c r="U73" s="35"/>
      <c r="V73" s="35"/>
      <c r="W73" s="35"/>
      <c r="X73" s="35"/>
      <c r="Y73" s="36"/>
    </row>
    <row r="74" spans="2:25" ht="10.35" customHeight="1">
      <c r="B74" s="55"/>
      <c r="C74" s="55"/>
      <c r="D74" s="55"/>
      <c r="E74" s="55"/>
      <c r="F74" s="55"/>
      <c r="G74" s="55"/>
      <c r="H74" s="55"/>
      <c r="J74" s="55"/>
      <c r="K74" s="55"/>
      <c r="L74" s="55"/>
      <c r="M74" s="55"/>
      <c r="N74" s="55"/>
      <c r="O74" s="55"/>
      <c r="P74" s="55"/>
      <c r="Q74" s="55"/>
      <c r="S74" s="37"/>
      <c r="T74" s="38"/>
      <c r="U74" s="38"/>
      <c r="V74" s="38"/>
      <c r="W74" s="38"/>
      <c r="X74" s="38"/>
      <c r="Y74" s="39"/>
    </row>
    <row r="75" spans="2:25" ht="10.35" customHeight="1">
      <c r="B75" s="55"/>
      <c r="C75" s="55"/>
      <c r="D75" s="55"/>
      <c r="E75" s="55"/>
      <c r="F75" s="55"/>
      <c r="G75" s="55"/>
      <c r="H75" s="55"/>
      <c r="J75" s="55"/>
      <c r="K75" s="55"/>
      <c r="L75" s="55"/>
      <c r="M75" s="55"/>
      <c r="N75" s="55"/>
      <c r="O75" s="55"/>
      <c r="P75" s="55"/>
      <c r="Q75" s="55"/>
      <c r="S75" s="37"/>
      <c r="T75" s="38"/>
      <c r="U75" s="38"/>
      <c r="V75" s="38"/>
      <c r="W75" s="38"/>
      <c r="X75" s="38"/>
      <c r="Y75" s="39"/>
    </row>
    <row r="76" spans="2:25" ht="21" customHeight="1">
      <c r="B76" s="55"/>
      <c r="C76" s="55"/>
      <c r="D76" s="55"/>
      <c r="E76" s="55"/>
      <c r="F76" s="55"/>
      <c r="G76" s="55"/>
      <c r="H76" s="55"/>
      <c r="J76" s="55"/>
      <c r="K76" s="55"/>
      <c r="L76" s="55"/>
      <c r="M76" s="55"/>
      <c r="N76" s="55"/>
      <c r="O76" s="55"/>
      <c r="P76" s="55"/>
      <c r="Q76" s="55"/>
      <c r="S76" s="37"/>
      <c r="T76" s="38"/>
      <c r="U76" s="38"/>
      <c r="V76" s="38"/>
      <c r="W76" s="38"/>
      <c r="X76" s="38"/>
      <c r="Y76" s="39"/>
    </row>
    <row r="77" spans="2:25" ht="35.25" customHeight="1">
      <c r="B77" s="55"/>
      <c r="C77" s="55"/>
      <c r="D77" s="55"/>
      <c r="E77" s="55"/>
      <c r="F77" s="55"/>
      <c r="G77" s="55"/>
      <c r="H77" s="55"/>
      <c r="J77" s="55"/>
      <c r="K77" s="55"/>
      <c r="L77" s="55"/>
      <c r="M77" s="55"/>
      <c r="N77" s="55"/>
      <c r="O77" s="55"/>
      <c r="P77" s="55"/>
      <c r="Q77" s="55"/>
      <c r="S77" s="37"/>
      <c r="T77" s="38"/>
      <c r="U77" s="38"/>
      <c r="V77" s="38"/>
      <c r="W77" s="38"/>
      <c r="X77" s="38"/>
      <c r="Y77" s="39"/>
    </row>
    <row r="78" spans="2:25" ht="21" customHeight="1">
      <c r="B78" s="55"/>
      <c r="C78" s="55"/>
      <c r="D78" s="55"/>
      <c r="E78" s="55"/>
      <c r="F78" s="55"/>
      <c r="G78" s="55"/>
      <c r="H78" s="55"/>
      <c r="J78" s="55"/>
      <c r="K78" s="55"/>
      <c r="L78" s="55"/>
      <c r="M78" s="55"/>
      <c r="N78" s="55"/>
      <c r="O78" s="55"/>
      <c r="P78" s="55"/>
      <c r="Q78" s="55"/>
      <c r="S78" s="37"/>
      <c r="T78" s="38"/>
      <c r="U78" s="38"/>
      <c r="V78" s="38"/>
      <c r="W78" s="38"/>
      <c r="X78" s="38"/>
      <c r="Y78" s="39"/>
    </row>
    <row r="79" spans="2:25" ht="21" customHeight="1">
      <c r="B79" s="55"/>
      <c r="C79" s="55"/>
      <c r="D79" s="55"/>
      <c r="E79" s="55"/>
      <c r="F79" s="55"/>
      <c r="G79" s="55"/>
      <c r="H79" s="55"/>
      <c r="J79" s="55"/>
      <c r="K79" s="55"/>
      <c r="L79" s="55"/>
      <c r="M79" s="55"/>
      <c r="N79" s="55"/>
      <c r="O79" s="55"/>
      <c r="P79" s="55"/>
      <c r="Q79" s="55"/>
      <c r="S79" s="37"/>
      <c r="T79" s="38"/>
      <c r="U79" s="38"/>
      <c r="V79" s="38"/>
      <c r="W79" s="38"/>
      <c r="X79" s="38"/>
      <c r="Y79" s="39"/>
    </row>
    <row r="80" spans="2:25" ht="21" customHeight="1">
      <c r="B80" s="55"/>
      <c r="C80" s="55"/>
      <c r="D80" s="55"/>
      <c r="E80" s="55"/>
      <c r="F80" s="55"/>
      <c r="G80" s="55"/>
      <c r="H80" s="55"/>
      <c r="J80" s="55"/>
      <c r="K80" s="55"/>
      <c r="L80" s="55"/>
      <c r="M80" s="55"/>
      <c r="N80" s="55"/>
      <c r="O80" s="55"/>
      <c r="P80" s="55"/>
      <c r="Q80" s="55"/>
      <c r="S80" s="37"/>
      <c r="T80" s="38"/>
      <c r="U80" s="38"/>
      <c r="V80" s="38"/>
      <c r="W80" s="38"/>
      <c r="X80" s="38"/>
      <c r="Y80" s="39"/>
    </row>
    <row r="81" spans="2:25" ht="21" customHeight="1">
      <c r="B81" s="55"/>
      <c r="C81" s="55"/>
      <c r="D81" s="55"/>
      <c r="E81" s="55"/>
      <c r="F81" s="55"/>
      <c r="G81" s="55"/>
      <c r="H81" s="55"/>
      <c r="J81" s="55"/>
      <c r="K81" s="55"/>
      <c r="L81" s="55"/>
      <c r="M81" s="55"/>
      <c r="N81" s="55"/>
      <c r="O81" s="55"/>
      <c r="P81" s="55"/>
      <c r="Q81" s="55"/>
      <c r="S81" s="37"/>
      <c r="T81" s="38"/>
      <c r="U81" s="38"/>
      <c r="V81" s="38"/>
      <c r="W81" s="38"/>
      <c r="X81" s="38"/>
      <c r="Y81" s="39"/>
    </row>
    <row r="82" spans="2:25" ht="21" customHeight="1">
      <c r="B82" s="55"/>
      <c r="C82" s="55"/>
      <c r="D82" s="55"/>
      <c r="E82" s="55"/>
      <c r="F82" s="55"/>
      <c r="G82" s="55"/>
      <c r="H82" s="55"/>
      <c r="J82" s="55"/>
      <c r="K82" s="55"/>
      <c r="L82" s="55"/>
      <c r="M82" s="55"/>
      <c r="N82" s="55"/>
      <c r="O82" s="55"/>
      <c r="P82" s="55"/>
      <c r="Q82" s="55"/>
      <c r="S82" s="40"/>
      <c r="T82" s="41"/>
      <c r="U82" s="41"/>
      <c r="V82" s="41"/>
      <c r="W82" s="41"/>
      <c r="X82" s="41"/>
      <c r="Y82" s="42"/>
    </row>
    <row r="83" spans="2:25" ht="48" customHeight="1">
      <c r="B83" s="63"/>
      <c r="C83" s="63"/>
      <c r="D83" s="63"/>
      <c r="E83" s="63"/>
      <c r="F83" s="63"/>
      <c r="G83" s="63"/>
      <c r="H83" s="63"/>
      <c r="J83" s="57"/>
      <c r="K83" s="58"/>
      <c r="L83" s="58"/>
      <c r="M83" s="58"/>
      <c r="N83" s="58"/>
      <c r="O83" s="58"/>
      <c r="P83" s="58"/>
      <c r="Q83" s="59"/>
      <c r="S83" s="57"/>
      <c r="T83" s="58"/>
      <c r="U83" s="58"/>
      <c r="V83" s="58"/>
      <c r="W83" s="58"/>
      <c r="X83" s="58"/>
      <c r="Y83" s="59"/>
    </row>
    <row r="84" spans="2:25" ht="48" customHeight="1">
      <c r="B84" s="63"/>
      <c r="C84" s="63"/>
      <c r="D84" s="63"/>
      <c r="E84" s="63"/>
      <c r="F84" s="63"/>
      <c r="G84" s="63"/>
      <c r="H84" s="63"/>
      <c r="J84" s="60"/>
      <c r="K84" s="61"/>
      <c r="L84" s="61"/>
      <c r="M84" s="61"/>
      <c r="N84" s="61"/>
      <c r="O84" s="61"/>
      <c r="P84" s="61"/>
      <c r="Q84" s="62"/>
      <c r="S84" s="60"/>
      <c r="T84" s="61"/>
      <c r="U84" s="61"/>
      <c r="V84" s="61"/>
      <c r="W84" s="61"/>
      <c r="X84" s="61"/>
      <c r="Y84" s="62"/>
    </row>
    <row r="85" ht="14.25" customHeight="1"/>
    <row r="86" spans="2:25" ht="21" customHeight="1">
      <c r="B86" s="55"/>
      <c r="C86" s="55"/>
      <c r="D86" s="55"/>
      <c r="E86" s="55"/>
      <c r="F86" s="55"/>
      <c r="G86" s="55"/>
      <c r="H86" s="55"/>
      <c r="J86" s="55"/>
      <c r="K86" s="55"/>
      <c r="L86" s="55"/>
      <c r="M86" s="55"/>
      <c r="N86" s="55"/>
      <c r="O86" s="55"/>
      <c r="P86" s="55"/>
      <c r="Q86" s="55"/>
      <c r="S86" s="34"/>
      <c r="T86" s="35"/>
      <c r="U86" s="35"/>
      <c r="V86" s="35"/>
      <c r="W86" s="35"/>
      <c r="X86" s="35"/>
      <c r="Y86" s="36"/>
    </row>
    <row r="87" spans="2:25" ht="21" customHeight="1">
      <c r="B87" s="55"/>
      <c r="C87" s="55"/>
      <c r="D87" s="55"/>
      <c r="E87" s="55"/>
      <c r="F87" s="55"/>
      <c r="G87" s="55"/>
      <c r="H87" s="55"/>
      <c r="J87" s="55"/>
      <c r="K87" s="55"/>
      <c r="L87" s="55"/>
      <c r="M87" s="55"/>
      <c r="N87" s="55"/>
      <c r="O87" s="55"/>
      <c r="P87" s="55"/>
      <c r="Q87" s="55"/>
      <c r="S87" s="37"/>
      <c r="T87" s="38"/>
      <c r="U87" s="38"/>
      <c r="V87" s="38"/>
      <c r="W87" s="38"/>
      <c r="X87" s="38"/>
      <c r="Y87" s="39"/>
    </row>
    <row r="88" spans="2:25" ht="21" customHeight="1">
      <c r="B88" s="55"/>
      <c r="C88" s="55"/>
      <c r="D88" s="55"/>
      <c r="E88" s="55"/>
      <c r="F88" s="55"/>
      <c r="G88" s="55"/>
      <c r="H88" s="55"/>
      <c r="J88" s="55"/>
      <c r="K88" s="55"/>
      <c r="L88" s="55"/>
      <c r="M88" s="55"/>
      <c r="N88" s="55"/>
      <c r="O88" s="55"/>
      <c r="P88" s="55"/>
      <c r="Q88" s="55"/>
      <c r="S88" s="37"/>
      <c r="T88" s="38"/>
      <c r="U88" s="38"/>
      <c r="V88" s="38"/>
      <c r="W88" s="38"/>
      <c r="X88" s="38"/>
      <c r="Y88" s="39"/>
    </row>
    <row r="89" spans="2:25" ht="21" customHeight="1">
      <c r="B89" s="55"/>
      <c r="C89" s="55"/>
      <c r="D89" s="55"/>
      <c r="E89" s="55"/>
      <c r="F89" s="55"/>
      <c r="G89" s="55"/>
      <c r="H89" s="55"/>
      <c r="J89" s="55"/>
      <c r="K89" s="55"/>
      <c r="L89" s="55"/>
      <c r="M89" s="55"/>
      <c r="N89" s="55"/>
      <c r="O89" s="55"/>
      <c r="P89" s="55"/>
      <c r="Q89" s="55"/>
      <c r="S89" s="37"/>
      <c r="T89" s="38"/>
      <c r="U89" s="38"/>
      <c r="V89" s="38"/>
      <c r="W89" s="38"/>
      <c r="X89" s="38"/>
      <c r="Y89" s="39"/>
    </row>
    <row r="90" spans="2:25" ht="21" customHeight="1">
      <c r="B90" s="55"/>
      <c r="C90" s="55"/>
      <c r="D90" s="55"/>
      <c r="E90" s="55"/>
      <c r="F90" s="55"/>
      <c r="G90" s="55"/>
      <c r="H90" s="55"/>
      <c r="J90" s="55"/>
      <c r="K90" s="55"/>
      <c r="L90" s="55"/>
      <c r="M90" s="55"/>
      <c r="N90" s="55"/>
      <c r="O90" s="55"/>
      <c r="P90" s="55"/>
      <c r="Q90" s="55"/>
      <c r="S90" s="37"/>
      <c r="T90" s="38"/>
      <c r="U90" s="38"/>
      <c r="V90" s="38"/>
      <c r="W90" s="38"/>
      <c r="X90" s="38"/>
      <c r="Y90" s="39"/>
    </row>
    <row r="91" spans="2:25" ht="21" customHeight="1">
      <c r="B91" s="55"/>
      <c r="C91" s="55"/>
      <c r="D91" s="55"/>
      <c r="E91" s="55"/>
      <c r="F91" s="55"/>
      <c r="G91" s="55"/>
      <c r="H91" s="55"/>
      <c r="J91" s="55"/>
      <c r="K91" s="55"/>
      <c r="L91" s="55"/>
      <c r="M91" s="55"/>
      <c r="N91" s="55"/>
      <c r="O91" s="55"/>
      <c r="P91" s="55"/>
      <c r="Q91" s="55"/>
      <c r="S91" s="37"/>
      <c r="T91" s="38"/>
      <c r="U91" s="38"/>
      <c r="V91" s="38"/>
      <c r="W91" s="38"/>
      <c r="X91" s="38"/>
      <c r="Y91" s="39"/>
    </row>
    <row r="92" spans="2:25" ht="21" customHeight="1">
      <c r="B92" s="55"/>
      <c r="C92" s="55"/>
      <c r="D92" s="55"/>
      <c r="E92" s="55"/>
      <c r="F92" s="55"/>
      <c r="G92" s="55"/>
      <c r="H92" s="55"/>
      <c r="J92" s="55"/>
      <c r="K92" s="55"/>
      <c r="L92" s="55"/>
      <c r="M92" s="55"/>
      <c r="N92" s="55"/>
      <c r="O92" s="55"/>
      <c r="P92" s="55"/>
      <c r="Q92" s="55"/>
      <c r="S92" s="37"/>
      <c r="T92" s="38"/>
      <c r="U92" s="38"/>
      <c r="V92" s="38"/>
      <c r="W92" s="38"/>
      <c r="X92" s="38"/>
      <c r="Y92" s="39"/>
    </row>
    <row r="93" spans="2:25" ht="21" customHeight="1">
      <c r="B93" s="55"/>
      <c r="C93" s="55"/>
      <c r="D93" s="55"/>
      <c r="E93" s="55"/>
      <c r="F93" s="55"/>
      <c r="G93" s="55"/>
      <c r="H93" s="55"/>
      <c r="J93" s="55"/>
      <c r="K93" s="55"/>
      <c r="L93" s="55"/>
      <c r="M93" s="55"/>
      <c r="N93" s="55"/>
      <c r="O93" s="55"/>
      <c r="P93" s="55"/>
      <c r="Q93" s="55"/>
      <c r="S93" s="37"/>
      <c r="T93" s="38"/>
      <c r="U93" s="38"/>
      <c r="V93" s="38"/>
      <c r="W93" s="38"/>
      <c r="X93" s="38"/>
      <c r="Y93" s="39"/>
    </row>
    <row r="94" spans="2:25" ht="21" customHeight="1">
      <c r="B94" s="55"/>
      <c r="C94" s="55"/>
      <c r="D94" s="55"/>
      <c r="E94" s="55"/>
      <c r="F94" s="55"/>
      <c r="G94" s="55"/>
      <c r="H94" s="55"/>
      <c r="J94" s="55"/>
      <c r="K94" s="55"/>
      <c r="L94" s="55"/>
      <c r="M94" s="55"/>
      <c r="N94" s="55"/>
      <c r="O94" s="55"/>
      <c r="P94" s="55"/>
      <c r="Q94" s="55"/>
      <c r="S94" s="37"/>
      <c r="T94" s="38"/>
      <c r="U94" s="38"/>
      <c r="V94" s="38"/>
      <c r="W94" s="38"/>
      <c r="X94" s="38"/>
      <c r="Y94" s="39"/>
    </row>
    <row r="95" spans="2:25" ht="21" customHeight="1">
      <c r="B95" s="55"/>
      <c r="C95" s="55"/>
      <c r="D95" s="55"/>
      <c r="E95" s="55"/>
      <c r="F95" s="55"/>
      <c r="G95" s="55"/>
      <c r="H95" s="55"/>
      <c r="J95" s="55"/>
      <c r="K95" s="55"/>
      <c r="L95" s="55"/>
      <c r="M95" s="55"/>
      <c r="N95" s="55"/>
      <c r="O95" s="55"/>
      <c r="P95" s="55"/>
      <c r="Q95" s="55"/>
      <c r="S95" s="40"/>
      <c r="T95" s="41"/>
      <c r="U95" s="41"/>
      <c r="V95" s="41"/>
      <c r="W95" s="41"/>
      <c r="X95" s="41"/>
      <c r="Y95" s="42"/>
    </row>
    <row r="96" spans="2:25" ht="48" customHeight="1">
      <c r="B96" s="56"/>
      <c r="C96" s="56"/>
      <c r="D96" s="56"/>
      <c r="E96" s="56"/>
      <c r="F96" s="56"/>
      <c r="G96" s="56"/>
      <c r="H96" s="56"/>
      <c r="J96" s="57"/>
      <c r="K96" s="58"/>
      <c r="L96" s="58"/>
      <c r="M96" s="58"/>
      <c r="N96" s="58"/>
      <c r="O96" s="58"/>
      <c r="P96" s="58"/>
      <c r="Q96" s="59"/>
      <c r="S96" s="43"/>
      <c r="T96" s="44"/>
      <c r="U96" s="44"/>
      <c r="V96" s="44"/>
      <c r="W96" s="44"/>
      <c r="X96" s="44"/>
      <c r="Y96" s="45"/>
    </row>
    <row r="97" spans="2:25" ht="48" customHeight="1">
      <c r="B97" s="56"/>
      <c r="C97" s="56"/>
      <c r="D97" s="56"/>
      <c r="E97" s="56"/>
      <c r="F97" s="56"/>
      <c r="G97" s="56"/>
      <c r="H97" s="56"/>
      <c r="J97" s="60"/>
      <c r="K97" s="61"/>
      <c r="L97" s="61"/>
      <c r="M97" s="61"/>
      <c r="N97" s="61"/>
      <c r="O97" s="61"/>
      <c r="P97" s="61"/>
      <c r="Q97" s="62"/>
      <c r="S97" s="46"/>
      <c r="T97" s="47"/>
      <c r="U97" s="47"/>
      <c r="V97" s="47"/>
      <c r="W97" s="47"/>
      <c r="X97" s="47"/>
      <c r="Y97" s="48"/>
    </row>
    <row r="98" ht="14.25" customHeight="1"/>
    <row r="99" spans="2:25" ht="21" customHeight="1">
      <c r="B99" s="34"/>
      <c r="C99" s="35"/>
      <c r="D99" s="35"/>
      <c r="E99" s="35"/>
      <c r="F99" s="35"/>
      <c r="G99" s="35"/>
      <c r="H99" s="36"/>
      <c r="J99" s="34"/>
      <c r="K99" s="35"/>
      <c r="L99" s="35"/>
      <c r="M99" s="35"/>
      <c r="N99" s="35"/>
      <c r="O99" s="35"/>
      <c r="P99" s="35"/>
      <c r="Q99" s="36"/>
      <c r="S99" s="34"/>
      <c r="T99" s="35"/>
      <c r="U99" s="35"/>
      <c r="V99" s="35"/>
      <c r="W99" s="35"/>
      <c r="X99" s="35"/>
      <c r="Y99" s="36"/>
    </row>
    <row r="100" spans="2:25" ht="21" customHeight="1">
      <c r="B100" s="37"/>
      <c r="C100" s="38"/>
      <c r="D100" s="38"/>
      <c r="E100" s="38"/>
      <c r="F100" s="38"/>
      <c r="G100" s="38"/>
      <c r="H100" s="39"/>
      <c r="J100" s="37"/>
      <c r="K100" s="38"/>
      <c r="L100" s="38"/>
      <c r="M100" s="38"/>
      <c r="N100" s="38"/>
      <c r="O100" s="38"/>
      <c r="P100" s="38"/>
      <c r="Q100" s="39"/>
      <c r="S100" s="37"/>
      <c r="T100" s="38"/>
      <c r="U100" s="38"/>
      <c r="V100" s="38"/>
      <c r="W100" s="38"/>
      <c r="X100" s="38"/>
      <c r="Y100" s="39"/>
    </row>
    <row r="101" spans="2:25" ht="21" customHeight="1">
      <c r="B101" s="37"/>
      <c r="C101" s="38"/>
      <c r="D101" s="38"/>
      <c r="E101" s="38"/>
      <c r="F101" s="38"/>
      <c r="G101" s="38"/>
      <c r="H101" s="39"/>
      <c r="J101" s="37"/>
      <c r="K101" s="38"/>
      <c r="L101" s="38"/>
      <c r="M101" s="38"/>
      <c r="N101" s="38"/>
      <c r="O101" s="38"/>
      <c r="P101" s="38"/>
      <c r="Q101" s="39"/>
      <c r="S101" s="37"/>
      <c r="T101" s="38"/>
      <c r="U101" s="38"/>
      <c r="V101" s="38"/>
      <c r="W101" s="38"/>
      <c r="X101" s="38"/>
      <c r="Y101" s="39"/>
    </row>
    <row r="102" spans="2:25" ht="21" customHeight="1">
      <c r="B102" s="37"/>
      <c r="C102" s="38"/>
      <c r="D102" s="38"/>
      <c r="E102" s="38"/>
      <c r="F102" s="38"/>
      <c r="G102" s="38"/>
      <c r="H102" s="39"/>
      <c r="J102" s="37"/>
      <c r="K102" s="38"/>
      <c r="L102" s="38"/>
      <c r="M102" s="38"/>
      <c r="N102" s="38"/>
      <c r="O102" s="38"/>
      <c r="P102" s="38"/>
      <c r="Q102" s="39"/>
      <c r="S102" s="37"/>
      <c r="T102" s="38"/>
      <c r="U102" s="38"/>
      <c r="V102" s="38"/>
      <c r="W102" s="38"/>
      <c r="X102" s="38"/>
      <c r="Y102" s="39"/>
    </row>
    <row r="103" spans="2:25" ht="21" customHeight="1">
      <c r="B103" s="37"/>
      <c r="C103" s="38"/>
      <c r="D103" s="38"/>
      <c r="E103" s="38"/>
      <c r="F103" s="38"/>
      <c r="G103" s="38"/>
      <c r="H103" s="39"/>
      <c r="J103" s="37"/>
      <c r="K103" s="38"/>
      <c r="L103" s="38"/>
      <c r="M103" s="38"/>
      <c r="N103" s="38"/>
      <c r="O103" s="38"/>
      <c r="P103" s="38"/>
      <c r="Q103" s="39"/>
      <c r="S103" s="37"/>
      <c r="T103" s="38"/>
      <c r="U103" s="38"/>
      <c r="V103" s="38"/>
      <c r="W103" s="38"/>
      <c r="X103" s="38"/>
      <c r="Y103" s="39"/>
    </row>
    <row r="104" spans="2:25" ht="21" customHeight="1">
      <c r="B104" s="37"/>
      <c r="C104" s="38"/>
      <c r="D104" s="38"/>
      <c r="E104" s="38"/>
      <c r="F104" s="38"/>
      <c r="G104" s="38"/>
      <c r="H104" s="39"/>
      <c r="J104" s="37"/>
      <c r="K104" s="38"/>
      <c r="L104" s="38"/>
      <c r="M104" s="38"/>
      <c r="N104" s="38"/>
      <c r="O104" s="38"/>
      <c r="P104" s="38"/>
      <c r="Q104" s="39"/>
      <c r="S104" s="37"/>
      <c r="T104" s="38"/>
      <c r="U104" s="38"/>
      <c r="V104" s="38"/>
      <c r="W104" s="38"/>
      <c r="X104" s="38"/>
      <c r="Y104" s="39"/>
    </row>
    <row r="105" spans="2:25" ht="21" customHeight="1">
      <c r="B105" s="37"/>
      <c r="C105" s="38"/>
      <c r="D105" s="38"/>
      <c r="E105" s="38"/>
      <c r="F105" s="38"/>
      <c r="G105" s="38"/>
      <c r="H105" s="39"/>
      <c r="J105" s="37"/>
      <c r="K105" s="38"/>
      <c r="L105" s="38"/>
      <c r="M105" s="38"/>
      <c r="N105" s="38"/>
      <c r="O105" s="38"/>
      <c r="P105" s="38"/>
      <c r="Q105" s="39"/>
      <c r="S105" s="37"/>
      <c r="T105" s="38"/>
      <c r="U105" s="38"/>
      <c r="V105" s="38"/>
      <c r="W105" s="38"/>
      <c r="X105" s="38"/>
      <c r="Y105" s="39"/>
    </row>
    <row r="106" spans="2:25" ht="21" customHeight="1">
      <c r="B106" s="37"/>
      <c r="C106" s="38"/>
      <c r="D106" s="38"/>
      <c r="E106" s="38"/>
      <c r="F106" s="38"/>
      <c r="G106" s="38"/>
      <c r="H106" s="39"/>
      <c r="J106" s="37"/>
      <c r="K106" s="38"/>
      <c r="L106" s="38"/>
      <c r="M106" s="38"/>
      <c r="N106" s="38"/>
      <c r="O106" s="38"/>
      <c r="P106" s="38"/>
      <c r="Q106" s="39"/>
      <c r="S106" s="37"/>
      <c r="T106" s="38"/>
      <c r="U106" s="38"/>
      <c r="V106" s="38"/>
      <c r="W106" s="38"/>
      <c r="X106" s="38"/>
      <c r="Y106" s="39"/>
    </row>
    <row r="107" spans="2:25" ht="21" customHeight="1">
      <c r="B107" s="37"/>
      <c r="C107" s="38"/>
      <c r="D107" s="38"/>
      <c r="E107" s="38"/>
      <c r="F107" s="38"/>
      <c r="G107" s="38"/>
      <c r="H107" s="39"/>
      <c r="J107" s="37"/>
      <c r="K107" s="38"/>
      <c r="L107" s="38"/>
      <c r="M107" s="38"/>
      <c r="N107" s="38"/>
      <c r="O107" s="38"/>
      <c r="P107" s="38"/>
      <c r="Q107" s="39"/>
      <c r="S107" s="37"/>
      <c r="T107" s="38"/>
      <c r="U107" s="38"/>
      <c r="V107" s="38"/>
      <c r="W107" s="38"/>
      <c r="X107" s="38"/>
      <c r="Y107" s="39"/>
    </row>
    <row r="108" spans="2:25" ht="21" customHeight="1">
      <c r="B108" s="40"/>
      <c r="C108" s="41"/>
      <c r="D108" s="41"/>
      <c r="E108" s="41"/>
      <c r="F108" s="41"/>
      <c r="G108" s="41"/>
      <c r="H108" s="42"/>
      <c r="J108" s="40"/>
      <c r="K108" s="41"/>
      <c r="L108" s="41"/>
      <c r="M108" s="41"/>
      <c r="N108" s="41"/>
      <c r="O108" s="41"/>
      <c r="P108" s="41"/>
      <c r="Q108" s="42"/>
      <c r="S108" s="40"/>
      <c r="T108" s="41"/>
      <c r="U108" s="41"/>
      <c r="V108" s="41"/>
      <c r="W108" s="41"/>
      <c r="X108" s="41"/>
      <c r="Y108" s="42"/>
    </row>
    <row r="109" spans="2:25" ht="48" customHeight="1">
      <c r="B109" s="43"/>
      <c r="C109" s="44"/>
      <c r="D109" s="44"/>
      <c r="E109" s="44"/>
      <c r="F109" s="44"/>
      <c r="G109" s="44"/>
      <c r="H109" s="45"/>
      <c r="J109" s="49"/>
      <c r="K109" s="50"/>
      <c r="L109" s="50"/>
      <c r="M109" s="50"/>
      <c r="N109" s="50"/>
      <c r="O109" s="50"/>
      <c r="P109" s="50"/>
      <c r="Q109" s="51"/>
      <c r="S109" s="43"/>
      <c r="T109" s="44"/>
      <c r="U109" s="44"/>
      <c r="V109" s="44"/>
      <c r="W109" s="44"/>
      <c r="X109" s="44"/>
      <c r="Y109" s="45"/>
    </row>
    <row r="110" spans="2:25" ht="48" customHeight="1">
      <c r="B110" s="46"/>
      <c r="C110" s="47"/>
      <c r="D110" s="47"/>
      <c r="E110" s="47"/>
      <c r="F110" s="47"/>
      <c r="G110" s="47"/>
      <c r="H110" s="48"/>
      <c r="J110" s="52"/>
      <c r="K110" s="53"/>
      <c r="L110" s="53"/>
      <c r="M110" s="53"/>
      <c r="N110" s="53"/>
      <c r="O110" s="53"/>
      <c r="P110" s="53"/>
      <c r="Q110" s="54"/>
      <c r="S110" s="46"/>
      <c r="T110" s="47"/>
      <c r="U110" s="47"/>
      <c r="V110" s="47"/>
      <c r="W110" s="47"/>
      <c r="X110" s="47"/>
      <c r="Y110" s="48"/>
    </row>
    <row r="111" ht="14.25" customHeight="1"/>
    <row r="112" ht="14.25" customHeight="1"/>
    <row r="113" spans="5:23" ht="21" customHeight="1">
      <c r="E113" s="17" t="s">
        <v>60</v>
      </c>
      <c r="F113" s="31"/>
      <c r="G113" s="31"/>
      <c r="H113" s="31"/>
      <c r="I113" s="31"/>
      <c r="J113" s="31"/>
      <c r="Q113" s="17" t="s">
        <v>61</v>
      </c>
      <c r="R113" s="31"/>
      <c r="S113" s="31"/>
      <c r="T113" s="31"/>
      <c r="U113" s="31"/>
      <c r="V113" s="31"/>
      <c r="W113" s="31"/>
    </row>
    <row r="114" spans="5:24" ht="21" customHeight="1">
      <c r="E114" s="17" t="s">
        <v>62</v>
      </c>
      <c r="F114" s="32"/>
      <c r="G114" s="32"/>
      <c r="H114" s="32"/>
      <c r="I114" s="32"/>
      <c r="J114" s="32"/>
      <c r="K114" s="5" t="s">
        <v>63</v>
      </c>
      <c r="Q114" s="17" t="s">
        <v>62</v>
      </c>
      <c r="R114" s="31"/>
      <c r="S114" s="31"/>
      <c r="T114" s="31"/>
      <c r="U114" s="31"/>
      <c r="V114" s="31"/>
      <c r="W114" s="31"/>
      <c r="X114" s="5" t="s">
        <v>63</v>
      </c>
    </row>
    <row r="115" spans="5:24" ht="21" customHeight="1">
      <c r="E115" s="17" t="s">
        <v>64</v>
      </c>
      <c r="F115" s="32"/>
      <c r="G115" s="32"/>
      <c r="H115" s="32"/>
      <c r="I115" s="32"/>
      <c r="J115" s="32"/>
      <c r="Q115" s="33"/>
      <c r="R115" s="33"/>
      <c r="S115" s="33"/>
      <c r="T115" s="33"/>
      <c r="U115" s="33"/>
      <c r="V115" s="33"/>
      <c r="W115" s="33"/>
      <c r="X115" s="33"/>
    </row>
    <row r="116" spans="5:23" ht="24" customHeight="1">
      <c r="E116" s="17" t="s">
        <v>65</v>
      </c>
      <c r="F116" s="28"/>
      <c r="G116" s="28"/>
      <c r="H116" s="28"/>
      <c r="I116" s="28"/>
      <c r="J116" s="28"/>
      <c r="Q116" s="17" t="s">
        <v>65</v>
      </c>
      <c r="R116" s="29"/>
      <c r="S116" s="29"/>
      <c r="T116" s="29"/>
      <c r="U116" s="29"/>
      <c r="V116" s="29"/>
      <c r="W116" s="29"/>
    </row>
    <row r="117" spans="5:10" ht="24" customHeight="1">
      <c r="E117" s="17" t="s">
        <v>66</v>
      </c>
      <c r="F117" s="30"/>
      <c r="G117" s="30"/>
      <c r="H117" s="30"/>
      <c r="I117" s="30"/>
      <c r="J117" s="30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57421875" defaultRowHeight="15"/>
  <cols>
    <col min="1" max="1" width="8.57421875" style="7" customWidth="1"/>
    <col min="2" max="8" width="8.57421875" style="5" customWidth="1"/>
    <col min="9" max="9" width="4.57421875" style="5" customWidth="1"/>
    <col min="10" max="12" width="8.57421875" style="5" customWidth="1"/>
    <col min="13" max="14" width="4.57421875" style="5" customWidth="1"/>
    <col min="15" max="17" width="8.57421875" style="5" customWidth="1"/>
    <col min="18" max="18" width="4.57421875" style="5" customWidth="1"/>
    <col min="19" max="16384" width="8.57421875" style="5" customWidth="1"/>
  </cols>
  <sheetData>
    <row r="1" spans="1:26" ht="21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53" t="s">
        <v>104</v>
      </c>
      <c r="K2" s="153"/>
      <c r="L2" s="153"/>
      <c r="M2" s="153"/>
      <c r="N2" s="153"/>
      <c r="O2" s="153"/>
      <c r="P2" s="153"/>
      <c r="Q2" s="153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52" t="s">
        <v>25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21" customHeight="1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154"/>
      <c r="N7" s="155"/>
      <c r="O7" s="155"/>
      <c r="P7" s="156"/>
    </row>
    <row r="8" spans="1:10" ht="21" customHeight="1">
      <c r="A8" s="9" t="s">
        <v>43</v>
      </c>
      <c r="G8" s="10"/>
      <c r="H8" s="154"/>
      <c r="I8" s="155"/>
      <c r="J8" s="156"/>
    </row>
    <row r="9" ht="10.35" customHeight="1"/>
    <row r="10" spans="1:26" s="8" customFormat="1" ht="30" customHeight="1">
      <c r="A10" s="77" t="s">
        <v>7</v>
      </c>
      <c r="B10" s="77" t="s">
        <v>33</v>
      </c>
      <c r="C10" s="77"/>
      <c r="D10" s="77"/>
      <c r="E10" s="77"/>
      <c r="F10" s="77"/>
      <c r="G10" s="77"/>
      <c r="H10" s="77"/>
      <c r="I10" s="77"/>
      <c r="J10" s="77"/>
      <c r="K10" s="77" t="s">
        <v>34</v>
      </c>
      <c r="L10" s="77"/>
      <c r="M10" s="77"/>
      <c r="N10" s="77"/>
      <c r="O10" s="77"/>
      <c r="P10" s="77"/>
      <c r="Q10" s="77"/>
      <c r="R10" s="77"/>
      <c r="S10" s="77" t="s">
        <v>6</v>
      </c>
      <c r="T10" s="77"/>
      <c r="U10" s="77"/>
      <c r="V10" s="77"/>
      <c r="W10" s="77"/>
      <c r="X10" s="77"/>
      <c r="Y10" s="77"/>
      <c r="Z10" s="77"/>
    </row>
    <row r="11" spans="1:26" s="8" customFormat="1" ht="30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 t="s">
        <v>3</v>
      </c>
      <c r="L11" s="77"/>
      <c r="M11" s="77"/>
      <c r="N11" s="77" t="s">
        <v>4</v>
      </c>
      <c r="O11" s="77"/>
      <c r="P11" s="77"/>
      <c r="Q11" s="77" t="s">
        <v>5</v>
      </c>
      <c r="R11" s="77"/>
      <c r="S11" s="77" t="s">
        <v>3</v>
      </c>
      <c r="T11" s="77"/>
      <c r="U11" s="77"/>
      <c r="V11" s="77" t="s">
        <v>4</v>
      </c>
      <c r="W11" s="77"/>
      <c r="X11" s="77"/>
      <c r="Y11" s="77" t="s">
        <v>5</v>
      </c>
      <c r="Z11" s="77"/>
    </row>
    <row r="12" spans="1:26" ht="24" customHeight="1">
      <c r="A12" s="106" t="s">
        <v>44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9"/>
    </row>
    <row r="13" spans="1:26" ht="24" customHeight="1">
      <c r="A13" s="20">
        <v>1</v>
      </c>
      <c r="B13" s="145" t="s">
        <v>36</v>
      </c>
      <c r="C13" s="145"/>
      <c r="D13" s="145"/>
      <c r="E13" s="145"/>
      <c r="F13" s="145"/>
      <c r="G13" s="145"/>
      <c r="H13" s="145"/>
      <c r="I13" s="145"/>
      <c r="J13" s="145"/>
      <c r="K13" s="157">
        <v>12</v>
      </c>
      <c r="L13" s="157"/>
      <c r="M13" s="157"/>
      <c r="N13" s="149">
        <f>Q24</f>
        <v>0</v>
      </c>
      <c r="O13" s="149"/>
      <c r="P13" s="149"/>
      <c r="Q13" s="124">
        <f>V24/T24*100</f>
        <v>0</v>
      </c>
      <c r="R13" s="124"/>
      <c r="S13" s="158">
        <v>11717600</v>
      </c>
      <c r="T13" s="159"/>
      <c r="U13" s="160"/>
      <c r="V13" s="167"/>
      <c r="W13" s="168"/>
      <c r="X13" s="169"/>
      <c r="Y13" s="139">
        <f>V13/S13*100</f>
        <v>0</v>
      </c>
      <c r="Z13" s="140"/>
    </row>
    <row r="14" spans="1:26" ht="24" customHeight="1">
      <c r="A14" s="20">
        <v>2</v>
      </c>
      <c r="B14" s="145" t="s">
        <v>37</v>
      </c>
      <c r="C14" s="145"/>
      <c r="D14" s="145"/>
      <c r="E14" s="145"/>
      <c r="F14" s="145"/>
      <c r="G14" s="145"/>
      <c r="H14" s="145"/>
      <c r="I14" s="145"/>
      <c r="J14" s="145"/>
      <c r="K14" s="146">
        <v>946527.74</v>
      </c>
      <c r="L14" s="146"/>
      <c r="M14" s="146"/>
      <c r="N14" s="124">
        <f>Q25</f>
        <v>0</v>
      </c>
      <c r="O14" s="124"/>
      <c r="P14" s="124"/>
      <c r="Q14" s="124">
        <f>V25/T25*100</f>
        <v>0</v>
      </c>
      <c r="R14" s="124"/>
      <c r="S14" s="161"/>
      <c r="T14" s="162"/>
      <c r="U14" s="163"/>
      <c r="V14" s="170"/>
      <c r="W14" s="171"/>
      <c r="X14" s="172"/>
      <c r="Y14" s="141"/>
      <c r="Z14" s="142"/>
    </row>
    <row r="15" spans="1:26" ht="24" customHeight="1">
      <c r="A15" s="20">
        <v>3</v>
      </c>
      <c r="B15" s="145" t="s">
        <v>38</v>
      </c>
      <c r="C15" s="145"/>
      <c r="D15" s="145"/>
      <c r="E15" s="145"/>
      <c r="F15" s="145"/>
      <c r="G15" s="145"/>
      <c r="H15" s="145"/>
      <c r="I15" s="145"/>
      <c r="J15" s="145"/>
      <c r="K15" s="148">
        <v>12</v>
      </c>
      <c r="L15" s="148"/>
      <c r="M15" s="148"/>
      <c r="N15" s="149">
        <f>Q27</f>
        <v>0</v>
      </c>
      <c r="O15" s="149"/>
      <c r="P15" s="149"/>
      <c r="Q15" s="124">
        <f>V26/T26*100</f>
        <v>0</v>
      </c>
      <c r="R15" s="124"/>
      <c r="S15" s="161"/>
      <c r="T15" s="162"/>
      <c r="U15" s="163"/>
      <c r="V15" s="170"/>
      <c r="W15" s="171"/>
      <c r="X15" s="172"/>
      <c r="Y15" s="141"/>
      <c r="Z15" s="142"/>
    </row>
    <row r="16" spans="1:26" ht="24" customHeight="1">
      <c r="A16" s="20">
        <v>4</v>
      </c>
      <c r="B16" s="145" t="s">
        <v>39</v>
      </c>
      <c r="C16" s="145"/>
      <c r="D16" s="145"/>
      <c r="E16" s="145"/>
      <c r="F16" s="145"/>
      <c r="G16" s="145"/>
      <c r="H16" s="145"/>
      <c r="I16" s="145"/>
      <c r="J16" s="145"/>
      <c r="K16" s="148">
        <v>12</v>
      </c>
      <c r="L16" s="148"/>
      <c r="M16" s="148"/>
      <c r="N16" s="149">
        <f>Q28</f>
        <v>0</v>
      </c>
      <c r="O16" s="149"/>
      <c r="P16" s="149"/>
      <c r="Q16" s="124">
        <f>V28/T28*100</f>
        <v>0</v>
      </c>
      <c r="R16" s="124"/>
      <c r="S16" s="161"/>
      <c r="T16" s="162"/>
      <c r="U16" s="163"/>
      <c r="V16" s="170"/>
      <c r="W16" s="171"/>
      <c r="X16" s="172"/>
      <c r="Y16" s="141"/>
      <c r="Z16" s="142"/>
    </row>
    <row r="17" spans="1:26" s="11" customFormat="1" ht="48" customHeight="1">
      <c r="A17" s="21">
        <v>5</v>
      </c>
      <c r="B17" s="150" t="s">
        <v>45</v>
      </c>
      <c r="C17" s="150"/>
      <c r="D17" s="150"/>
      <c r="E17" s="150"/>
      <c r="F17" s="150"/>
      <c r="G17" s="150"/>
      <c r="H17" s="150"/>
      <c r="I17" s="150"/>
      <c r="J17" s="150"/>
      <c r="K17" s="151">
        <v>12</v>
      </c>
      <c r="L17" s="151"/>
      <c r="M17" s="151"/>
      <c r="N17" s="149">
        <f>Q29</f>
        <v>0</v>
      </c>
      <c r="O17" s="149"/>
      <c r="P17" s="149"/>
      <c r="Q17" s="124">
        <f>V29/T29*100</f>
        <v>0</v>
      </c>
      <c r="R17" s="124"/>
      <c r="S17" s="164"/>
      <c r="T17" s="165"/>
      <c r="U17" s="166"/>
      <c r="V17" s="173"/>
      <c r="W17" s="174"/>
      <c r="X17" s="175"/>
      <c r="Y17" s="143"/>
      <c r="Z17" s="144"/>
    </row>
    <row r="18" spans="1:26" s="8" customFormat="1" ht="24" customHeight="1">
      <c r="A18" s="135" t="s">
        <v>46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  <c r="Q18" s="90">
        <f>V30</f>
        <v>0</v>
      </c>
      <c r="R18" s="90"/>
      <c r="S18" s="138">
        <f>SUM(S13)</f>
        <v>11717600</v>
      </c>
      <c r="T18" s="138"/>
      <c r="U18" s="138"/>
      <c r="V18" s="138">
        <f>SUM(V13)</f>
        <v>0</v>
      </c>
      <c r="W18" s="138"/>
      <c r="X18" s="138"/>
      <c r="Y18" s="134">
        <f>SUM(Y13)</f>
        <v>0</v>
      </c>
      <c r="Z18" s="134"/>
    </row>
    <row r="19" spans="1:26" ht="9.9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77" t="s">
        <v>41</v>
      </c>
      <c r="C22" s="77"/>
      <c r="D22" s="77"/>
      <c r="E22" s="77"/>
      <c r="F22" s="77"/>
      <c r="G22" s="77"/>
      <c r="H22" s="77" t="s">
        <v>47</v>
      </c>
      <c r="I22" s="77"/>
      <c r="J22" s="77"/>
      <c r="K22" s="77" t="s">
        <v>42</v>
      </c>
      <c r="L22" s="77"/>
      <c r="M22" s="77"/>
      <c r="N22" s="77" t="s">
        <v>48</v>
      </c>
      <c r="O22" s="77"/>
      <c r="P22" s="77"/>
      <c r="Q22" s="77" t="s">
        <v>49</v>
      </c>
      <c r="R22" s="77"/>
      <c r="S22" s="77"/>
      <c r="T22" s="77" t="s">
        <v>50</v>
      </c>
      <c r="U22" s="77"/>
      <c r="V22" s="81" t="s">
        <v>9</v>
      </c>
      <c r="W22" s="81"/>
      <c r="X22" s="77" t="s">
        <v>10</v>
      </c>
      <c r="Y22" s="77"/>
      <c r="Z22" s="77"/>
    </row>
    <row r="23" spans="1:26" ht="24" customHeight="1">
      <c r="A23" s="106" t="s">
        <v>44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7"/>
      <c r="W23" s="107"/>
      <c r="X23" s="107"/>
      <c r="Y23" s="107"/>
      <c r="Z23" s="109"/>
    </row>
    <row r="24" spans="1:26" ht="24" customHeight="1">
      <c r="A24" s="25">
        <v>1</v>
      </c>
      <c r="B24" s="110" t="s">
        <v>36</v>
      </c>
      <c r="C24" s="110"/>
      <c r="D24" s="110"/>
      <c r="E24" s="110"/>
      <c r="F24" s="110"/>
      <c r="G24" s="110"/>
      <c r="H24" s="111">
        <v>12</v>
      </c>
      <c r="I24" s="111"/>
      <c r="J24" s="111"/>
      <c r="K24" s="103"/>
      <c r="L24" s="103"/>
      <c r="M24" s="103"/>
      <c r="N24" s="103"/>
      <c r="O24" s="103"/>
      <c r="P24" s="103"/>
      <c r="Q24" s="103"/>
      <c r="R24" s="103"/>
      <c r="S24" s="104"/>
      <c r="T24" s="100">
        <v>10</v>
      </c>
      <c r="U24" s="100"/>
      <c r="V24" s="93">
        <f>(T24*((K24*0)+(N24*50)+(Q24*100)))/(H24*100)</f>
        <v>0</v>
      </c>
      <c r="W24" s="94"/>
      <c r="X24" s="112"/>
      <c r="Y24" s="92"/>
      <c r="Z24" s="113"/>
    </row>
    <row r="25" spans="1:26" ht="24" customHeight="1">
      <c r="A25" s="25">
        <v>2</v>
      </c>
      <c r="B25" s="110" t="s">
        <v>37</v>
      </c>
      <c r="C25" s="110"/>
      <c r="D25" s="110"/>
      <c r="E25" s="110"/>
      <c r="F25" s="110"/>
      <c r="G25" s="110"/>
      <c r="H25" s="120">
        <v>946527.74</v>
      </c>
      <c r="I25" s="120"/>
      <c r="J25" s="120"/>
      <c r="K25" s="121"/>
      <c r="L25" s="121"/>
      <c r="M25" s="121"/>
      <c r="N25" s="121"/>
      <c r="O25" s="121"/>
      <c r="P25" s="121"/>
      <c r="Q25" s="121"/>
      <c r="R25" s="121"/>
      <c r="S25" s="202"/>
      <c r="T25" s="100">
        <v>40</v>
      </c>
      <c r="U25" s="100"/>
      <c r="V25" s="93">
        <f>(T25*((K25*0)+(N25*50)+(Q25*100)))/(H25*100)</f>
        <v>0</v>
      </c>
      <c r="W25" s="94"/>
      <c r="X25" s="114"/>
      <c r="Y25" s="115"/>
      <c r="Z25" s="116"/>
    </row>
    <row r="26" spans="1:26" ht="24" customHeight="1">
      <c r="A26" s="26">
        <v>3</v>
      </c>
      <c r="B26" s="95" t="s">
        <v>38</v>
      </c>
      <c r="C26" s="95"/>
      <c r="D26" s="95"/>
      <c r="E26" s="95"/>
      <c r="F26" s="95"/>
      <c r="G26" s="95"/>
      <c r="H26" s="96">
        <v>12</v>
      </c>
      <c r="I26" s="96"/>
      <c r="J26" s="96"/>
      <c r="K26" s="196">
        <f>K27</f>
        <v>0</v>
      </c>
      <c r="L26" s="197"/>
      <c r="M26" s="198"/>
      <c r="N26" s="196">
        <f aca="true" t="shared" si="0" ref="N26">N27</f>
        <v>0</v>
      </c>
      <c r="O26" s="197"/>
      <c r="P26" s="198"/>
      <c r="Q26" s="196">
        <f aca="true" t="shared" si="1" ref="Q26">Q27</f>
        <v>0</v>
      </c>
      <c r="R26" s="197"/>
      <c r="S26" s="198"/>
      <c r="T26" s="122">
        <f>SUM(T27)</f>
        <v>20</v>
      </c>
      <c r="U26" s="122"/>
      <c r="V26" s="123">
        <f>SUM(V27)</f>
        <v>0</v>
      </c>
      <c r="W26" s="124"/>
      <c r="X26" s="114"/>
      <c r="Y26" s="115"/>
      <c r="Z26" s="116"/>
    </row>
    <row r="27" spans="1:26" ht="48" customHeight="1">
      <c r="A27" s="20">
        <v>3.1</v>
      </c>
      <c r="B27" s="125" t="s">
        <v>103</v>
      </c>
      <c r="C27" s="126"/>
      <c r="D27" s="126"/>
      <c r="E27" s="126"/>
      <c r="F27" s="126"/>
      <c r="G27" s="127"/>
      <c r="H27" s="128">
        <v>12</v>
      </c>
      <c r="I27" s="129"/>
      <c r="J27" s="130"/>
      <c r="K27" s="104"/>
      <c r="L27" s="131"/>
      <c r="M27" s="132"/>
      <c r="N27" s="104"/>
      <c r="O27" s="131"/>
      <c r="P27" s="132"/>
      <c r="Q27" s="104"/>
      <c r="R27" s="131"/>
      <c r="S27" s="131"/>
      <c r="T27" s="133">
        <v>20</v>
      </c>
      <c r="U27" s="133"/>
      <c r="V27" s="93">
        <f>(T27*((K27*0)+(N27*50)+(Q27*100)))/(H27*100)</f>
        <v>0</v>
      </c>
      <c r="W27" s="94"/>
      <c r="X27" s="114"/>
      <c r="Y27" s="115"/>
      <c r="Z27" s="116"/>
    </row>
    <row r="28" spans="1:26" ht="48" customHeight="1">
      <c r="A28" s="25">
        <v>4</v>
      </c>
      <c r="B28" s="101" t="s">
        <v>39</v>
      </c>
      <c r="C28" s="101"/>
      <c r="D28" s="101"/>
      <c r="E28" s="101"/>
      <c r="F28" s="101"/>
      <c r="G28" s="101"/>
      <c r="H28" s="105">
        <v>12</v>
      </c>
      <c r="I28" s="105"/>
      <c r="J28" s="105"/>
      <c r="K28" s="103"/>
      <c r="L28" s="103"/>
      <c r="M28" s="103"/>
      <c r="N28" s="103"/>
      <c r="O28" s="103"/>
      <c r="P28" s="103"/>
      <c r="Q28" s="103"/>
      <c r="R28" s="103"/>
      <c r="S28" s="104"/>
      <c r="T28" s="100">
        <v>15</v>
      </c>
      <c r="U28" s="100"/>
      <c r="V28" s="93">
        <f aca="true" t="shared" si="2" ref="V28:V29">(T28*((K28*0)+(N28*50)+(Q28*100)))/(H28*100)</f>
        <v>0</v>
      </c>
      <c r="W28" s="94"/>
      <c r="X28" s="114"/>
      <c r="Y28" s="115"/>
      <c r="Z28" s="116"/>
    </row>
    <row r="29" spans="1:26" ht="48" customHeight="1">
      <c r="A29" s="25">
        <v>5</v>
      </c>
      <c r="B29" s="101" t="s">
        <v>51</v>
      </c>
      <c r="C29" s="101"/>
      <c r="D29" s="101"/>
      <c r="E29" s="101"/>
      <c r="F29" s="101"/>
      <c r="G29" s="101"/>
      <c r="H29" s="102">
        <v>12</v>
      </c>
      <c r="I29" s="102"/>
      <c r="J29" s="102"/>
      <c r="K29" s="103"/>
      <c r="L29" s="103"/>
      <c r="M29" s="103"/>
      <c r="N29" s="103"/>
      <c r="O29" s="103"/>
      <c r="P29" s="103"/>
      <c r="Q29" s="103"/>
      <c r="R29" s="103"/>
      <c r="S29" s="104"/>
      <c r="T29" s="100">
        <v>15</v>
      </c>
      <c r="U29" s="100"/>
      <c r="V29" s="93">
        <f t="shared" si="2"/>
        <v>0</v>
      </c>
      <c r="W29" s="94"/>
      <c r="X29" s="117"/>
      <c r="Y29" s="118"/>
      <c r="Z29" s="119"/>
    </row>
    <row r="30" spans="1:26" ht="24" customHeight="1">
      <c r="A30" s="87" t="s">
        <v>11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>
        <f>SUM(T24,T25,T26,T28,T29)</f>
        <v>100</v>
      </c>
      <c r="U30" s="89"/>
      <c r="V30" s="90">
        <f>SUM(V24:W26,V28:W29)</f>
        <v>0</v>
      </c>
      <c r="W30" s="90"/>
      <c r="X30" s="91"/>
      <c r="Y30" s="91"/>
      <c r="Z30" s="91"/>
    </row>
    <row r="31" spans="1:26" ht="9.9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ht="24" customHeight="1">
      <c r="A32" s="4" t="s">
        <v>98</v>
      </c>
    </row>
    <row r="33" spans="1:26" ht="60" customHeight="1">
      <c r="A33" s="18" t="s">
        <v>7</v>
      </c>
      <c r="B33" s="77" t="s">
        <v>52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 t="s">
        <v>53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  <c r="Y33" s="81" t="s">
        <v>54</v>
      </c>
      <c r="Z33" s="81"/>
    </row>
    <row r="34" spans="1:26" ht="24" customHeight="1">
      <c r="A34" s="82" t="s">
        <v>55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</row>
    <row r="35" spans="1:26" ht="48" customHeight="1">
      <c r="A35" s="19" t="str">
        <f>IF(B35&lt;&gt;"","2.1.1","")</f>
        <v/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7"/>
      <c r="Y35" s="56"/>
      <c r="Z35" s="56"/>
    </row>
    <row r="36" spans="1:26" ht="48" customHeight="1">
      <c r="A36" s="19" t="str">
        <f>IF(B36&lt;&gt;"","2.1.2","")</f>
        <v/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7"/>
      <c r="Y36" s="56"/>
      <c r="Z36" s="56"/>
    </row>
    <row r="37" spans="1:26" ht="48" customHeight="1">
      <c r="A37" s="19" t="str">
        <f>IF(B37&lt;&gt;"","2.1.3","")</f>
        <v/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7"/>
      <c r="Y37" s="56"/>
      <c r="Z37" s="56"/>
    </row>
    <row r="38" spans="1:26" ht="48" customHeight="1">
      <c r="A38" s="19" t="str">
        <f>IF(B38&lt;&gt;"","2.1.4","")</f>
        <v/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7"/>
      <c r="Y38" s="56"/>
      <c r="Z38" s="56"/>
    </row>
    <row r="39" spans="1:26" ht="48" customHeight="1">
      <c r="A39" s="19" t="str">
        <f>IF(B39&lt;&gt;"","2.1.5","")</f>
        <v/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65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7"/>
      <c r="Y39" s="85"/>
      <c r="Z39" s="86"/>
    </row>
    <row r="40" spans="1:26" ht="24" customHeight="1">
      <c r="A40" s="82" t="s">
        <v>56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</row>
    <row r="41" spans="1:26" ht="48" customHeight="1">
      <c r="A41" s="19" t="str">
        <f>IF(B41&lt;&gt;"","2.2.1","")</f>
        <v/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56"/>
      <c r="Z41" s="56"/>
    </row>
    <row r="42" spans="1:26" ht="48" customHeight="1">
      <c r="A42" s="19" t="str">
        <f>IF(B42&lt;&gt;"","2.2.2","")</f>
        <v/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7"/>
      <c r="Y42" s="56"/>
      <c r="Z42" s="56"/>
    </row>
    <row r="43" spans="1:26" ht="48" customHeight="1">
      <c r="A43" s="19" t="str">
        <f>IF(B43&lt;&gt;"","2.2.3","")</f>
        <v/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7"/>
      <c r="Y43" s="56"/>
      <c r="Z43" s="56"/>
    </row>
    <row r="44" spans="1:26" ht="48" customHeight="1">
      <c r="A44" s="19" t="str">
        <f>IF(B44&lt;&gt;"","2.2.4","")</f>
        <v/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7"/>
      <c r="Y44" s="56"/>
      <c r="Z44" s="56"/>
    </row>
    <row r="45" spans="1:26" ht="48" customHeight="1">
      <c r="A45" s="19" t="str">
        <f>IF(B45&lt;&gt;"","2.2.5","")</f>
        <v/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7"/>
      <c r="Y45" s="56"/>
      <c r="Z45" s="56"/>
    </row>
    <row r="46" spans="1:26" ht="24" customHeight="1">
      <c r="A46" s="82" t="s">
        <v>57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</row>
    <row r="47" spans="1:26" ht="48" customHeight="1">
      <c r="A47" s="19" t="str">
        <f>IF(B47&lt;&gt;"","2.3.1","")</f>
        <v/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7"/>
      <c r="Y47" s="56"/>
      <c r="Z47" s="56"/>
    </row>
    <row r="48" spans="1:26" ht="48" customHeight="1">
      <c r="A48" s="19" t="str">
        <f>IF(B48&lt;&gt;"","2.3.2","")</f>
        <v/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7"/>
      <c r="Y48" s="56"/>
      <c r="Z48" s="56"/>
    </row>
    <row r="49" spans="1:26" ht="48" customHeight="1">
      <c r="A49" s="19" t="str">
        <f>IF(B49&lt;&gt;"","2.3.3","")</f>
        <v/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5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7"/>
      <c r="Y49" s="56"/>
      <c r="Z49" s="56"/>
    </row>
    <row r="50" spans="1:26" ht="48" customHeight="1">
      <c r="A50" s="19" t="str">
        <f>IF(B50&lt;&gt;"","2.3.4","")</f>
        <v/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5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7"/>
      <c r="Y50" s="56"/>
      <c r="Z50" s="56"/>
    </row>
    <row r="51" spans="1:26" ht="48" customHeight="1">
      <c r="A51" s="19" t="str">
        <f>IF(B51&lt;&gt;"","2.3.5","")</f>
        <v/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5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7"/>
      <c r="Y51" s="56"/>
      <c r="Z51" s="56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77" t="s">
        <v>58</v>
      </c>
      <c r="C55" s="77"/>
      <c r="D55" s="77"/>
      <c r="E55" s="77"/>
      <c r="F55" s="77"/>
      <c r="G55" s="77"/>
      <c r="H55" s="77" t="s">
        <v>53</v>
      </c>
      <c r="I55" s="77"/>
      <c r="J55" s="77"/>
      <c r="K55" s="77"/>
      <c r="L55" s="77"/>
      <c r="M55" s="77"/>
      <c r="N55" s="77"/>
      <c r="O55" s="77"/>
      <c r="P55" s="77"/>
      <c r="Q55" s="78" t="s">
        <v>59</v>
      </c>
      <c r="R55" s="79"/>
      <c r="S55" s="79"/>
      <c r="T55" s="79"/>
      <c r="U55" s="79"/>
      <c r="V55" s="79"/>
      <c r="W55" s="79"/>
      <c r="X55" s="80"/>
      <c r="Y55" s="81" t="s">
        <v>54</v>
      </c>
      <c r="Z55" s="81"/>
    </row>
    <row r="56" spans="1:26" ht="72" customHeight="1">
      <c r="A56" s="19" t="str">
        <f>IF(B56&lt;&gt;"","3.1","")</f>
        <v/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5"/>
      <c r="R56" s="66"/>
      <c r="S56" s="66"/>
      <c r="T56" s="66"/>
      <c r="U56" s="66"/>
      <c r="V56" s="66"/>
      <c r="W56" s="66"/>
      <c r="X56" s="67"/>
      <c r="Y56" s="56"/>
      <c r="Z56" s="56"/>
    </row>
    <row r="57" spans="1:26" ht="72" customHeight="1">
      <c r="A57" s="19" t="str">
        <f>IF(B57&lt;&gt;"","3.2","")</f>
        <v/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  <c r="R57" s="66"/>
      <c r="S57" s="66"/>
      <c r="T57" s="66"/>
      <c r="U57" s="66"/>
      <c r="V57" s="66"/>
      <c r="W57" s="66"/>
      <c r="X57" s="67"/>
      <c r="Y57" s="56"/>
      <c r="Z57" s="56"/>
    </row>
    <row r="58" spans="1:26" ht="72" customHeight="1">
      <c r="A58" s="19" t="str">
        <f>IF(B58&lt;&gt;"","3.3","")</f>
        <v/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  <c r="R58" s="66"/>
      <c r="S58" s="66"/>
      <c r="T58" s="66"/>
      <c r="U58" s="66"/>
      <c r="V58" s="66"/>
      <c r="W58" s="66"/>
      <c r="X58" s="67"/>
      <c r="Y58" s="56"/>
      <c r="Z58" s="56"/>
    </row>
    <row r="59" spans="1:26" ht="72" customHeight="1">
      <c r="A59" s="19" t="str">
        <f>IF(B59&lt;&gt;"","3.4","")</f>
        <v/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6"/>
      <c r="S59" s="66"/>
      <c r="T59" s="66"/>
      <c r="U59" s="66"/>
      <c r="V59" s="66"/>
      <c r="W59" s="66"/>
      <c r="X59" s="67"/>
      <c r="Y59" s="56"/>
      <c r="Z59" s="56"/>
    </row>
    <row r="60" spans="1:26" ht="72" customHeight="1">
      <c r="A60" s="19" t="str">
        <f>IF(B60&lt;&gt;"","3.5","")</f>
        <v/>
      </c>
      <c r="B60" s="65"/>
      <c r="C60" s="66"/>
      <c r="D60" s="66"/>
      <c r="E60" s="66"/>
      <c r="F60" s="66"/>
      <c r="G60" s="67"/>
      <c r="H60" s="65"/>
      <c r="I60" s="66"/>
      <c r="J60" s="66"/>
      <c r="K60" s="66"/>
      <c r="L60" s="66"/>
      <c r="M60" s="66"/>
      <c r="N60" s="66"/>
      <c r="O60" s="66"/>
      <c r="P60" s="67"/>
      <c r="Q60" s="65"/>
      <c r="R60" s="66"/>
      <c r="S60" s="66"/>
      <c r="T60" s="66"/>
      <c r="U60" s="66"/>
      <c r="V60" s="66"/>
      <c r="W60" s="66"/>
      <c r="X60" s="67"/>
      <c r="Y60" s="85"/>
      <c r="Z60" s="86"/>
    </row>
    <row r="61" spans="1:26" ht="72" customHeight="1">
      <c r="A61" s="19" t="str">
        <f>IF(B61&lt;&gt;"","3.6","")</f>
        <v/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  <c r="R61" s="66"/>
      <c r="S61" s="66"/>
      <c r="T61" s="66"/>
      <c r="U61" s="66"/>
      <c r="V61" s="66"/>
      <c r="W61" s="66"/>
      <c r="X61" s="67"/>
      <c r="Y61" s="56"/>
      <c r="Z61" s="56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6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</row>
    <row r="66" spans="2:25" ht="48" customHeight="1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</row>
    <row r="67" spans="2:25" ht="48" customHeight="1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</row>
    <row r="68" spans="2:25" ht="48" customHeight="1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</row>
    <row r="69" spans="2:25" ht="48" customHeight="1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55"/>
      <c r="C73" s="55"/>
      <c r="D73" s="55"/>
      <c r="E73" s="55"/>
      <c r="F73" s="55"/>
      <c r="G73" s="55"/>
      <c r="H73" s="55"/>
      <c r="J73" s="55"/>
      <c r="K73" s="55"/>
      <c r="L73" s="55"/>
      <c r="M73" s="55"/>
      <c r="N73" s="55"/>
      <c r="O73" s="55"/>
      <c r="P73" s="55"/>
      <c r="Q73" s="55"/>
      <c r="S73" s="34"/>
      <c r="T73" s="35"/>
      <c r="U73" s="35"/>
      <c r="V73" s="35"/>
      <c r="W73" s="35"/>
      <c r="X73" s="35"/>
      <c r="Y73" s="36"/>
    </row>
    <row r="74" spans="2:25" ht="10.35" customHeight="1">
      <c r="B74" s="55"/>
      <c r="C74" s="55"/>
      <c r="D74" s="55"/>
      <c r="E74" s="55"/>
      <c r="F74" s="55"/>
      <c r="G74" s="55"/>
      <c r="H74" s="55"/>
      <c r="J74" s="55"/>
      <c r="K74" s="55"/>
      <c r="L74" s="55"/>
      <c r="M74" s="55"/>
      <c r="N74" s="55"/>
      <c r="O74" s="55"/>
      <c r="P74" s="55"/>
      <c r="Q74" s="55"/>
      <c r="S74" s="37"/>
      <c r="T74" s="38"/>
      <c r="U74" s="38"/>
      <c r="V74" s="38"/>
      <c r="W74" s="38"/>
      <c r="X74" s="38"/>
      <c r="Y74" s="39"/>
    </row>
    <row r="75" spans="2:25" ht="10.35" customHeight="1">
      <c r="B75" s="55"/>
      <c r="C75" s="55"/>
      <c r="D75" s="55"/>
      <c r="E75" s="55"/>
      <c r="F75" s="55"/>
      <c r="G75" s="55"/>
      <c r="H75" s="55"/>
      <c r="J75" s="55"/>
      <c r="K75" s="55"/>
      <c r="L75" s="55"/>
      <c r="M75" s="55"/>
      <c r="N75" s="55"/>
      <c r="O75" s="55"/>
      <c r="P75" s="55"/>
      <c r="Q75" s="55"/>
      <c r="S75" s="37"/>
      <c r="T75" s="38"/>
      <c r="U75" s="38"/>
      <c r="V75" s="38"/>
      <c r="W75" s="38"/>
      <c r="X75" s="38"/>
      <c r="Y75" s="39"/>
    </row>
    <row r="76" spans="2:25" ht="21" customHeight="1">
      <c r="B76" s="55"/>
      <c r="C76" s="55"/>
      <c r="D76" s="55"/>
      <c r="E76" s="55"/>
      <c r="F76" s="55"/>
      <c r="G76" s="55"/>
      <c r="H76" s="55"/>
      <c r="J76" s="55"/>
      <c r="K76" s="55"/>
      <c r="L76" s="55"/>
      <c r="M76" s="55"/>
      <c r="N76" s="55"/>
      <c r="O76" s="55"/>
      <c r="P76" s="55"/>
      <c r="Q76" s="55"/>
      <c r="S76" s="37"/>
      <c r="T76" s="38"/>
      <c r="U76" s="38"/>
      <c r="V76" s="38"/>
      <c r="W76" s="38"/>
      <c r="X76" s="38"/>
      <c r="Y76" s="39"/>
    </row>
    <row r="77" spans="2:25" ht="35.25" customHeight="1">
      <c r="B77" s="55"/>
      <c r="C77" s="55"/>
      <c r="D77" s="55"/>
      <c r="E77" s="55"/>
      <c r="F77" s="55"/>
      <c r="G77" s="55"/>
      <c r="H77" s="55"/>
      <c r="J77" s="55"/>
      <c r="K77" s="55"/>
      <c r="L77" s="55"/>
      <c r="M77" s="55"/>
      <c r="N77" s="55"/>
      <c r="O77" s="55"/>
      <c r="P77" s="55"/>
      <c r="Q77" s="55"/>
      <c r="S77" s="37"/>
      <c r="T77" s="38"/>
      <c r="U77" s="38"/>
      <c r="V77" s="38"/>
      <c r="W77" s="38"/>
      <c r="X77" s="38"/>
      <c r="Y77" s="39"/>
    </row>
    <row r="78" spans="2:25" ht="21" customHeight="1">
      <c r="B78" s="55"/>
      <c r="C78" s="55"/>
      <c r="D78" s="55"/>
      <c r="E78" s="55"/>
      <c r="F78" s="55"/>
      <c r="G78" s="55"/>
      <c r="H78" s="55"/>
      <c r="J78" s="55"/>
      <c r="K78" s="55"/>
      <c r="L78" s="55"/>
      <c r="M78" s="55"/>
      <c r="N78" s="55"/>
      <c r="O78" s="55"/>
      <c r="P78" s="55"/>
      <c r="Q78" s="55"/>
      <c r="S78" s="37"/>
      <c r="T78" s="38"/>
      <c r="U78" s="38"/>
      <c r="V78" s="38"/>
      <c r="W78" s="38"/>
      <c r="X78" s="38"/>
      <c r="Y78" s="39"/>
    </row>
    <row r="79" spans="2:25" ht="21" customHeight="1">
      <c r="B79" s="55"/>
      <c r="C79" s="55"/>
      <c r="D79" s="55"/>
      <c r="E79" s="55"/>
      <c r="F79" s="55"/>
      <c r="G79" s="55"/>
      <c r="H79" s="55"/>
      <c r="J79" s="55"/>
      <c r="K79" s="55"/>
      <c r="L79" s="55"/>
      <c r="M79" s="55"/>
      <c r="N79" s="55"/>
      <c r="O79" s="55"/>
      <c r="P79" s="55"/>
      <c r="Q79" s="55"/>
      <c r="S79" s="37"/>
      <c r="T79" s="38"/>
      <c r="U79" s="38"/>
      <c r="V79" s="38"/>
      <c r="W79" s="38"/>
      <c r="X79" s="38"/>
      <c r="Y79" s="39"/>
    </row>
    <row r="80" spans="2:25" ht="21" customHeight="1">
      <c r="B80" s="55"/>
      <c r="C80" s="55"/>
      <c r="D80" s="55"/>
      <c r="E80" s="55"/>
      <c r="F80" s="55"/>
      <c r="G80" s="55"/>
      <c r="H80" s="55"/>
      <c r="J80" s="55"/>
      <c r="K80" s="55"/>
      <c r="L80" s="55"/>
      <c r="M80" s="55"/>
      <c r="N80" s="55"/>
      <c r="O80" s="55"/>
      <c r="P80" s="55"/>
      <c r="Q80" s="55"/>
      <c r="S80" s="37"/>
      <c r="T80" s="38"/>
      <c r="U80" s="38"/>
      <c r="V80" s="38"/>
      <c r="W80" s="38"/>
      <c r="X80" s="38"/>
      <c r="Y80" s="39"/>
    </row>
    <row r="81" spans="2:25" ht="21" customHeight="1">
      <c r="B81" s="55"/>
      <c r="C81" s="55"/>
      <c r="D81" s="55"/>
      <c r="E81" s="55"/>
      <c r="F81" s="55"/>
      <c r="G81" s="55"/>
      <c r="H81" s="55"/>
      <c r="J81" s="55"/>
      <c r="K81" s="55"/>
      <c r="L81" s="55"/>
      <c r="M81" s="55"/>
      <c r="N81" s="55"/>
      <c r="O81" s="55"/>
      <c r="P81" s="55"/>
      <c r="Q81" s="55"/>
      <c r="S81" s="37"/>
      <c r="T81" s="38"/>
      <c r="U81" s="38"/>
      <c r="V81" s="38"/>
      <c r="W81" s="38"/>
      <c r="X81" s="38"/>
      <c r="Y81" s="39"/>
    </row>
    <row r="82" spans="2:25" ht="21" customHeight="1">
      <c r="B82" s="55"/>
      <c r="C82" s="55"/>
      <c r="D82" s="55"/>
      <c r="E82" s="55"/>
      <c r="F82" s="55"/>
      <c r="G82" s="55"/>
      <c r="H82" s="55"/>
      <c r="J82" s="55"/>
      <c r="K82" s="55"/>
      <c r="L82" s="55"/>
      <c r="M82" s="55"/>
      <c r="N82" s="55"/>
      <c r="O82" s="55"/>
      <c r="P82" s="55"/>
      <c r="Q82" s="55"/>
      <c r="S82" s="40"/>
      <c r="T82" s="41"/>
      <c r="U82" s="41"/>
      <c r="V82" s="41"/>
      <c r="W82" s="41"/>
      <c r="X82" s="41"/>
      <c r="Y82" s="42"/>
    </row>
    <row r="83" spans="2:25" ht="48" customHeight="1">
      <c r="B83" s="63"/>
      <c r="C83" s="63"/>
      <c r="D83" s="63"/>
      <c r="E83" s="63"/>
      <c r="F83" s="63"/>
      <c r="G83" s="63"/>
      <c r="H83" s="63"/>
      <c r="J83" s="57"/>
      <c r="K83" s="58"/>
      <c r="L83" s="58"/>
      <c r="M83" s="58"/>
      <c r="N83" s="58"/>
      <c r="O83" s="58"/>
      <c r="P83" s="58"/>
      <c r="Q83" s="59"/>
      <c r="S83" s="57"/>
      <c r="T83" s="58"/>
      <c r="U83" s="58"/>
      <c r="V83" s="58"/>
      <c r="W83" s="58"/>
      <c r="X83" s="58"/>
      <c r="Y83" s="59"/>
    </row>
    <row r="84" spans="2:25" ht="48" customHeight="1">
      <c r="B84" s="63"/>
      <c r="C84" s="63"/>
      <c r="D84" s="63"/>
      <c r="E84" s="63"/>
      <c r="F84" s="63"/>
      <c r="G84" s="63"/>
      <c r="H84" s="63"/>
      <c r="J84" s="60"/>
      <c r="K84" s="61"/>
      <c r="L84" s="61"/>
      <c r="M84" s="61"/>
      <c r="N84" s="61"/>
      <c r="O84" s="61"/>
      <c r="P84" s="61"/>
      <c r="Q84" s="62"/>
      <c r="S84" s="60"/>
      <c r="T84" s="61"/>
      <c r="U84" s="61"/>
      <c r="V84" s="61"/>
      <c r="W84" s="61"/>
      <c r="X84" s="61"/>
      <c r="Y84" s="62"/>
    </row>
    <row r="85" ht="14.25" customHeight="1"/>
    <row r="86" spans="2:25" ht="21" customHeight="1">
      <c r="B86" s="55"/>
      <c r="C86" s="55"/>
      <c r="D86" s="55"/>
      <c r="E86" s="55"/>
      <c r="F86" s="55"/>
      <c r="G86" s="55"/>
      <c r="H86" s="55"/>
      <c r="J86" s="55"/>
      <c r="K86" s="55"/>
      <c r="L86" s="55"/>
      <c r="M86" s="55"/>
      <c r="N86" s="55"/>
      <c r="O86" s="55"/>
      <c r="P86" s="55"/>
      <c r="Q86" s="55"/>
      <c r="S86" s="34"/>
      <c r="T86" s="35"/>
      <c r="U86" s="35"/>
      <c r="V86" s="35"/>
      <c r="W86" s="35"/>
      <c r="X86" s="35"/>
      <c r="Y86" s="36"/>
    </row>
    <row r="87" spans="2:25" ht="21" customHeight="1">
      <c r="B87" s="55"/>
      <c r="C87" s="55"/>
      <c r="D87" s="55"/>
      <c r="E87" s="55"/>
      <c r="F87" s="55"/>
      <c r="G87" s="55"/>
      <c r="H87" s="55"/>
      <c r="J87" s="55"/>
      <c r="K87" s="55"/>
      <c r="L87" s="55"/>
      <c r="M87" s="55"/>
      <c r="N87" s="55"/>
      <c r="O87" s="55"/>
      <c r="P87" s="55"/>
      <c r="Q87" s="55"/>
      <c r="S87" s="37"/>
      <c r="T87" s="38"/>
      <c r="U87" s="38"/>
      <c r="V87" s="38"/>
      <c r="W87" s="38"/>
      <c r="X87" s="38"/>
      <c r="Y87" s="39"/>
    </row>
    <row r="88" spans="2:25" ht="21" customHeight="1">
      <c r="B88" s="55"/>
      <c r="C88" s="55"/>
      <c r="D88" s="55"/>
      <c r="E88" s="55"/>
      <c r="F88" s="55"/>
      <c r="G88" s="55"/>
      <c r="H88" s="55"/>
      <c r="J88" s="55"/>
      <c r="K88" s="55"/>
      <c r="L88" s="55"/>
      <c r="M88" s="55"/>
      <c r="N88" s="55"/>
      <c r="O88" s="55"/>
      <c r="P88" s="55"/>
      <c r="Q88" s="55"/>
      <c r="S88" s="37"/>
      <c r="T88" s="38"/>
      <c r="U88" s="38"/>
      <c r="V88" s="38"/>
      <c r="W88" s="38"/>
      <c r="X88" s="38"/>
      <c r="Y88" s="39"/>
    </row>
    <row r="89" spans="2:25" ht="21" customHeight="1">
      <c r="B89" s="55"/>
      <c r="C89" s="55"/>
      <c r="D89" s="55"/>
      <c r="E89" s="55"/>
      <c r="F89" s="55"/>
      <c r="G89" s="55"/>
      <c r="H89" s="55"/>
      <c r="J89" s="55"/>
      <c r="K89" s="55"/>
      <c r="L89" s="55"/>
      <c r="M89" s="55"/>
      <c r="N89" s="55"/>
      <c r="O89" s="55"/>
      <c r="P89" s="55"/>
      <c r="Q89" s="55"/>
      <c r="S89" s="37"/>
      <c r="T89" s="38"/>
      <c r="U89" s="38"/>
      <c r="V89" s="38"/>
      <c r="W89" s="38"/>
      <c r="X89" s="38"/>
      <c r="Y89" s="39"/>
    </row>
    <row r="90" spans="2:25" ht="21" customHeight="1">
      <c r="B90" s="55"/>
      <c r="C90" s="55"/>
      <c r="D90" s="55"/>
      <c r="E90" s="55"/>
      <c r="F90" s="55"/>
      <c r="G90" s="55"/>
      <c r="H90" s="55"/>
      <c r="J90" s="55"/>
      <c r="K90" s="55"/>
      <c r="L90" s="55"/>
      <c r="M90" s="55"/>
      <c r="N90" s="55"/>
      <c r="O90" s="55"/>
      <c r="P90" s="55"/>
      <c r="Q90" s="55"/>
      <c r="S90" s="37"/>
      <c r="T90" s="38"/>
      <c r="U90" s="38"/>
      <c r="V90" s="38"/>
      <c r="W90" s="38"/>
      <c r="X90" s="38"/>
      <c r="Y90" s="39"/>
    </row>
    <row r="91" spans="2:25" ht="21" customHeight="1">
      <c r="B91" s="55"/>
      <c r="C91" s="55"/>
      <c r="D91" s="55"/>
      <c r="E91" s="55"/>
      <c r="F91" s="55"/>
      <c r="G91" s="55"/>
      <c r="H91" s="55"/>
      <c r="J91" s="55"/>
      <c r="K91" s="55"/>
      <c r="L91" s="55"/>
      <c r="M91" s="55"/>
      <c r="N91" s="55"/>
      <c r="O91" s="55"/>
      <c r="P91" s="55"/>
      <c r="Q91" s="55"/>
      <c r="S91" s="37"/>
      <c r="T91" s="38"/>
      <c r="U91" s="38"/>
      <c r="V91" s="38"/>
      <c r="W91" s="38"/>
      <c r="X91" s="38"/>
      <c r="Y91" s="39"/>
    </row>
    <row r="92" spans="2:25" ht="21" customHeight="1">
      <c r="B92" s="55"/>
      <c r="C92" s="55"/>
      <c r="D92" s="55"/>
      <c r="E92" s="55"/>
      <c r="F92" s="55"/>
      <c r="G92" s="55"/>
      <c r="H92" s="55"/>
      <c r="J92" s="55"/>
      <c r="K92" s="55"/>
      <c r="L92" s="55"/>
      <c r="M92" s="55"/>
      <c r="N92" s="55"/>
      <c r="O92" s="55"/>
      <c r="P92" s="55"/>
      <c r="Q92" s="55"/>
      <c r="S92" s="37"/>
      <c r="T92" s="38"/>
      <c r="U92" s="38"/>
      <c r="V92" s="38"/>
      <c r="W92" s="38"/>
      <c r="X92" s="38"/>
      <c r="Y92" s="39"/>
    </row>
    <row r="93" spans="2:25" ht="21" customHeight="1">
      <c r="B93" s="55"/>
      <c r="C93" s="55"/>
      <c r="D93" s="55"/>
      <c r="E93" s="55"/>
      <c r="F93" s="55"/>
      <c r="G93" s="55"/>
      <c r="H93" s="55"/>
      <c r="J93" s="55"/>
      <c r="K93" s="55"/>
      <c r="L93" s="55"/>
      <c r="M93" s="55"/>
      <c r="N93" s="55"/>
      <c r="O93" s="55"/>
      <c r="P93" s="55"/>
      <c r="Q93" s="55"/>
      <c r="S93" s="37"/>
      <c r="T93" s="38"/>
      <c r="U93" s="38"/>
      <c r="V93" s="38"/>
      <c r="W93" s="38"/>
      <c r="X93" s="38"/>
      <c r="Y93" s="39"/>
    </row>
    <row r="94" spans="2:25" ht="21" customHeight="1">
      <c r="B94" s="55"/>
      <c r="C94" s="55"/>
      <c r="D94" s="55"/>
      <c r="E94" s="55"/>
      <c r="F94" s="55"/>
      <c r="G94" s="55"/>
      <c r="H94" s="55"/>
      <c r="J94" s="55"/>
      <c r="K94" s="55"/>
      <c r="L94" s="55"/>
      <c r="M94" s="55"/>
      <c r="N94" s="55"/>
      <c r="O94" s="55"/>
      <c r="P94" s="55"/>
      <c r="Q94" s="55"/>
      <c r="S94" s="37"/>
      <c r="T94" s="38"/>
      <c r="U94" s="38"/>
      <c r="V94" s="38"/>
      <c r="W94" s="38"/>
      <c r="X94" s="38"/>
      <c r="Y94" s="39"/>
    </row>
    <row r="95" spans="2:25" ht="21" customHeight="1">
      <c r="B95" s="55"/>
      <c r="C95" s="55"/>
      <c r="D95" s="55"/>
      <c r="E95" s="55"/>
      <c r="F95" s="55"/>
      <c r="G95" s="55"/>
      <c r="H95" s="55"/>
      <c r="J95" s="55"/>
      <c r="K95" s="55"/>
      <c r="L95" s="55"/>
      <c r="M95" s="55"/>
      <c r="N95" s="55"/>
      <c r="O95" s="55"/>
      <c r="P95" s="55"/>
      <c r="Q95" s="55"/>
      <c r="S95" s="40"/>
      <c r="T95" s="41"/>
      <c r="U95" s="41"/>
      <c r="V95" s="41"/>
      <c r="W95" s="41"/>
      <c r="X95" s="41"/>
      <c r="Y95" s="42"/>
    </row>
    <row r="96" spans="2:25" ht="48" customHeight="1">
      <c r="B96" s="56"/>
      <c r="C96" s="56"/>
      <c r="D96" s="56"/>
      <c r="E96" s="56"/>
      <c r="F96" s="56"/>
      <c r="G96" s="56"/>
      <c r="H96" s="56"/>
      <c r="J96" s="57"/>
      <c r="K96" s="58"/>
      <c r="L96" s="58"/>
      <c r="M96" s="58"/>
      <c r="N96" s="58"/>
      <c r="O96" s="58"/>
      <c r="P96" s="58"/>
      <c r="Q96" s="59"/>
      <c r="S96" s="43"/>
      <c r="T96" s="44"/>
      <c r="U96" s="44"/>
      <c r="V96" s="44"/>
      <c r="W96" s="44"/>
      <c r="X96" s="44"/>
      <c r="Y96" s="45"/>
    </row>
    <row r="97" spans="2:25" ht="48" customHeight="1">
      <c r="B97" s="56"/>
      <c r="C97" s="56"/>
      <c r="D97" s="56"/>
      <c r="E97" s="56"/>
      <c r="F97" s="56"/>
      <c r="G97" s="56"/>
      <c r="H97" s="56"/>
      <c r="J97" s="60"/>
      <c r="K97" s="61"/>
      <c r="L97" s="61"/>
      <c r="M97" s="61"/>
      <c r="N97" s="61"/>
      <c r="O97" s="61"/>
      <c r="P97" s="61"/>
      <c r="Q97" s="62"/>
      <c r="S97" s="46"/>
      <c r="T97" s="47"/>
      <c r="U97" s="47"/>
      <c r="V97" s="47"/>
      <c r="W97" s="47"/>
      <c r="X97" s="47"/>
      <c r="Y97" s="48"/>
    </row>
    <row r="98" ht="14.25" customHeight="1"/>
    <row r="99" spans="2:25" ht="21" customHeight="1">
      <c r="B99" s="34"/>
      <c r="C99" s="35"/>
      <c r="D99" s="35"/>
      <c r="E99" s="35"/>
      <c r="F99" s="35"/>
      <c r="G99" s="35"/>
      <c r="H99" s="36"/>
      <c r="J99" s="34"/>
      <c r="K99" s="35"/>
      <c r="L99" s="35"/>
      <c r="M99" s="35"/>
      <c r="N99" s="35"/>
      <c r="O99" s="35"/>
      <c r="P99" s="35"/>
      <c r="Q99" s="36"/>
      <c r="S99" s="34"/>
      <c r="T99" s="35"/>
      <c r="U99" s="35"/>
      <c r="V99" s="35"/>
      <c r="W99" s="35"/>
      <c r="X99" s="35"/>
      <c r="Y99" s="36"/>
    </row>
    <row r="100" spans="2:25" ht="21" customHeight="1">
      <c r="B100" s="37"/>
      <c r="C100" s="38"/>
      <c r="D100" s="38"/>
      <c r="E100" s="38"/>
      <c r="F100" s="38"/>
      <c r="G100" s="38"/>
      <c r="H100" s="39"/>
      <c r="J100" s="37"/>
      <c r="K100" s="38"/>
      <c r="L100" s="38"/>
      <c r="M100" s="38"/>
      <c r="N100" s="38"/>
      <c r="O100" s="38"/>
      <c r="P100" s="38"/>
      <c r="Q100" s="39"/>
      <c r="S100" s="37"/>
      <c r="T100" s="38"/>
      <c r="U100" s="38"/>
      <c r="V100" s="38"/>
      <c r="W100" s="38"/>
      <c r="X100" s="38"/>
      <c r="Y100" s="39"/>
    </row>
    <row r="101" spans="2:25" ht="21" customHeight="1">
      <c r="B101" s="37"/>
      <c r="C101" s="38"/>
      <c r="D101" s="38"/>
      <c r="E101" s="38"/>
      <c r="F101" s="38"/>
      <c r="G101" s="38"/>
      <c r="H101" s="39"/>
      <c r="J101" s="37"/>
      <c r="K101" s="38"/>
      <c r="L101" s="38"/>
      <c r="M101" s="38"/>
      <c r="N101" s="38"/>
      <c r="O101" s="38"/>
      <c r="P101" s="38"/>
      <c r="Q101" s="39"/>
      <c r="S101" s="37"/>
      <c r="T101" s="38"/>
      <c r="U101" s="38"/>
      <c r="V101" s="38"/>
      <c r="W101" s="38"/>
      <c r="X101" s="38"/>
      <c r="Y101" s="39"/>
    </row>
    <row r="102" spans="2:25" ht="21" customHeight="1">
      <c r="B102" s="37"/>
      <c r="C102" s="38"/>
      <c r="D102" s="38"/>
      <c r="E102" s="38"/>
      <c r="F102" s="38"/>
      <c r="G102" s="38"/>
      <c r="H102" s="39"/>
      <c r="J102" s="37"/>
      <c r="K102" s="38"/>
      <c r="L102" s="38"/>
      <c r="M102" s="38"/>
      <c r="N102" s="38"/>
      <c r="O102" s="38"/>
      <c r="P102" s="38"/>
      <c r="Q102" s="39"/>
      <c r="S102" s="37"/>
      <c r="T102" s="38"/>
      <c r="U102" s="38"/>
      <c r="V102" s="38"/>
      <c r="W102" s="38"/>
      <c r="X102" s="38"/>
      <c r="Y102" s="39"/>
    </row>
    <row r="103" spans="2:25" ht="21" customHeight="1">
      <c r="B103" s="37"/>
      <c r="C103" s="38"/>
      <c r="D103" s="38"/>
      <c r="E103" s="38"/>
      <c r="F103" s="38"/>
      <c r="G103" s="38"/>
      <c r="H103" s="39"/>
      <c r="J103" s="37"/>
      <c r="K103" s="38"/>
      <c r="L103" s="38"/>
      <c r="M103" s="38"/>
      <c r="N103" s="38"/>
      <c r="O103" s="38"/>
      <c r="P103" s="38"/>
      <c r="Q103" s="39"/>
      <c r="S103" s="37"/>
      <c r="T103" s="38"/>
      <c r="U103" s="38"/>
      <c r="V103" s="38"/>
      <c r="W103" s="38"/>
      <c r="X103" s="38"/>
      <c r="Y103" s="39"/>
    </row>
    <row r="104" spans="2:25" ht="21" customHeight="1">
      <c r="B104" s="37"/>
      <c r="C104" s="38"/>
      <c r="D104" s="38"/>
      <c r="E104" s="38"/>
      <c r="F104" s="38"/>
      <c r="G104" s="38"/>
      <c r="H104" s="39"/>
      <c r="J104" s="37"/>
      <c r="K104" s="38"/>
      <c r="L104" s="38"/>
      <c r="M104" s="38"/>
      <c r="N104" s="38"/>
      <c r="O104" s="38"/>
      <c r="P104" s="38"/>
      <c r="Q104" s="39"/>
      <c r="S104" s="37"/>
      <c r="T104" s="38"/>
      <c r="U104" s="38"/>
      <c r="V104" s="38"/>
      <c r="W104" s="38"/>
      <c r="X104" s="38"/>
      <c r="Y104" s="39"/>
    </row>
    <row r="105" spans="2:25" ht="21" customHeight="1">
      <c r="B105" s="37"/>
      <c r="C105" s="38"/>
      <c r="D105" s="38"/>
      <c r="E105" s="38"/>
      <c r="F105" s="38"/>
      <c r="G105" s="38"/>
      <c r="H105" s="39"/>
      <c r="J105" s="37"/>
      <c r="K105" s="38"/>
      <c r="L105" s="38"/>
      <c r="M105" s="38"/>
      <c r="N105" s="38"/>
      <c r="O105" s="38"/>
      <c r="P105" s="38"/>
      <c r="Q105" s="39"/>
      <c r="S105" s="37"/>
      <c r="T105" s="38"/>
      <c r="U105" s="38"/>
      <c r="V105" s="38"/>
      <c r="W105" s="38"/>
      <c r="X105" s="38"/>
      <c r="Y105" s="39"/>
    </row>
    <row r="106" spans="2:25" ht="21" customHeight="1">
      <c r="B106" s="37"/>
      <c r="C106" s="38"/>
      <c r="D106" s="38"/>
      <c r="E106" s="38"/>
      <c r="F106" s="38"/>
      <c r="G106" s="38"/>
      <c r="H106" s="39"/>
      <c r="J106" s="37"/>
      <c r="K106" s="38"/>
      <c r="L106" s="38"/>
      <c r="M106" s="38"/>
      <c r="N106" s="38"/>
      <c r="O106" s="38"/>
      <c r="P106" s="38"/>
      <c r="Q106" s="39"/>
      <c r="S106" s="37"/>
      <c r="T106" s="38"/>
      <c r="U106" s="38"/>
      <c r="V106" s="38"/>
      <c r="W106" s="38"/>
      <c r="X106" s="38"/>
      <c r="Y106" s="39"/>
    </row>
    <row r="107" spans="2:25" ht="21" customHeight="1">
      <c r="B107" s="37"/>
      <c r="C107" s="38"/>
      <c r="D107" s="38"/>
      <c r="E107" s="38"/>
      <c r="F107" s="38"/>
      <c r="G107" s="38"/>
      <c r="H107" s="39"/>
      <c r="J107" s="37"/>
      <c r="K107" s="38"/>
      <c r="L107" s="38"/>
      <c r="M107" s="38"/>
      <c r="N107" s="38"/>
      <c r="O107" s="38"/>
      <c r="P107" s="38"/>
      <c r="Q107" s="39"/>
      <c r="S107" s="37"/>
      <c r="T107" s="38"/>
      <c r="U107" s="38"/>
      <c r="V107" s="38"/>
      <c r="W107" s="38"/>
      <c r="X107" s="38"/>
      <c r="Y107" s="39"/>
    </row>
    <row r="108" spans="2:25" ht="21" customHeight="1">
      <c r="B108" s="40"/>
      <c r="C108" s="41"/>
      <c r="D108" s="41"/>
      <c r="E108" s="41"/>
      <c r="F108" s="41"/>
      <c r="G108" s="41"/>
      <c r="H108" s="42"/>
      <c r="J108" s="40"/>
      <c r="K108" s="41"/>
      <c r="L108" s="41"/>
      <c r="M108" s="41"/>
      <c r="N108" s="41"/>
      <c r="O108" s="41"/>
      <c r="P108" s="41"/>
      <c r="Q108" s="42"/>
      <c r="S108" s="40"/>
      <c r="T108" s="41"/>
      <c r="U108" s="41"/>
      <c r="V108" s="41"/>
      <c r="W108" s="41"/>
      <c r="X108" s="41"/>
      <c r="Y108" s="42"/>
    </row>
    <row r="109" spans="2:25" ht="48" customHeight="1">
      <c r="B109" s="43"/>
      <c r="C109" s="44"/>
      <c r="D109" s="44"/>
      <c r="E109" s="44"/>
      <c r="F109" s="44"/>
      <c r="G109" s="44"/>
      <c r="H109" s="45"/>
      <c r="J109" s="49"/>
      <c r="K109" s="50"/>
      <c r="L109" s="50"/>
      <c r="M109" s="50"/>
      <c r="N109" s="50"/>
      <c r="O109" s="50"/>
      <c r="P109" s="50"/>
      <c r="Q109" s="51"/>
      <c r="S109" s="43"/>
      <c r="T109" s="44"/>
      <c r="U109" s="44"/>
      <c r="V109" s="44"/>
      <c r="W109" s="44"/>
      <c r="X109" s="44"/>
      <c r="Y109" s="45"/>
    </row>
    <row r="110" spans="2:25" ht="48" customHeight="1">
      <c r="B110" s="46"/>
      <c r="C110" s="47"/>
      <c r="D110" s="47"/>
      <c r="E110" s="47"/>
      <c r="F110" s="47"/>
      <c r="G110" s="47"/>
      <c r="H110" s="48"/>
      <c r="J110" s="52"/>
      <c r="K110" s="53"/>
      <c r="L110" s="53"/>
      <c r="M110" s="53"/>
      <c r="N110" s="53"/>
      <c r="O110" s="53"/>
      <c r="P110" s="53"/>
      <c r="Q110" s="54"/>
      <c r="S110" s="46"/>
      <c r="T110" s="47"/>
      <c r="U110" s="47"/>
      <c r="V110" s="47"/>
      <c r="W110" s="47"/>
      <c r="X110" s="47"/>
      <c r="Y110" s="48"/>
    </row>
    <row r="111" ht="14.25" customHeight="1"/>
    <row r="112" ht="14.25" customHeight="1"/>
    <row r="113" spans="5:23" ht="21" customHeight="1">
      <c r="E113" s="17" t="s">
        <v>60</v>
      </c>
      <c r="F113" s="31"/>
      <c r="G113" s="31"/>
      <c r="H113" s="31"/>
      <c r="I113" s="31"/>
      <c r="J113" s="31"/>
      <c r="Q113" s="17" t="s">
        <v>61</v>
      </c>
      <c r="R113" s="31"/>
      <c r="S113" s="31"/>
      <c r="T113" s="31"/>
      <c r="U113" s="31"/>
      <c r="V113" s="31"/>
      <c r="W113" s="31"/>
    </row>
    <row r="114" spans="5:24" ht="21" customHeight="1">
      <c r="E114" s="17" t="s">
        <v>62</v>
      </c>
      <c r="F114" s="32"/>
      <c r="G114" s="32"/>
      <c r="H114" s="32"/>
      <c r="I114" s="32"/>
      <c r="J114" s="32"/>
      <c r="K114" s="5" t="s">
        <v>63</v>
      </c>
      <c r="Q114" s="17" t="s">
        <v>62</v>
      </c>
      <c r="R114" s="31"/>
      <c r="S114" s="31"/>
      <c r="T114" s="31"/>
      <c r="U114" s="31"/>
      <c r="V114" s="31"/>
      <c r="W114" s="31"/>
      <c r="X114" s="5" t="s">
        <v>63</v>
      </c>
    </row>
    <row r="115" spans="5:24" ht="21" customHeight="1">
      <c r="E115" s="17" t="s">
        <v>64</v>
      </c>
      <c r="F115" s="32"/>
      <c r="G115" s="32"/>
      <c r="H115" s="32"/>
      <c r="I115" s="32"/>
      <c r="J115" s="32"/>
      <c r="Q115" s="33"/>
      <c r="R115" s="33"/>
      <c r="S115" s="33"/>
      <c r="T115" s="33"/>
      <c r="U115" s="33"/>
      <c r="V115" s="33"/>
      <c r="W115" s="33"/>
      <c r="X115" s="33"/>
    </row>
    <row r="116" spans="5:23" ht="24" customHeight="1">
      <c r="E116" s="17" t="s">
        <v>65</v>
      </c>
      <c r="F116" s="28"/>
      <c r="G116" s="28"/>
      <c r="H116" s="28"/>
      <c r="I116" s="28"/>
      <c r="J116" s="28"/>
      <c r="Q116" s="17" t="s">
        <v>65</v>
      </c>
      <c r="R116" s="29"/>
      <c r="S116" s="29"/>
      <c r="T116" s="29"/>
      <c r="U116" s="29"/>
      <c r="V116" s="29"/>
      <c r="W116" s="29"/>
    </row>
    <row r="117" spans="5:10" ht="24" customHeight="1">
      <c r="E117" s="17" t="s">
        <v>66</v>
      </c>
      <c r="F117" s="30"/>
      <c r="G117" s="30"/>
      <c r="H117" s="30"/>
      <c r="I117" s="30"/>
      <c r="J117" s="30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57421875" defaultRowHeight="15"/>
  <cols>
    <col min="1" max="1" width="8.57421875" style="7" customWidth="1"/>
    <col min="2" max="8" width="8.57421875" style="5" customWidth="1"/>
    <col min="9" max="9" width="4.57421875" style="5" customWidth="1"/>
    <col min="10" max="12" width="8.57421875" style="5" customWidth="1"/>
    <col min="13" max="14" width="4.57421875" style="5" customWidth="1"/>
    <col min="15" max="17" width="8.57421875" style="5" customWidth="1"/>
    <col min="18" max="18" width="4.57421875" style="5" customWidth="1"/>
    <col min="19" max="16384" width="8.57421875" style="5" customWidth="1"/>
  </cols>
  <sheetData>
    <row r="1" spans="1:26" ht="21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53" t="s">
        <v>104</v>
      </c>
      <c r="K2" s="153"/>
      <c r="L2" s="153"/>
      <c r="M2" s="153"/>
      <c r="N2" s="153"/>
      <c r="O2" s="153"/>
      <c r="P2" s="153"/>
      <c r="Q2" s="153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52" t="s">
        <v>26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21" customHeight="1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154"/>
      <c r="N7" s="155"/>
      <c r="O7" s="155"/>
      <c r="P7" s="156"/>
    </row>
    <row r="8" spans="1:10" ht="21" customHeight="1">
      <c r="A8" s="9" t="s">
        <v>43</v>
      </c>
      <c r="G8" s="10"/>
      <c r="H8" s="154"/>
      <c r="I8" s="155"/>
      <c r="J8" s="156"/>
    </row>
    <row r="9" ht="10.35" customHeight="1"/>
    <row r="10" spans="1:26" s="8" customFormat="1" ht="30" customHeight="1">
      <c r="A10" s="77" t="s">
        <v>7</v>
      </c>
      <c r="B10" s="77" t="s">
        <v>33</v>
      </c>
      <c r="C10" s="77"/>
      <c r="D10" s="77"/>
      <c r="E10" s="77"/>
      <c r="F10" s="77"/>
      <c r="G10" s="77"/>
      <c r="H10" s="77"/>
      <c r="I10" s="77"/>
      <c r="J10" s="77"/>
      <c r="K10" s="77" t="s">
        <v>34</v>
      </c>
      <c r="L10" s="77"/>
      <c r="M10" s="77"/>
      <c r="N10" s="77"/>
      <c r="O10" s="77"/>
      <c r="P10" s="77"/>
      <c r="Q10" s="77"/>
      <c r="R10" s="77"/>
      <c r="S10" s="77" t="s">
        <v>6</v>
      </c>
      <c r="T10" s="77"/>
      <c r="U10" s="77"/>
      <c r="V10" s="77"/>
      <c r="W10" s="77"/>
      <c r="X10" s="77"/>
      <c r="Y10" s="77"/>
      <c r="Z10" s="77"/>
    </row>
    <row r="11" spans="1:26" s="8" customFormat="1" ht="30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 t="s">
        <v>3</v>
      </c>
      <c r="L11" s="77"/>
      <c r="M11" s="77"/>
      <c r="N11" s="77" t="s">
        <v>4</v>
      </c>
      <c r="O11" s="77"/>
      <c r="P11" s="77"/>
      <c r="Q11" s="77" t="s">
        <v>5</v>
      </c>
      <c r="R11" s="77"/>
      <c r="S11" s="77" t="s">
        <v>3</v>
      </c>
      <c r="T11" s="77"/>
      <c r="U11" s="77"/>
      <c r="V11" s="77" t="s">
        <v>4</v>
      </c>
      <c r="W11" s="77"/>
      <c r="X11" s="77"/>
      <c r="Y11" s="77" t="s">
        <v>5</v>
      </c>
      <c r="Z11" s="77"/>
    </row>
    <row r="12" spans="1:26" ht="24" customHeight="1">
      <c r="A12" s="106" t="s">
        <v>44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9"/>
    </row>
    <row r="13" spans="1:26" ht="24" customHeight="1">
      <c r="A13" s="20">
        <v>1</v>
      </c>
      <c r="B13" s="145" t="s">
        <v>36</v>
      </c>
      <c r="C13" s="145"/>
      <c r="D13" s="145"/>
      <c r="E13" s="145"/>
      <c r="F13" s="145"/>
      <c r="G13" s="145"/>
      <c r="H13" s="145"/>
      <c r="I13" s="145"/>
      <c r="J13" s="145"/>
      <c r="K13" s="157">
        <v>12</v>
      </c>
      <c r="L13" s="157"/>
      <c r="M13" s="157"/>
      <c r="N13" s="149">
        <f>Q24</f>
        <v>0</v>
      </c>
      <c r="O13" s="149"/>
      <c r="P13" s="149"/>
      <c r="Q13" s="124">
        <f>V24/T24*100</f>
        <v>0</v>
      </c>
      <c r="R13" s="124"/>
      <c r="S13" s="158">
        <v>7199680</v>
      </c>
      <c r="T13" s="159"/>
      <c r="U13" s="160"/>
      <c r="V13" s="167"/>
      <c r="W13" s="168"/>
      <c r="X13" s="169"/>
      <c r="Y13" s="139">
        <f>V13/S13*100</f>
        <v>0</v>
      </c>
      <c r="Z13" s="140"/>
    </row>
    <row r="14" spans="1:26" ht="24" customHeight="1">
      <c r="A14" s="20">
        <v>2</v>
      </c>
      <c r="B14" s="145" t="s">
        <v>37</v>
      </c>
      <c r="C14" s="145"/>
      <c r="D14" s="145"/>
      <c r="E14" s="145"/>
      <c r="F14" s="145"/>
      <c r="G14" s="145"/>
      <c r="H14" s="145"/>
      <c r="I14" s="145"/>
      <c r="J14" s="145"/>
      <c r="K14" s="146">
        <v>1879041.92</v>
      </c>
      <c r="L14" s="146"/>
      <c r="M14" s="146"/>
      <c r="N14" s="124">
        <f>Q25</f>
        <v>0</v>
      </c>
      <c r="O14" s="124"/>
      <c r="P14" s="124"/>
      <c r="Q14" s="124">
        <f>V25/T25*100</f>
        <v>0</v>
      </c>
      <c r="R14" s="124"/>
      <c r="S14" s="161"/>
      <c r="T14" s="162"/>
      <c r="U14" s="163"/>
      <c r="V14" s="170"/>
      <c r="W14" s="171"/>
      <c r="X14" s="172"/>
      <c r="Y14" s="141"/>
      <c r="Z14" s="142"/>
    </row>
    <row r="15" spans="1:26" ht="24" customHeight="1">
      <c r="A15" s="20">
        <v>3</v>
      </c>
      <c r="B15" s="145" t="s">
        <v>38</v>
      </c>
      <c r="C15" s="145"/>
      <c r="D15" s="145"/>
      <c r="E15" s="145"/>
      <c r="F15" s="145"/>
      <c r="G15" s="145"/>
      <c r="H15" s="145"/>
      <c r="I15" s="145"/>
      <c r="J15" s="145"/>
      <c r="K15" s="148">
        <v>12</v>
      </c>
      <c r="L15" s="148"/>
      <c r="M15" s="148"/>
      <c r="N15" s="149">
        <f>Q27</f>
        <v>0</v>
      </c>
      <c r="O15" s="149"/>
      <c r="P15" s="149"/>
      <c r="Q15" s="124">
        <f>V26/T26*100</f>
        <v>0</v>
      </c>
      <c r="R15" s="124"/>
      <c r="S15" s="161"/>
      <c r="T15" s="162"/>
      <c r="U15" s="163"/>
      <c r="V15" s="170"/>
      <c r="W15" s="171"/>
      <c r="X15" s="172"/>
      <c r="Y15" s="141"/>
      <c r="Z15" s="142"/>
    </row>
    <row r="16" spans="1:26" ht="24" customHeight="1">
      <c r="A16" s="20">
        <v>4</v>
      </c>
      <c r="B16" s="145" t="s">
        <v>39</v>
      </c>
      <c r="C16" s="145"/>
      <c r="D16" s="145"/>
      <c r="E16" s="145"/>
      <c r="F16" s="145"/>
      <c r="G16" s="145"/>
      <c r="H16" s="145"/>
      <c r="I16" s="145"/>
      <c r="J16" s="145"/>
      <c r="K16" s="148">
        <v>12</v>
      </c>
      <c r="L16" s="148"/>
      <c r="M16" s="148"/>
      <c r="N16" s="149">
        <f>Q28</f>
        <v>0</v>
      </c>
      <c r="O16" s="149"/>
      <c r="P16" s="149"/>
      <c r="Q16" s="124">
        <f>V28/T28*100</f>
        <v>0</v>
      </c>
      <c r="R16" s="124"/>
      <c r="S16" s="161"/>
      <c r="T16" s="162"/>
      <c r="U16" s="163"/>
      <c r="V16" s="170"/>
      <c r="W16" s="171"/>
      <c r="X16" s="172"/>
      <c r="Y16" s="141"/>
      <c r="Z16" s="142"/>
    </row>
    <row r="17" spans="1:26" s="11" customFormat="1" ht="48" customHeight="1">
      <c r="A17" s="21">
        <v>5</v>
      </c>
      <c r="B17" s="150" t="s">
        <v>45</v>
      </c>
      <c r="C17" s="150"/>
      <c r="D17" s="150"/>
      <c r="E17" s="150"/>
      <c r="F17" s="150"/>
      <c r="G17" s="150"/>
      <c r="H17" s="150"/>
      <c r="I17" s="150"/>
      <c r="J17" s="150"/>
      <c r="K17" s="151">
        <v>12</v>
      </c>
      <c r="L17" s="151"/>
      <c r="M17" s="151"/>
      <c r="N17" s="149">
        <f>Q29</f>
        <v>0</v>
      </c>
      <c r="O17" s="149"/>
      <c r="P17" s="149"/>
      <c r="Q17" s="124">
        <f>V29/T29*100</f>
        <v>0</v>
      </c>
      <c r="R17" s="124"/>
      <c r="S17" s="164"/>
      <c r="T17" s="165"/>
      <c r="U17" s="166"/>
      <c r="V17" s="173"/>
      <c r="W17" s="174"/>
      <c r="X17" s="175"/>
      <c r="Y17" s="143"/>
      <c r="Z17" s="144"/>
    </row>
    <row r="18" spans="1:26" s="8" customFormat="1" ht="24" customHeight="1">
      <c r="A18" s="135" t="s">
        <v>46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  <c r="Q18" s="90">
        <f>V30</f>
        <v>0</v>
      </c>
      <c r="R18" s="90"/>
      <c r="S18" s="138">
        <f>SUM(S13)</f>
        <v>7199680</v>
      </c>
      <c r="T18" s="138"/>
      <c r="U18" s="138"/>
      <c r="V18" s="138">
        <f>SUM(V13)</f>
        <v>0</v>
      </c>
      <c r="W18" s="138"/>
      <c r="X18" s="138"/>
      <c r="Y18" s="134">
        <f>SUM(Y13)</f>
        <v>0</v>
      </c>
      <c r="Z18" s="134"/>
    </row>
    <row r="19" spans="1:26" ht="9.9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77" t="s">
        <v>41</v>
      </c>
      <c r="C22" s="77"/>
      <c r="D22" s="77"/>
      <c r="E22" s="77"/>
      <c r="F22" s="77"/>
      <c r="G22" s="77"/>
      <c r="H22" s="77" t="s">
        <v>47</v>
      </c>
      <c r="I22" s="77"/>
      <c r="J22" s="77"/>
      <c r="K22" s="77" t="s">
        <v>42</v>
      </c>
      <c r="L22" s="77"/>
      <c r="M22" s="77"/>
      <c r="N22" s="77" t="s">
        <v>48</v>
      </c>
      <c r="O22" s="77"/>
      <c r="P22" s="77"/>
      <c r="Q22" s="77" t="s">
        <v>49</v>
      </c>
      <c r="R22" s="77"/>
      <c r="S22" s="77"/>
      <c r="T22" s="77" t="s">
        <v>50</v>
      </c>
      <c r="U22" s="77"/>
      <c r="V22" s="81" t="s">
        <v>9</v>
      </c>
      <c r="W22" s="81"/>
      <c r="X22" s="77" t="s">
        <v>10</v>
      </c>
      <c r="Y22" s="77"/>
      <c r="Z22" s="77"/>
    </row>
    <row r="23" spans="1:26" ht="24" customHeight="1">
      <c r="A23" s="106" t="s">
        <v>44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7"/>
      <c r="W23" s="107"/>
      <c r="X23" s="107"/>
      <c r="Y23" s="107"/>
      <c r="Z23" s="109"/>
    </row>
    <row r="24" spans="1:26" ht="24" customHeight="1">
      <c r="A24" s="25">
        <v>1</v>
      </c>
      <c r="B24" s="110" t="s">
        <v>36</v>
      </c>
      <c r="C24" s="110"/>
      <c r="D24" s="110"/>
      <c r="E24" s="110"/>
      <c r="F24" s="110"/>
      <c r="G24" s="110"/>
      <c r="H24" s="111">
        <v>12</v>
      </c>
      <c r="I24" s="111"/>
      <c r="J24" s="111"/>
      <c r="K24" s="103"/>
      <c r="L24" s="103"/>
      <c r="M24" s="103"/>
      <c r="N24" s="103"/>
      <c r="O24" s="103"/>
      <c r="P24" s="103"/>
      <c r="Q24" s="103"/>
      <c r="R24" s="103"/>
      <c r="S24" s="104"/>
      <c r="T24" s="100">
        <v>10</v>
      </c>
      <c r="U24" s="100"/>
      <c r="V24" s="93">
        <f>(T24*((K24*0)+(N24*50)+(Q24*100)))/(H24*100)</f>
        <v>0</v>
      </c>
      <c r="W24" s="94"/>
      <c r="X24" s="112"/>
      <c r="Y24" s="92"/>
      <c r="Z24" s="113"/>
    </row>
    <row r="25" spans="1:26" ht="24" customHeight="1">
      <c r="A25" s="25">
        <v>2</v>
      </c>
      <c r="B25" s="110" t="s">
        <v>37</v>
      </c>
      <c r="C25" s="110"/>
      <c r="D25" s="110"/>
      <c r="E25" s="110"/>
      <c r="F25" s="110"/>
      <c r="G25" s="110"/>
      <c r="H25" s="120">
        <v>1879041.92</v>
      </c>
      <c r="I25" s="120"/>
      <c r="J25" s="120"/>
      <c r="K25" s="121"/>
      <c r="L25" s="121"/>
      <c r="M25" s="121"/>
      <c r="N25" s="121"/>
      <c r="O25" s="121"/>
      <c r="P25" s="121"/>
      <c r="Q25" s="121"/>
      <c r="R25" s="121"/>
      <c r="S25" s="202"/>
      <c r="T25" s="100">
        <v>40</v>
      </c>
      <c r="U25" s="100"/>
      <c r="V25" s="93">
        <f>(T25*((K25*0)+(N25*50)+(Q25*100)))/(H25*100)</f>
        <v>0</v>
      </c>
      <c r="W25" s="94"/>
      <c r="X25" s="114"/>
      <c r="Y25" s="115"/>
      <c r="Z25" s="116"/>
    </row>
    <row r="26" spans="1:26" ht="24" customHeight="1">
      <c r="A26" s="26">
        <v>3</v>
      </c>
      <c r="B26" s="95" t="s">
        <v>38</v>
      </c>
      <c r="C26" s="95"/>
      <c r="D26" s="95"/>
      <c r="E26" s="95"/>
      <c r="F26" s="95"/>
      <c r="G26" s="95"/>
      <c r="H26" s="96">
        <v>12</v>
      </c>
      <c r="I26" s="96"/>
      <c r="J26" s="96"/>
      <c r="K26" s="196">
        <f>K27</f>
        <v>0</v>
      </c>
      <c r="L26" s="197"/>
      <c r="M26" s="198"/>
      <c r="N26" s="196">
        <f aca="true" t="shared" si="0" ref="N26">N27</f>
        <v>0</v>
      </c>
      <c r="O26" s="197"/>
      <c r="P26" s="198"/>
      <c r="Q26" s="196">
        <f aca="true" t="shared" si="1" ref="Q26">Q27</f>
        <v>0</v>
      </c>
      <c r="R26" s="197"/>
      <c r="S26" s="198"/>
      <c r="T26" s="122">
        <f>SUM(T27)</f>
        <v>20</v>
      </c>
      <c r="U26" s="122"/>
      <c r="V26" s="123">
        <f>SUM(V27)</f>
        <v>0</v>
      </c>
      <c r="W26" s="124"/>
      <c r="X26" s="114"/>
      <c r="Y26" s="115"/>
      <c r="Z26" s="116"/>
    </row>
    <row r="27" spans="1:26" ht="48" customHeight="1">
      <c r="A27" s="20">
        <v>3.1</v>
      </c>
      <c r="B27" s="125" t="s">
        <v>103</v>
      </c>
      <c r="C27" s="126"/>
      <c r="D27" s="126"/>
      <c r="E27" s="126"/>
      <c r="F27" s="126"/>
      <c r="G27" s="127"/>
      <c r="H27" s="128">
        <v>12</v>
      </c>
      <c r="I27" s="129"/>
      <c r="J27" s="130"/>
      <c r="K27" s="104"/>
      <c r="L27" s="131"/>
      <c r="M27" s="132"/>
      <c r="N27" s="104"/>
      <c r="O27" s="131"/>
      <c r="P27" s="132"/>
      <c r="Q27" s="104"/>
      <c r="R27" s="131"/>
      <c r="S27" s="131"/>
      <c r="T27" s="133">
        <v>20</v>
      </c>
      <c r="U27" s="133"/>
      <c r="V27" s="93">
        <f>(T27*((K27*0)+(N27*50)+(Q27*100)))/(H27*100)</f>
        <v>0</v>
      </c>
      <c r="W27" s="94"/>
      <c r="X27" s="114"/>
      <c r="Y27" s="115"/>
      <c r="Z27" s="116"/>
    </row>
    <row r="28" spans="1:26" ht="48" customHeight="1">
      <c r="A28" s="25">
        <v>4</v>
      </c>
      <c r="B28" s="101" t="s">
        <v>39</v>
      </c>
      <c r="C28" s="101"/>
      <c r="D28" s="101"/>
      <c r="E28" s="101"/>
      <c r="F28" s="101"/>
      <c r="G28" s="101"/>
      <c r="H28" s="105">
        <v>12</v>
      </c>
      <c r="I28" s="105"/>
      <c r="J28" s="105"/>
      <c r="K28" s="103"/>
      <c r="L28" s="103"/>
      <c r="M28" s="103"/>
      <c r="N28" s="103"/>
      <c r="O28" s="103"/>
      <c r="P28" s="103"/>
      <c r="Q28" s="103"/>
      <c r="R28" s="103"/>
      <c r="S28" s="104"/>
      <c r="T28" s="100">
        <v>15</v>
      </c>
      <c r="U28" s="100"/>
      <c r="V28" s="93">
        <f aca="true" t="shared" si="2" ref="V28:V29">(T28*((K28*0)+(N28*50)+(Q28*100)))/(H28*100)</f>
        <v>0</v>
      </c>
      <c r="W28" s="94"/>
      <c r="X28" s="114"/>
      <c r="Y28" s="115"/>
      <c r="Z28" s="116"/>
    </row>
    <row r="29" spans="1:26" ht="48" customHeight="1">
      <c r="A29" s="25">
        <v>5</v>
      </c>
      <c r="B29" s="101" t="s">
        <v>51</v>
      </c>
      <c r="C29" s="101"/>
      <c r="D29" s="101"/>
      <c r="E29" s="101"/>
      <c r="F29" s="101"/>
      <c r="G29" s="101"/>
      <c r="H29" s="102">
        <v>12</v>
      </c>
      <c r="I29" s="102"/>
      <c r="J29" s="102"/>
      <c r="K29" s="103"/>
      <c r="L29" s="103"/>
      <c r="M29" s="103"/>
      <c r="N29" s="103"/>
      <c r="O29" s="103"/>
      <c r="P29" s="103"/>
      <c r="Q29" s="103"/>
      <c r="R29" s="103"/>
      <c r="S29" s="104"/>
      <c r="T29" s="100">
        <v>15</v>
      </c>
      <c r="U29" s="100"/>
      <c r="V29" s="93">
        <f t="shared" si="2"/>
        <v>0</v>
      </c>
      <c r="W29" s="94"/>
      <c r="X29" s="117"/>
      <c r="Y29" s="118"/>
      <c r="Z29" s="119"/>
    </row>
    <row r="30" spans="1:26" ht="24" customHeight="1">
      <c r="A30" s="87" t="s">
        <v>11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>
        <f>SUM(T24,T25,T26,T28,T29)</f>
        <v>100</v>
      </c>
      <c r="U30" s="89"/>
      <c r="V30" s="90">
        <f>SUM(V24:W26,V28:W29)</f>
        <v>0</v>
      </c>
      <c r="W30" s="90"/>
      <c r="X30" s="91"/>
      <c r="Y30" s="91"/>
      <c r="Z30" s="91"/>
    </row>
    <row r="31" spans="1:26" ht="9.9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ht="24" customHeight="1">
      <c r="A32" s="4" t="s">
        <v>98</v>
      </c>
    </row>
    <row r="33" spans="1:26" ht="60" customHeight="1">
      <c r="A33" s="18" t="s">
        <v>7</v>
      </c>
      <c r="B33" s="77" t="s">
        <v>52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 t="s">
        <v>53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  <c r="Y33" s="81" t="s">
        <v>54</v>
      </c>
      <c r="Z33" s="81"/>
    </row>
    <row r="34" spans="1:26" ht="24" customHeight="1">
      <c r="A34" s="82" t="s">
        <v>55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</row>
    <row r="35" spans="1:26" ht="48" customHeight="1">
      <c r="A35" s="19" t="str">
        <f>IF(B35&lt;&gt;"","2.1.1","")</f>
        <v/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7"/>
      <c r="Y35" s="56"/>
      <c r="Z35" s="56"/>
    </row>
    <row r="36" spans="1:26" ht="48" customHeight="1">
      <c r="A36" s="19" t="str">
        <f>IF(B36&lt;&gt;"","2.1.2","")</f>
        <v/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7"/>
      <c r="Y36" s="56"/>
      <c r="Z36" s="56"/>
    </row>
    <row r="37" spans="1:26" ht="48" customHeight="1">
      <c r="A37" s="19" t="str">
        <f>IF(B37&lt;&gt;"","2.1.3","")</f>
        <v/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7"/>
      <c r="Y37" s="56"/>
      <c r="Z37" s="56"/>
    </row>
    <row r="38" spans="1:26" ht="48" customHeight="1">
      <c r="A38" s="19" t="str">
        <f>IF(B38&lt;&gt;"","2.1.4","")</f>
        <v/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7"/>
      <c r="Y38" s="56"/>
      <c r="Z38" s="56"/>
    </row>
    <row r="39" spans="1:26" ht="48" customHeight="1">
      <c r="A39" s="19" t="str">
        <f>IF(B39&lt;&gt;"","2.1.5","")</f>
        <v/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65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7"/>
      <c r="Y39" s="85"/>
      <c r="Z39" s="86"/>
    </row>
    <row r="40" spans="1:26" ht="24" customHeight="1">
      <c r="A40" s="82" t="s">
        <v>56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</row>
    <row r="41" spans="1:26" ht="48" customHeight="1">
      <c r="A41" s="19" t="str">
        <f>IF(B41&lt;&gt;"","2.2.1","")</f>
        <v/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56"/>
      <c r="Z41" s="56"/>
    </row>
    <row r="42" spans="1:26" ht="48" customHeight="1">
      <c r="A42" s="19" t="str">
        <f>IF(B42&lt;&gt;"","2.2.2","")</f>
        <v/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7"/>
      <c r="Y42" s="56"/>
      <c r="Z42" s="56"/>
    </row>
    <row r="43" spans="1:26" ht="48" customHeight="1">
      <c r="A43" s="19" t="str">
        <f>IF(B43&lt;&gt;"","2.2.3","")</f>
        <v/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7"/>
      <c r="Y43" s="56"/>
      <c r="Z43" s="56"/>
    </row>
    <row r="44" spans="1:26" ht="48" customHeight="1">
      <c r="A44" s="19" t="str">
        <f>IF(B44&lt;&gt;"","2.2.4","")</f>
        <v/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7"/>
      <c r="Y44" s="56"/>
      <c r="Z44" s="56"/>
    </row>
    <row r="45" spans="1:26" ht="48" customHeight="1">
      <c r="A45" s="19" t="str">
        <f>IF(B45&lt;&gt;"","2.2.5","")</f>
        <v/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7"/>
      <c r="Y45" s="56"/>
      <c r="Z45" s="56"/>
    </row>
    <row r="46" spans="1:26" ht="24" customHeight="1">
      <c r="A46" s="82" t="s">
        <v>57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</row>
    <row r="47" spans="1:26" ht="48" customHeight="1">
      <c r="A47" s="19" t="str">
        <f>IF(B47&lt;&gt;"","2.3.1","")</f>
        <v/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7"/>
      <c r="Y47" s="56"/>
      <c r="Z47" s="56"/>
    </row>
    <row r="48" spans="1:26" ht="48" customHeight="1">
      <c r="A48" s="19" t="str">
        <f>IF(B48&lt;&gt;"","2.3.2","")</f>
        <v/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7"/>
      <c r="Y48" s="56"/>
      <c r="Z48" s="56"/>
    </row>
    <row r="49" spans="1:26" ht="48" customHeight="1">
      <c r="A49" s="19" t="str">
        <f>IF(B49&lt;&gt;"","2.3.3","")</f>
        <v/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5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7"/>
      <c r="Y49" s="56"/>
      <c r="Z49" s="56"/>
    </row>
    <row r="50" spans="1:26" ht="48" customHeight="1">
      <c r="A50" s="19" t="str">
        <f>IF(B50&lt;&gt;"","2.3.4","")</f>
        <v/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5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7"/>
      <c r="Y50" s="56"/>
      <c r="Z50" s="56"/>
    </row>
    <row r="51" spans="1:26" ht="48" customHeight="1">
      <c r="A51" s="19" t="str">
        <f>IF(B51&lt;&gt;"","2.3.5","")</f>
        <v/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5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7"/>
      <c r="Y51" s="56"/>
      <c r="Z51" s="56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77" t="s">
        <v>58</v>
      </c>
      <c r="C55" s="77"/>
      <c r="D55" s="77"/>
      <c r="E55" s="77"/>
      <c r="F55" s="77"/>
      <c r="G55" s="77"/>
      <c r="H55" s="77" t="s">
        <v>53</v>
      </c>
      <c r="I55" s="77"/>
      <c r="J55" s="77"/>
      <c r="K55" s="77"/>
      <c r="L55" s="77"/>
      <c r="M55" s="77"/>
      <c r="N55" s="77"/>
      <c r="O55" s="77"/>
      <c r="P55" s="77"/>
      <c r="Q55" s="78" t="s">
        <v>59</v>
      </c>
      <c r="R55" s="79"/>
      <c r="S55" s="79"/>
      <c r="T55" s="79"/>
      <c r="U55" s="79"/>
      <c r="V55" s="79"/>
      <c r="W55" s="79"/>
      <c r="X55" s="80"/>
      <c r="Y55" s="81" t="s">
        <v>54</v>
      </c>
      <c r="Z55" s="81"/>
    </row>
    <row r="56" spans="1:26" ht="72" customHeight="1">
      <c r="A56" s="19" t="str">
        <f>IF(B56&lt;&gt;"","3.1","")</f>
        <v/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5"/>
      <c r="R56" s="66"/>
      <c r="S56" s="66"/>
      <c r="T56" s="66"/>
      <c r="U56" s="66"/>
      <c r="V56" s="66"/>
      <c r="W56" s="66"/>
      <c r="X56" s="67"/>
      <c r="Y56" s="56"/>
      <c r="Z56" s="56"/>
    </row>
    <row r="57" spans="1:26" ht="72" customHeight="1">
      <c r="A57" s="19" t="str">
        <f>IF(B57&lt;&gt;"","3.2","")</f>
        <v/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  <c r="R57" s="66"/>
      <c r="S57" s="66"/>
      <c r="T57" s="66"/>
      <c r="U57" s="66"/>
      <c r="V57" s="66"/>
      <c r="W57" s="66"/>
      <c r="X57" s="67"/>
      <c r="Y57" s="56"/>
      <c r="Z57" s="56"/>
    </row>
    <row r="58" spans="1:26" ht="72" customHeight="1">
      <c r="A58" s="19" t="str">
        <f>IF(B58&lt;&gt;"","3.3","")</f>
        <v/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  <c r="R58" s="66"/>
      <c r="S58" s="66"/>
      <c r="T58" s="66"/>
      <c r="U58" s="66"/>
      <c r="V58" s="66"/>
      <c r="W58" s="66"/>
      <c r="X58" s="67"/>
      <c r="Y58" s="56"/>
      <c r="Z58" s="56"/>
    </row>
    <row r="59" spans="1:26" ht="72" customHeight="1">
      <c r="A59" s="19" t="str">
        <f>IF(B59&lt;&gt;"","3.4","")</f>
        <v/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6"/>
      <c r="S59" s="66"/>
      <c r="T59" s="66"/>
      <c r="U59" s="66"/>
      <c r="V59" s="66"/>
      <c r="W59" s="66"/>
      <c r="X59" s="67"/>
      <c r="Y59" s="56"/>
      <c r="Z59" s="56"/>
    </row>
    <row r="60" spans="1:26" ht="72" customHeight="1">
      <c r="A60" s="19" t="str">
        <f>IF(B60&lt;&gt;"","3.5","")</f>
        <v/>
      </c>
      <c r="B60" s="65"/>
      <c r="C60" s="66"/>
      <c r="D60" s="66"/>
      <c r="E60" s="66"/>
      <c r="F60" s="66"/>
      <c r="G60" s="67"/>
      <c r="H60" s="65"/>
      <c r="I60" s="66"/>
      <c r="J60" s="66"/>
      <c r="K60" s="66"/>
      <c r="L60" s="66"/>
      <c r="M60" s="66"/>
      <c r="N60" s="66"/>
      <c r="O60" s="66"/>
      <c r="P60" s="67"/>
      <c r="Q60" s="65"/>
      <c r="R60" s="66"/>
      <c r="S60" s="66"/>
      <c r="T60" s="66"/>
      <c r="U60" s="66"/>
      <c r="V60" s="66"/>
      <c r="W60" s="66"/>
      <c r="X60" s="67"/>
      <c r="Y60" s="85"/>
      <c r="Z60" s="86"/>
    </row>
    <row r="61" spans="1:26" ht="72" customHeight="1">
      <c r="A61" s="19" t="str">
        <f>IF(B61&lt;&gt;"","3.6","")</f>
        <v/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  <c r="R61" s="66"/>
      <c r="S61" s="66"/>
      <c r="T61" s="66"/>
      <c r="U61" s="66"/>
      <c r="V61" s="66"/>
      <c r="W61" s="66"/>
      <c r="X61" s="67"/>
      <c r="Y61" s="56"/>
      <c r="Z61" s="56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6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</row>
    <row r="66" spans="2:25" ht="48" customHeight="1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</row>
    <row r="67" spans="2:25" ht="48" customHeight="1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</row>
    <row r="68" spans="2:25" ht="48" customHeight="1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</row>
    <row r="69" spans="2:25" ht="48" customHeight="1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55"/>
      <c r="C73" s="55"/>
      <c r="D73" s="55"/>
      <c r="E73" s="55"/>
      <c r="F73" s="55"/>
      <c r="G73" s="55"/>
      <c r="H73" s="55"/>
      <c r="J73" s="55"/>
      <c r="K73" s="55"/>
      <c r="L73" s="55"/>
      <c r="M73" s="55"/>
      <c r="N73" s="55"/>
      <c r="O73" s="55"/>
      <c r="P73" s="55"/>
      <c r="Q73" s="55"/>
      <c r="S73" s="34"/>
      <c r="T73" s="35"/>
      <c r="U73" s="35"/>
      <c r="V73" s="35"/>
      <c r="W73" s="35"/>
      <c r="X73" s="35"/>
      <c r="Y73" s="36"/>
    </row>
    <row r="74" spans="2:25" ht="10.35" customHeight="1">
      <c r="B74" s="55"/>
      <c r="C74" s="55"/>
      <c r="D74" s="55"/>
      <c r="E74" s="55"/>
      <c r="F74" s="55"/>
      <c r="G74" s="55"/>
      <c r="H74" s="55"/>
      <c r="J74" s="55"/>
      <c r="K74" s="55"/>
      <c r="L74" s="55"/>
      <c r="M74" s="55"/>
      <c r="N74" s="55"/>
      <c r="O74" s="55"/>
      <c r="P74" s="55"/>
      <c r="Q74" s="55"/>
      <c r="S74" s="37"/>
      <c r="T74" s="38"/>
      <c r="U74" s="38"/>
      <c r="V74" s="38"/>
      <c r="W74" s="38"/>
      <c r="X74" s="38"/>
      <c r="Y74" s="39"/>
    </row>
    <row r="75" spans="2:25" ht="10.35" customHeight="1">
      <c r="B75" s="55"/>
      <c r="C75" s="55"/>
      <c r="D75" s="55"/>
      <c r="E75" s="55"/>
      <c r="F75" s="55"/>
      <c r="G75" s="55"/>
      <c r="H75" s="55"/>
      <c r="J75" s="55"/>
      <c r="K75" s="55"/>
      <c r="L75" s="55"/>
      <c r="M75" s="55"/>
      <c r="N75" s="55"/>
      <c r="O75" s="55"/>
      <c r="P75" s="55"/>
      <c r="Q75" s="55"/>
      <c r="S75" s="37"/>
      <c r="T75" s="38"/>
      <c r="U75" s="38"/>
      <c r="V75" s="38"/>
      <c r="W75" s="38"/>
      <c r="X75" s="38"/>
      <c r="Y75" s="39"/>
    </row>
    <row r="76" spans="2:25" ht="21" customHeight="1">
      <c r="B76" s="55"/>
      <c r="C76" s="55"/>
      <c r="D76" s="55"/>
      <c r="E76" s="55"/>
      <c r="F76" s="55"/>
      <c r="G76" s="55"/>
      <c r="H76" s="55"/>
      <c r="J76" s="55"/>
      <c r="K76" s="55"/>
      <c r="L76" s="55"/>
      <c r="M76" s="55"/>
      <c r="N76" s="55"/>
      <c r="O76" s="55"/>
      <c r="P76" s="55"/>
      <c r="Q76" s="55"/>
      <c r="S76" s="37"/>
      <c r="T76" s="38"/>
      <c r="U76" s="38"/>
      <c r="V76" s="38"/>
      <c r="W76" s="38"/>
      <c r="X76" s="38"/>
      <c r="Y76" s="39"/>
    </row>
    <row r="77" spans="2:25" ht="35.25" customHeight="1">
      <c r="B77" s="55"/>
      <c r="C77" s="55"/>
      <c r="D77" s="55"/>
      <c r="E77" s="55"/>
      <c r="F77" s="55"/>
      <c r="G77" s="55"/>
      <c r="H77" s="55"/>
      <c r="J77" s="55"/>
      <c r="K77" s="55"/>
      <c r="L77" s="55"/>
      <c r="M77" s="55"/>
      <c r="N77" s="55"/>
      <c r="O77" s="55"/>
      <c r="P77" s="55"/>
      <c r="Q77" s="55"/>
      <c r="S77" s="37"/>
      <c r="T77" s="38"/>
      <c r="U77" s="38"/>
      <c r="V77" s="38"/>
      <c r="W77" s="38"/>
      <c r="X77" s="38"/>
      <c r="Y77" s="39"/>
    </row>
    <row r="78" spans="2:25" ht="21" customHeight="1">
      <c r="B78" s="55"/>
      <c r="C78" s="55"/>
      <c r="D78" s="55"/>
      <c r="E78" s="55"/>
      <c r="F78" s="55"/>
      <c r="G78" s="55"/>
      <c r="H78" s="55"/>
      <c r="J78" s="55"/>
      <c r="K78" s="55"/>
      <c r="L78" s="55"/>
      <c r="M78" s="55"/>
      <c r="N78" s="55"/>
      <c r="O78" s="55"/>
      <c r="P78" s="55"/>
      <c r="Q78" s="55"/>
      <c r="S78" s="37"/>
      <c r="T78" s="38"/>
      <c r="U78" s="38"/>
      <c r="V78" s="38"/>
      <c r="W78" s="38"/>
      <c r="X78" s="38"/>
      <c r="Y78" s="39"/>
    </row>
    <row r="79" spans="2:25" ht="21" customHeight="1">
      <c r="B79" s="55"/>
      <c r="C79" s="55"/>
      <c r="D79" s="55"/>
      <c r="E79" s="55"/>
      <c r="F79" s="55"/>
      <c r="G79" s="55"/>
      <c r="H79" s="55"/>
      <c r="J79" s="55"/>
      <c r="K79" s="55"/>
      <c r="L79" s="55"/>
      <c r="M79" s="55"/>
      <c r="N79" s="55"/>
      <c r="O79" s="55"/>
      <c r="P79" s="55"/>
      <c r="Q79" s="55"/>
      <c r="S79" s="37"/>
      <c r="T79" s="38"/>
      <c r="U79" s="38"/>
      <c r="V79" s="38"/>
      <c r="W79" s="38"/>
      <c r="X79" s="38"/>
      <c r="Y79" s="39"/>
    </row>
    <row r="80" spans="2:25" ht="21" customHeight="1">
      <c r="B80" s="55"/>
      <c r="C80" s="55"/>
      <c r="D80" s="55"/>
      <c r="E80" s="55"/>
      <c r="F80" s="55"/>
      <c r="G80" s="55"/>
      <c r="H80" s="55"/>
      <c r="J80" s="55"/>
      <c r="K80" s="55"/>
      <c r="L80" s="55"/>
      <c r="M80" s="55"/>
      <c r="N80" s="55"/>
      <c r="O80" s="55"/>
      <c r="P80" s="55"/>
      <c r="Q80" s="55"/>
      <c r="S80" s="37"/>
      <c r="T80" s="38"/>
      <c r="U80" s="38"/>
      <c r="V80" s="38"/>
      <c r="W80" s="38"/>
      <c r="X80" s="38"/>
      <c r="Y80" s="39"/>
    </row>
    <row r="81" spans="2:25" ht="21" customHeight="1">
      <c r="B81" s="55"/>
      <c r="C81" s="55"/>
      <c r="D81" s="55"/>
      <c r="E81" s="55"/>
      <c r="F81" s="55"/>
      <c r="G81" s="55"/>
      <c r="H81" s="55"/>
      <c r="J81" s="55"/>
      <c r="K81" s="55"/>
      <c r="L81" s="55"/>
      <c r="M81" s="55"/>
      <c r="N81" s="55"/>
      <c r="O81" s="55"/>
      <c r="P81" s="55"/>
      <c r="Q81" s="55"/>
      <c r="S81" s="37"/>
      <c r="T81" s="38"/>
      <c r="U81" s="38"/>
      <c r="V81" s="38"/>
      <c r="W81" s="38"/>
      <c r="X81" s="38"/>
      <c r="Y81" s="39"/>
    </row>
    <row r="82" spans="2:25" ht="21" customHeight="1">
      <c r="B82" s="55"/>
      <c r="C82" s="55"/>
      <c r="D82" s="55"/>
      <c r="E82" s="55"/>
      <c r="F82" s="55"/>
      <c r="G82" s="55"/>
      <c r="H82" s="55"/>
      <c r="J82" s="55"/>
      <c r="K82" s="55"/>
      <c r="L82" s="55"/>
      <c r="M82" s="55"/>
      <c r="N82" s="55"/>
      <c r="O82" s="55"/>
      <c r="P82" s="55"/>
      <c r="Q82" s="55"/>
      <c r="S82" s="40"/>
      <c r="T82" s="41"/>
      <c r="U82" s="41"/>
      <c r="V82" s="41"/>
      <c r="W82" s="41"/>
      <c r="X82" s="41"/>
      <c r="Y82" s="42"/>
    </row>
    <row r="83" spans="2:25" ht="48" customHeight="1">
      <c r="B83" s="63"/>
      <c r="C83" s="63"/>
      <c r="D83" s="63"/>
      <c r="E83" s="63"/>
      <c r="F83" s="63"/>
      <c r="G83" s="63"/>
      <c r="H83" s="63"/>
      <c r="J83" s="57"/>
      <c r="K83" s="58"/>
      <c r="L83" s="58"/>
      <c r="M83" s="58"/>
      <c r="N83" s="58"/>
      <c r="O83" s="58"/>
      <c r="P83" s="58"/>
      <c r="Q83" s="59"/>
      <c r="S83" s="57"/>
      <c r="T83" s="58"/>
      <c r="U83" s="58"/>
      <c r="V83" s="58"/>
      <c r="W83" s="58"/>
      <c r="X83" s="58"/>
      <c r="Y83" s="59"/>
    </row>
    <row r="84" spans="2:25" ht="48" customHeight="1">
      <c r="B84" s="63"/>
      <c r="C84" s="63"/>
      <c r="D84" s="63"/>
      <c r="E84" s="63"/>
      <c r="F84" s="63"/>
      <c r="G84" s="63"/>
      <c r="H84" s="63"/>
      <c r="J84" s="60"/>
      <c r="K84" s="61"/>
      <c r="L84" s="61"/>
      <c r="M84" s="61"/>
      <c r="N84" s="61"/>
      <c r="O84" s="61"/>
      <c r="P84" s="61"/>
      <c r="Q84" s="62"/>
      <c r="S84" s="60"/>
      <c r="T84" s="61"/>
      <c r="U84" s="61"/>
      <c r="V84" s="61"/>
      <c r="W84" s="61"/>
      <c r="X84" s="61"/>
      <c r="Y84" s="62"/>
    </row>
    <row r="85" ht="14.25" customHeight="1"/>
    <row r="86" spans="2:25" ht="21" customHeight="1">
      <c r="B86" s="55"/>
      <c r="C86" s="55"/>
      <c r="D86" s="55"/>
      <c r="E86" s="55"/>
      <c r="F86" s="55"/>
      <c r="G86" s="55"/>
      <c r="H86" s="55"/>
      <c r="J86" s="55"/>
      <c r="K86" s="55"/>
      <c r="L86" s="55"/>
      <c r="M86" s="55"/>
      <c r="N86" s="55"/>
      <c r="O86" s="55"/>
      <c r="P86" s="55"/>
      <c r="Q86" s="55"/>
      <c r="S86" s="34"/>
      <c r="T86" s="35"/>
      <c r="U86" s="35"/>
      <c r="V86" s="35"/>
      <c r="W86" s="35"/>
      <c r="X86" s="35"/>
      <c r="Y86" s="36"/>
    </row>
    <row r="87" spans="2:25" ht="21" customHeight="1">
      <c r="B87" s="55"/>
      <c r="C87" s="55"/>
      <c r="D87" s="55"/>
      <c r="E87" s="55"/>
      <c r="F87" s="55"/>
      <c r="G87" s="55"/>
      <c r="H87" s="55"/>
      <c r="J87" s="55"/>
      <c r="K87" s="55"/>
      <c r="L87" s="55"/>
      <c r="M87" s="55"/>
      <c r="N87" s="55"/>
      <c r="O87" s="55"/>
      <c r="P87" s="55"/>
      <c r="Q87" s="55"/>
      <c r="S87" s="37"/>
      <c r="T87" s="38"/>
      <c r="U87" s="38"/>
      <c r="V87" s="38"/>
      <c r="W87" s="38"/>
      <c r="X87" s="38"/>
      <c r="Y87" s="39"/>
    </row>
    <row r="88" spans="2:25" ht="21" customHeight="1">
      <c r="B88" s="55"/>
      <c r="C88" s="55"/>
      <c r="D88" s="55"/>
      <c r="E88" s="55"/>
      <c r="F88" s="55"/>
      <c r="G88" s="55"/>
      <c r="H88" s="55"/>
      <c r="J88" s="55"/>
      <c r="K88" s="55"/>
      <c r="L88" s="55"/>
      <c r="M88" s="55"/>
      <c r="N88" s="55"/>
      <c r="O88" s="55"/>
      <c r="P88" s="55"/>
      <c r="Q88" s="55"/>
      <c r="S88" s="37"/>
      <c r="T88" s="38"/>
      <c r="U88" s="38"/>
      <c r="V88" s="38"/>
      <c r="W88" s="38"/>
      <c r="X88" s="38"/>
      <c r="Y88" s="39"/>
    </row>
    <row r="89" spans="2:25" ht="21" customHeight="1">
      <c r="B89" s="55"/>
      <c r="C89" s="55"/>
      <c r="D89" s="55"/>
      <c r="E89" s="55"/>
      <c r="F89" s="55"/>
      <c r="G89" s="55"/>
      <c r="H89" s="55"/>
      <c r="J89" s="55"/>
      <c r="K89" s="55"/>
      <c r="L89" s="55"/>
      <c r="M89" s="55"/>
      <c r="N89" s="55"/>
      <c r="O89" s="55"/>
      <c r="P89" s="55"/>
      <c r="Q89" s="55"/>
      <c r="S89" s="37"/>
      <c r="T89" s="38"/>
      <c r="U89" s="38"/>
      <c r="V89" s="38"/>
      <c r="W89" s="38"/>
      <c r="X89" s="38"/>
      <c r="Y89" s="39"/>
    </row>
    <row r="90" spans="2:25" ht="21" customHeight="1">
      <c r="B90" s="55"/>
      <c r="C90" s="55"/>
      <c r="D90" s="55"/>
      <c r="E90" s="55"/>
      <c r="F90" s="55"/>
      <c r="G90" s="55"/>
      <c r="H90" s="55"/>
      <c r="J90" s="55"/>
      <c r="K90" s="55"/>
      <c r="L90" s="55"/>
      <c r="M90" s="55"/>
      <c r="N90" s="55"/>
      <c r="O90" s="55"/>
      <c r="P90" s="55"/>
      <c r="Q90" s="55"/>
      <c r="S90" s="37"/>
      <c r="T90" s="38"/>
      <c r="U90" s="38"/>
      <c r="V90" s="38"/>
      <c r="W90" s="38"/>
      <c r="X90" s="38"/>
      <c r="Y90" s="39"/>
    </row>
    <row r="91" spans="2:25" ht="21" customHeight="1">
      <c r="B91" s="55"/>
      <c r="C91" s="55"/>
      <c r="D91" s="55"/>
      <c r="E91" s="55"/>
      <c r="F91" s="55"/>
      <c r="G91" s="55"/>
      <c r="H91" s="55"/>
      <c r="J91" s="55"/>
      <c r="K91" s="55"/>
      <c r="L91" s="55"/>
      <c r="M91" s="55"/>
      <c r="N91" s="55"/>
      <c r="O91" s="55"/>
      <c r="P91" s="55"/>
      <c r="Q91" s="55"/>
      <c r="S91" s="37"/>
      <c r="T91" s="38"/>
      <c r="U91" s="38"/>
      <c r="V91" s="38"/>
      <c r="W91" s="38"/>
      <c r="X91" s="38"/>
      <c r="Y91" s="39"/>
    </row>
    <row r="92" spans="2:25" ht="21" customHeight="1">
      <c r="B92" s="55"/>
      <c r="C92" s="55"/>
      <c r="D92" s="55"/>
      <c r="E92" s="55"/>
      <c r="F92" s="55"/>
      <c r="G92" s="55"/>
      <c r="H92" s="55"/>
      <c r="J92" s="55"/>
      <c r="K92" s="55"/>
      <c r="L92" s="55"/>
      <c r="M92" s="55"/>
      <c r="N92" s="55"/>
      <c r="O92" s="55"/>
      <c r="P92" s="55"/>
      <c r="Q92" s="55"/>
      <c r="S92" s="37"/>
      <c r="T92" s="38"/>
      <c r="U92" s="38"/>
      <c r="V92" s="38"/>
      <c r="W92" s="38"/>
      <c r="X92" s="38"/>
      <c r="Y92" s="39"/>
    </row>
    <row r="93" spans="2:25" ht="21" customHeight="1">
      <c r="B93" s="55"/>
      <c r="C93" s="55"/>
      <c r="D93" s="55"/>
      <c r="E93" s="55"/>
      <c r="F93" s="55"/>
      <c r="G93" s="55"/>
      <c r="H93" s="55"/>
      <c r="J93" s="55"/>
      <c r="K93" s="55"/>
      <c r="L93" s="55"/>
      <c r="M93" s="55"/>
      <c r="N93" s="55"/>
      <c r="O93" s="55"/>
      <c r="P93" s="55"/>
      <c r="Q93" s="55"/>
      <c r="S93" s="37"/>
      <c r="T93" s="38"/>
      <c r="U93" s="38"/>
      <c r="V93" s="38"/>
      <c r="W93" s="38"/>
      <c r="X93" s="38"/>
      <c r="Y93" s="39"/>
    </row>
    <row r="94" spans="2:25" ht="21" customHeight="1">
      <c r="B94" s="55"/>
      <c r="C94" s="55"/>
      <c r="D94" s="55"/>
      <c r="E94" s="55"/>
      <c r="F94" s="55"/>
      <c r="G94" s="55"/>
      <c r="H94" s="55"/>
      <c r="J94" s="55"/>
      <c r="K94" s="55"/>
      <c r="L94" s="55"/>
      <c r="M94" s="55"/>
      <c r="N94" s="55"/>
      <c r="O94" s="55"/>
      <c r="P94" s="55"/>
      <c r="Q94" s="55"/>
      <c r="S94" s="37"/>
      <c r="T94" s="38"/>
      <c r="U94" s="38"/>
      <c r="V94" s="38"/>
      <c r="W94" s="38"/>
      <c r="X94" s="38"/>
      <c r="Y94" s="39"/>
    </row>
    <row r="95" spans="2:25" ht="21" customHeight="1">
      <c r="B95" s="55"/>
      <c r="C95" s="55"/>
      <c r="D95" s="55"/>
      <c r="E95" s="55"/>
      <c r="F95" s="55"/>
      <c r="G95" s="55"/>
      <c r="H95" s="55"/>
      <c r="J95" s="55"/>
      <c r="K95" s="55"/>
      <c r="L95" s="55"/>
      <c r="M95" s="55"/>
      <c r="N95" s="55"/>
      <c r="O95" s="55"/>
      <c r="P95" s="55"/>
      <c r="Q95" s="55"/>
      <c r="S95" s="40"/>
      <c r="T95" s="41"/>
      <c r="U95" s="41"/>
      <c r="V95" s="41"/>
      <c r="W95" s="41"/>
      <c r="X95" s="41"/>
      <c r="Y95" s="42"/>
    </row>
    <row r="96" spans="2:25" ht="48" customHeight="1">
      <c r="B96" s="56"/>
      <c r="C96" s="56"/>
      <c r="D96" s="56"/>
      <c r="E96" s="56"/>
      <c r="F96" s="56"/>
      <c r="G96" s="56"/>
      <c r="H96" s="56"/>
      <c r="J96" s="57"/>
      <c r="K96" s="58"/>
      <c r="L96" s="58"/>
      <c r="M96" s="58"/>
      <c r="N96" s="58"/>
      <c r="O96" s="58"/>
      <c r="P96" s="58"/>
      <c r="Q96" s="59"/>
      <c r="S96" s="43"/>
      <c r="T96" s="44"/>
      <c r="U96" s="44"/>
      <c r="V96" s="44"/>
      <c r="W96" s="44"/>
      <c r="X96" s="44"/>
      <c r="Y96" s="45"/>
    </row>
    <row r="97" spans="2:25" ht="48" customHeight="1">
      <c r="B97" s="56"/>
      <c r="C97" s="56"/>
      <c r="D97" s="56"/>
      <c r="E97" s="56"/>
      <c r="F97" s="56"/>
      <c r="G97" s="56"/>
      <c r="H97" s="56"/>
      <c r="J97" s="60"/>
      <c r="K97" s="61"/>
      <c r="L97" s="61"/>
      <c r="M97" s="61"/>
      <c r="N97" s="61"/>
      <c r="O97" s="61"/>
      <c r="P97" s="61"/>
      <c r="Q97" s="62"/>
      <c r="S97" s="46"/>
      <c r="T97" s="47"/>
      <c r="U97" s="47"/>
      <c r="V97" s="47"/>
      <c r="W97" s="47"/>
      <c r="X97" s="47"/>
      <c r="Y97" s="48"/>
    </row>
    <row r="98" ht="14.25" customHeight="1"/>
    <row r="99" spans="2:25" ht="21" customHeight="1">
      <c r="B99" s="34"/>
      <c r="C99" s="35"/>
      <c r="D99" s="35"/>
      <c r="E99" s="35"/>
      <c r="F99" s="35"/>
      <c r="G99" s="35"/>
      <c r="H99" s="36"/>
      <c r="J99" s="34"/>
      <c r="K99" s="35"/>
      <c r="L99" s="35"/>
      <c r="M99" s="35"/>
      <c r="N99" s="35"/>
      <c r="O99" s="35"/>
      <c r="P99" s="35"/>
      <c r="Q99" s="36"/>
      <c r="S99" s="34"/>
      <c r="T99" s="35"/>
      <c r="U99" s="35"/>
      <c r="V99" s="35"/>
      <c r="W99" s="35"/>
      <c r="X99" s="35"/>
      <c r="Y99" s="36"/>
    </row>
    <row r="100" spans="2:25" ht="21" customHeight="1">
      <c r="B100" s="37"/>
      <c r="C100" s="38"/>
      <c r="D100" s="38"/>
      <c r="E100" s="38"/>
      <c r="F100" s="38"/>
      <c r="G100" s="38"/>
      <c r="H100" s="39"/>
      <c r="J100" s="37"/>
      <c r="K100" s="38"/>
      <c r="L100" s="38"/>
      <c r="M100" s="38"/>
      <c r="N100" s="38"/>
      <c r="O100" s="38"/>
      <c r="P100" s="38"/>
      <c r="Q100" s="39"/>
      <c r="S100" s="37"/>
      <c r="T100" s="38"/>
      <c r="U100" s="38"/>
      <c r="V100" s="38"/>
      <c r="W100" s="38"/>
      <c r="X100" s="38"/>
      <c r="Y100" s="39"/>
    </row>
    <row r="101" spans="2:25" ht="21" customHeight="1">
      <c r="B101" s="37"/>
      <c r="C101" s="38"/>
      <c r="D101" s="38"/>
      <c r="E101" s="38"/>
      <c r="F101" s="38"/>
      <c r="G101" s="38"/>
      <c r="H101" s="39"/>
      <c r="J101" s="37"/>
      <c r="K101" s="38"/>
      <c r="L101" s="38"/>
      <c r="M101" s="38"/>
      <c r="N101" s="38"/>
      <c r="O101" s="38"/>
      <c r="P101" s="38"/>
      <c r="Q101" s="39"/>
      <c r="S101" s="37"/>
      <c r="T101" s="38"/>
      <c r="U101" s="38"/>
      <c r="V101" s="38"/>
      <c r="W101" s="38"/>
      <c r="X101" s="38"/>
      <c r="Y101" s="39"/>
    </row>
    <row r="102" spans="2:25" ht="21" customHeight="1">
      <c r="B102" s="37"/>
      <c r="C102" s="38"/>
      <c r="D102" s="38"/>
      <c r="E102" s="38"/>
      <c r="F102" s="38"/>
      <c r="G102" s="38"/>
      <c r="H102" s="39"/>
      <c r="J102" s="37"/>
      <c r="K102" s="38"/>
      <c r="L102" s="38"/>
      <c r="M102" s="38"/>
      <c r="N102" s="38"/>
      <c r="O102" s="38"/>
      <c r="P102" s="38"/>
      <c r="Q102" s="39"/>
      <c r="S102" s="37"/>
      <c r="T102" s="38"/>
      <c r="U102" s="38"/>
      <c r="V102" s="38"/>
      <c r="W102" s="38"/>
      <c r="X102" s="38"/>
      <c r="Y102" s="39"/>
    </row>
    <row r="103" spans="2:25" ht="21" customHeight="1">
      <c r="B103" s="37"/>
      <c r="C103" s="38"/>
      <c r="D103" s="38"/>
      <c r="E103" s="38"/>
      <c r="F103" s="38"/>
      <c r="G103" s="38"/>
      <c r="H103" s="39"/>
      <c r="J103" s="37"/>
      <c r="K103" s="38"/>
      <c r="L103" s="38"/>
      <c r="M103" s="38"/>
      <c r="N103" s="38"/>
      <c r="O103" s="38"/>
      <c r="P103" s="38"/>
      <c r="Q103" s="39"/>
      <c r="S103" s="37"/>
      <c r="T103" s="38"/>
      <c r="U103" s="38"/>
      <c r="V103" s="38"/>
      <c r="W103" s="38"/>
      <c r="X103" s="38"/>
      <c r="Y103" s="39"/>
    </row>
    <row r="104" spans="2:25" ht="21" customHeight="1">
      <c r="B104" s="37"/>
      <c r="C104" s="38"/>
      <c r="D104" s="38"/>
      <c r="E104" s="38"/>
      <c r="F104" s="38"/>
      <c r="G104" s="38"/>
      <c r="H104" s="39"/>
      <c r="J104" s="37"/>
      <c r="K104" s="38"/>
      <c r="L104" s="38"/>
      <c r="M104" s="38"/>
      <c r="N104" s="38"/>
      <c r="O104" s="38"/>
      <c r="P104" s="38"/>
      <c r="Q104" s="39"/>
      <c r="S104" s="37"/>
      <c r="T104" s="38"/>
      <c r="U104" s="38"/>
      <c r="V104" s="38"/>
      <c r="W104" s="38"/>
      <c r="X104" s="38"/>
      <c r="Y104" s="39"/>
    </row>
    <row r="105" spans="2:25" ht="21" customHeight="1">
      <c r="B105" s="37"/>
      <c r="C105" s="38"/>
      <c r="D105" s="38"/>
      <c r="E105" s="38"/>
      <c r="F105" s="38"/>
      <c r="G105" s="38"/>
      <c r="H105" s="39"/>
      <c r="J105" s="37"/>
      <c r="K105" s="38"/>
      <c r="L105" s="38"/>
      <c r="M105" s="38"/>
      <c r="N105" s="38"/>
      <c r="O105" s="38"/>
      <c r="P105" s="38"/>
      <c r="Q105" s="39"/>
      <c r="S105" s="37"/>
      <c r="T105" s="38"/>
      <c r="U105" s="38"/>
      <c r="V105" s="38"/>
      <c r="W105" s="38"/>
      <c r="X105" s="38"/>
      <c r="Y105" s="39"/>
    </row>
    <row r="106" spans="2:25" ht="21" customHeight="1">
      <c r="B106" s="37"/>
      <c r="C106" s="38"/>
      <c r="D106" s="38"/>
      <c r="E106" s="38"/>
      <c r="F106" s="38"/>
      <c r="G106" s="38"/>
      <c r="H106" s="39"/>
      <c r="J106" s="37"/>
      <c r="K106" s="38"/>
      <c r="L106" s="38"/>
      <c r="M106" s="38"/>
      <c r="N106" s="38"/>
      <c r="O106" s="38"/>
      <c r="P106" s="38"/>
      <c r="Q106" s="39"/>
      <c r="S106" s="37"/>
      <c r="T106" s="38"/>
      <c r="U106" s="38"/>
      <c r="V106" s="38"/>
      <c r="W106" s="38"/>
      <c r="X106" s="38"/>
      <c r="Y106" s="39"/>
    </row>
    <row r="107" spans="2:25" ht="21" customHeight="1">
      <c r="B107" s="37"/>
      <c r="C107" s="38"/>
      <c r="D107" s="38"/>
      <c r="E107" s="38"/>
      <c r="F107" s="38"/>
      <c r="G107" s="38"/>
      <c r="H107" s="39"/>
      <c r="J107" s="37"/>
      <c r="K107" s="38"/>
      <c r="L107" s="38"/>
      <c r="M107" s="38"/>
      <c r="N107" s="38"/>
      <c r="O107" s="38"/>
      <c r="P107" s="38"/>
      <c r="Q107" s="39"/>
      <c r="S107" s="37"/>
      <c r="T107" s="38"/>
      <c r="U107" s="38"/>
      <c r="V107" s="38"/>
      <c r="W107" s="38"/>
      <c r="X107" s="38"/>
      <c r="Y107" s="39"/>
    </row>
    <row r="108" spans="2:25" ht="21" customHeight="1">
      <c r="B108" s="40"/>
      <c r="C108" s="41"/>
      <c r="D108" s="41"/>
      <c r="E108" s="41"/>
      <c r="F108" s="41"/>
      <c r="G108" s="41"/>
      <c r="H108" s="42"/>
      <c r="J108" s="40"/>
      <c r="K108" s="41"/>
      <c r="L108" s="41"/>
      <c r="M108" s="41"/>
      <c r="N108" s="41"/>
      <c r="O108" s="41"/>
      <c r="P108" s="41"/>
      <c r="Q108" s="42"/>
      <c r="S108" s="40"/>
      <c r="T108" s="41"/>
      <c r="U108" s="41"/>
      <c r="V108" s="41"/>
      <c r="W108" s="41"/>
      <c r="X108" s="41"/>
      <c r="Y108" s="42"/>
    </row>
    <row r="109" spans="2:25" ht="48" customHeight="1">
      <c r="B109" s="43"/>
      <c r="C109" s="44"/>
      <c r="D109" s="44"/>
      <c r="E109" s="44"/>
      <c r="F109" s="44"/>
      <c r="G109" s="44"/>
      <c r="H109" s="45"/>
      <c r="J109" s="49"/>
      <c r="K109" s="50"/>
      <c r="L109" s="50"/>
      <c r="M109" s="50"/>
      <c r="N109" s="50"/>
      <c r="O109" s="50"/>
      <c r="P109" s="50"/>
      <c r="Q109" s="51"/>
      <c r="S109" s="43"/>
      <c r="T109" s="44"/>
      <c r="U109" s="44"/>
      <c r="V109" s="44"/>
      <c r="W109" s="44"/>
      <c r="X109" s="44"/>
      <c r="Y109" s="45"/>
    </row>
    <row r="110" spans="2:25" ht="48" customHeight="1">
      <c r="B110" s="46"/>
      <c r="C110" s="47"/>
      <c r="D110" s="47"/>
      <c r="E110" s="47"/>
      <c r="F110" s="47"/>
      <c r="G110" s="47"/>
      <c r="H110" s="48"/>
      <c r="J110" s="52"/>
      <c r="K110" s="53"/>
      <c r="L110" s="53"/>
      <c r="M110" s="53"/>
      <c r="N110" s="53"/>
      <c r="O110" s="53"/>
      <c r="P110" s="53"/>
      <c r="Q110" s="54"/>
      <c r="S110" s="46"/>
      <c r="T110" s="47"/>
      <c r="U110" s="47"/>
      <c r="V110" s="47"/>
      <c r="W110" s="47"/>
      <c r="X110" s="47"/>
      <c r="Y110" s="48"/>
    </row>
    <row r="111" ht="14.25" customHeight="1"/>
    <row r="112" ht="14.25" customHeight="1"/>
    <row r="113" spans="5:23" ht="21" customHeight="1">
      <c r="E113" s="17" t="s">
        <v>60</v>
      </c>
      <c r="F113" s="31"/>
      <c r="G113" s="31"/>
      <c r="H113" s="31"/>
      <c r="I113" s="31"/>
      <c r="J113" s="31"/>
      <c r="Q113" s="17" t="s">
        <v>61</v>
      </c>
      <c r="R113" s="31"/>
      <c r="S113" s="31"/>
      <c r="T113" s="31"/>
      <c r="U113" s="31"/>
      <c r="V113" s="31"/>
      <c r="W113" s="31"/>
    </row>
    <row r="114" spans="5:24" ht="21" customHeight="1">
      <c r="E114" s="17" t="s">
        <v>62</v>
      </c>
      <c r="F114" s="32"/>
      <c r="G114" s="32"/>
      <c r="H114" s="32"/>
      <c r="I114" s="32"/>
      <c r="J114" s="32"/>
      <c r="K114" s="5" t="s">
        <v>63</v>
      </c>
      <c r="Q114" s="17" t="s">
        <v>62</v>
      </c>
      <c r="R114" s="31"/>
      <c r="S114" s="31"/>
      <c r="T114" s="31"/>
      <c r="U114" s="31"/>
      <c r="V114" s="31"/>
      <c r="W114" s="31"/>
      <c r="X114" s="5" t="s">
        <v>63</v>
      </c>
    </row>
    <row r="115" spans="5:24" ht="21" customHeight="1">
      <c r="E115" s="17" t="s">
        <v>64</v>
      </c>
      <c r="F115" s="32"/>
      <c r="G115" s="32"/>
      <c r="H115" s="32"/>
      <c r="I115" s="32"/>
      <c r="J115" s="32"/>
      <c r="Q115" s="33"/>
      <c r="R115" s="33"/>
      <c r="S115" s="33"/>
      <c r="T115" s="33"/>
      <c r="U115" s="33"/>
      <c r="V115" s="33"/>
      <c r="W115" s="33"/>
      <c r="X115" s="33"/>
    </row>
    <row r="116" spans="5:23" ht="24" customHeight="1">
      <c r="E116" s="17" t="s">
        <v>65</v>
      </c>
      <c r="F116" s="28"/>
      <c r="G116" s="28"/>
      <c r="H116" s="28"/>
      <c r="I116" s="28"/>
      <c r="J116" s="28"/>
      <c r="Q116" s="17" t="s">
        <v>65</v>
      </c>
      <c r="R116" s="29"/>
      <c r="S116" s="29"/>
      <c r="T116" s="29"/>
      <c r="U116" s="29"/>
      <c r="V116" s="29"/>
      <c r="W116" s="29"/>
    </row>
    <row r="117" spans="5:10" ht="24" customHeight="1">
      <c r="E117" s="17" t="s">
        <v>66</v>
      </c>
      <c r="F117" s="30"/>
      <c r="G117" s="30"/>
      <c r="H117" s="30"/>
      <c r="I117" s="30"/>
      <c r="J117" s="30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57421875" defaultRowHeight="15"/>
  <cols>
    <col min="1" max="1" width="8.57421875" style="7" customWidth="1"/>
    <col min="2" max="8" width="8.57421875" style="5" customWidth="1"/>
    <col min="9" max="9" width="4.57421875" style="5" customWidth="1"/>
    <col min="10" max="12" width="8.57421875" style="5" customWidth="1"/>
    <col min="13" max="14" width="4.57421875" style="5" customWidth="1"/>
    <col min="15" max="17" width="8.57421875" style="5" customWidth="1"/>
    <col min="18" max="18" width="4.57421875" style="5" customWidth="1"/>
    <col min="19" max="16384" width="8.57421875" style="5" customWidth="1"/>
  </cols>
  <sheetData>
    <row r="1" spans="1:26" ht="21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53" t="s">
        <v>104</v>
      </c>
      <c r="K2" s="153"/>
      <c r="L2" s="153"/>
      <c r="M2" s="153"/>
      <c r="N2" s="153"/>
      <c r="O2" s="153"/>
      <c r="P2" s="153"/>
      <c r="Q2" s="153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52" t="s">
        <v>27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21" customHeight="1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154"/>
      <c r="N7" s="155"/>
      <c r="O7" s="155"/>
      <c r="P7" s="156"/>
    </row>
    <row r="8" spans="1:10" ht="21" customHeight="1">
      <c r="A8" s="9" t="s">
        <v>43</v>
      </c>
      <c r="G8" s="10"/>
      <c r="H8" s="154"/>
      <c r="I8" s="155"/>
      <c r="J8" s="156"/>
    </row>
    <row r="9" ht="10.35" customHeight="1"/>
    <row r="10" spans="1:26" s="8" customFormat="1" ht="30" customHeight="1">
      <c r="A10" s="77" t="s">
        <v>7</v>
      </c>
      <c r="B10" s="77" t="s">
        <v>33</v>
      </c>
      <c r="C10" s="77"/>
      <c r="D10" s="77"/>
      <c r="E10" s="77"/>
      <c r="F10" s="77"/>
      <c r="G10" s="77"/>
      <c r="H10" s="77"/>
      <c r="I10" s="77"/>
      <c r="J10" s="77"/>
      <c r="K10" s="77" t="s">
        <v>34</v>
      </c>
      <c r="L10" s="77"/>
      <c r="M10" s="77"/>
      <c r="N10" s="77"/>
      <c r="O10" s="77"/>
      <c r="P10" s="77"/>
      <c r="Q10" s="77"/>
      <c r="R10" s="77"/>
      <c r="S10" s="77" t="s">
        <v>6</v>
      </c>
      <c r="T10" s="77"/>
      <c r="U10" s="77"/>
      <c r="V10" s="77"/>
      <c r="W10" s="77"/>
      <c r="X10" s="77"/>
      <c r="Y10" s="77"/>
      <c r="Z10" s="77"/>
    </row>
    <row r="11" spans="1:26" s="8" customFormat="1" ht="30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 t="s">
        <v>3</v>
      </c>
      <c r="L11" s="77"/>
      <c r="M11" s="77"/>
      <c r="N11" s="77" t="s">
        <v>4</v>
      </c>
      <c r="O11" s="77"/>
      <c r="P11" s="77"/>
      <c r="Q11" s="77" t="s">
        <v>5</v>
      </c>
      <c r="R11" s="77"/>
      <c r="S11" s="77" t="s">
        <v>3</v>
      </c>
      <c r="T11" s="77"/>
      <c r="U11" s="77"/>
      <c r="V11" s="77" t="s">
        <v>4</v>
      </c>
      <c r="W11" s="77"/>
      <c r="X11" s="77"/>
      <c r="Y11" s="77" t="s">
        <v>5</v>
      </c>
      <c r="Z11" s="77"/>
    </row>
    <row r="12" spans="1:26" ht="24" customHeight="1">
      <c r="A12" s="106" t="s">
        <v>44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9"/>
    </row>
    <row r="13" spans="1:26" ht="24" customHeight="1">
      <c r="A13" s="20">
        <v>1</v>
      </c>
      <c r="B13" s="145" t="s">
        <v>36</v>
      </c>
      <c r="C13" s="145"/>
      <c r="D13" s="145"/>
      <c r="E13" s="145"/>
      <c r="F13" s="145"/>
      <c r="G13" s="145"/>
      <c r="H13" s="145"/>
      <c r="I13" s="145"/>
      <c r="J13" s="145"/>
      <c r="K13" s="157">
        <v>12</v>
      </c>
      <c r="L13" s="157"/>
      <c r="M13" s="157"/>
      <c r="N13" s="149">
        <f>Q24</f>
        <v>0</v>
      </c>
      <c r="O13" s="149"/>
      <c r="P13" s="149"/>
      <c r="Q13" s="124">
        <f>V24/T24*100</f>
        <v>0</v>
      </c>
      <c r="R13" s="124"/>
      <c r="S13" s="158">
        <v>4178080</v>
      </c>
      <c r="T13" s="159"/>
      <c r="U13" s="160"/>
      <c r="V13" s="167"/>
      <c r="W13" s="168"/>
      <c r="X13" s="169"/>
      <c r="Y13" s="139">
        <f>V13/S13*100</f>
        <v>0</v>
      </c>
      <c r="Z13" s="140"/>
    </row>
    <row r="14" spans="1:26" ht="24" customHeight="1">
      <c r="A14" s="20">
        <v>2</v>
      </c>
      <c r="B14" s="145" t="s">
        <v>37</v>
      </c>
      <c r="C14" s="145"/>
      <c r="D14" s="145"/>
      <c r="E14" s="145"/>
      <c r="F14" s="145"/>
      <c r="G14" s="145"/>
      <c r="H14" s="145"/>
      <c r="I14" s="145"/>
      <c r="J14" s="145"/>
      <c r="K14" s="146">
        <v>1289427.84</v>
      </c>
      <c r="L14" s="146"/>
      <c r="M14" s="146"/>
      <c r="N14" s="124">
        <f>Q25</f>
        <v>0</v>
      </c>
      <c r="O14" s="124"/>
      <c r="P14" s="124"/>
      <c r="Q14" s="124">
        <f>V25/T25*100</f>
        <v>0</v>
      </c>
      <c r="R14" s="124"/>
      <c r="S14" s="161"/>
      <c r="T14" s="162"/>
      <c r="U14" s="163"/>
      <c r="V14" s="170"/>
      <c r="W14" s="171"/>
      <c r="X14" s="172"/>
      <c r="Y14" s="141"/>
      <c r="Z14" s="142"/>
    </row>
    <row r="15" spans="1:26" ht="24" customHeight="1">
      <c r="A15" s="20">
        <v>3</v>
      </c>
      <c r="B15" s="145" t="s">
        <v>38</v>
      </c>
      <c r="C15" s="145"/>
      <c r="D15" s="145"/>
      <c r="E15" s="145"/>
      <c r="F15" s="145"/>
      <c r="G15" s="145"/>
      <c r="H15" s="145"/>
      <c r="I15" s="145"/>
      <c r="J15" s="145"/>
      <c r="K15" s="148">
        <v>12</v>
      </c>
      <c r="L15" s="148"/>
      <c r="M15" s="148"/>
      <c r="N15" s="149">
        <f>Q27</f>
        <v>0</v>
      </c>
      <c r="O15" s="149"/>
      <c r="P15" s="149"/>
      <c r="Q15" s="124">
        <f>V26/T26*100</f>
        <v>0</v>
      </c>
      <c r="R15" s="124"/>
      <c r="S15" s="161"/>
      <c r="T15" s="162"/>
      <c r="U15" s="163"/>
      <c r="V15" s="170"/>
      <c r="W15" s="171"/>
      <c r="X15" s="172"/>
      <c r="Y15" s="141"/>
      <c r="Z15" s="142"/>
    </row>
    <row r="16" spans="1:26" ht="24" customHeight="1">
      <c r="A16" s="20">
        <v>4</v>
      </c>
      <c r="B16" s="145" t="s">
        <v>39</v>
      </c>
      <c r="C16" s="145"/>
      <c r="D16" s="145"/>
      <c r="E16" s="145"/>
      <c r="F16" s="145"/>
      <c r="G16" s="145"/>
      <c r="H16" s="145"/>
      <c r="I16" s="145"/>
      <c r="J16" s="145"/>
      <c r="K16" s="148">
        <v>12</v>
      </c>
      <c r="L16" s="148"/>
      <c r="M16" s="148"/>
      <c r="N16" s="149">
        <f>Q28</f>
        <v>0</v>
      </c>
      <c r="O16" s="149"/>
      <c r="P16" s="149"/>
      <c r="Q16" s="124">
        <f>V28/T28*100</f>
        <v>0</v>
      </c>
      <c r="R16" s="124"/>
      <c r="S16" s="161"/>
      <c r="T16" s="162"/>
      <c r="U16" s="163"/>
      <c r="V16" s="170"/>
      <c r="W16" s="171"/>
      <c r="X16" s="172"/>
      <c r="Y16" s="141"/>
      <c r="Z16" s="142"/>
    </row>
    <row r="17" spans="1:26" s="11" customFormat="1" ht="48" customHeight="1">
      <c r="A17" s="21">
        <v>5</v>
      </c>
      <c r="B17" s="150" t="s">
        <v>45</v>
      </c>
      <c r="C17" s="150"/>
      <c r="D17" s="150"/>
      <c r="E17" s="150"/>
      <c r="F17" s="150"/>
      <c r="G17" s="150"/>
      <c r="H17" s="150"/>
      <c r="I17" s="150"/>
      <c r="J17" s="150"/>
      <c r="K17" s="151">
        <v>12</v>
      </c>
      <c r="L17" s="151"/>
      <c r="M17" s="151"/>
      <c r="N17" s="149">
        <f>Q29</f>
        <v>0</v>
      </c>
      <c r="O17" s="149"/>
      <c r="P17" s="149"/>
      <c r="Q17" s="124">
        <f>V29/T29*100</f>
        <v>0</v>
      </c>
      <c r="R17" s="124"/>
      <c r="S17" s="164"/>
      <c r="T17" s="165"/>
      <c r="U17" s="166"/>
      <c r="V17" s="173"/>
      <c r="W17" s="174"/>
      <c r="X17" s="175"/>
      <c r="Y17" s="143"/>
      <c r="Z17" s="144"/>
    </row>
    <row r="18" spans="1:26" s="8" customFormat="1" ht="24" customHeight="1">
      <c r="A18" s="135" t="s">
        <v>46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  <c r="Q18" s="90">
        <f>V30</f>
        <v>0</v>
      </c>
      <c r="R18" s="90"/>
      <c r="S18" s="138">
        <f>SUM(S13)</f>
        <v>4178080</v>
      </c>
      <c r="T18" s="138"/>
      <c r="U18" s="138"/>
      <c r="V18" s="138">
        <f>SUM(V13)</f>
        <v>0</v>
      </c>
      <c r="W18" s="138"/>
      <c r="X18" s="138"/>
      <c r="Y18" s="134">
        <f>SUM(Y13)</f>
        <v>0</v>
      </c>
      <c r="Z18" s="134"/>
    </row>
    <row r="19" spans="1:26" ht="9.9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77" t="s">
        <v>41</v>
      </c>
      <c r="C22" s="77"/>
      <c r="D22" s="77"/>
      <c r="E22" s="77"/>
      <c r="F22" s="77"/>
      <c r="G22" s="77"/>
      <c r="H22" s="77" t="s">
        <v>47</v>
      </c>
      <c r="I22" s="77"/>
      <c r="J22" s="77"/>
      <c r="K22" s="77" t="s">
        <v>42</v>
      </c>
      <c r="L22" s="77"/>
      <c r="M22" s="77"/>
      <c r="N22" s="77" t="s">
        <v>48</v>
      </c>
      <c r="O22" s="77"/>
      <c r="P22" s="77"/>
      <c r="Q22" s="77" t="s">
        <v>49</v>
      </c>
      <c r="R22" s="77"/>
      <c r="S22" s="77"/>
      <c r="T22" s="77" t="s">
        <v>50</v>
      </c>
      <c r="U22" s="77"/>
      <c r="V22" s="81" t="s">
        <v>9</v>
      </c>
      <c r="W22" s="81"/>
      <c r="X22" s="77" t="s">
        <v>10</v>
      </c>
      <c r="Y22" s="77"/>
      <c r="Z22" s="77"/>
    </row>
    <row r="23" spans="1:26" ht="24" customHeight="1">
      <c r="A23" s="106" t="s">
        <v>44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7"/>
      <c r="W23" s="107"/>
      <c r="X23" s="107"/>
      <c r="Y23" s="107"/>
      <c r="Z23" s="109"/>
    </row>
    <row r="24" spans="1:26" ht="24" customHeight="1">
      <c r="A24" s="25">
        <v>1</v>
      </c>
      <c r="B24" s="110" t="s">
        <v>36</v>
      </c>
      <c r="C24" s="110"/>
      <c r="D24" s="110"/>
      <c r="E24" s="110"/>
      <c r="F24" s="110"/>
      <c r="G24" s="110"/>
      <c r="H24" s="111">
        <v>12</v>
      </c>
      <c r="I24" s="111"/>
      <c r="J24" s="111"/>
      <c r="K24" s="103"/>
      <c r="L24" s="103"/>
      <c r="M24" s="103"/>
      <c r="N24" s="103"/>
      <c r="O24" s="103"/>
      <c r="P24" s="103"/>
      <c r="Q24" s="103"/>
      <c r="R24" s="103"/>
      <c r="S24" s="104"/>
      <c r="T24" s="100">
        <v>10</v>
      </c>
      <c r="U24" s="100"/>
      <c r="V24" s="93">
        <f>(T24*((K24*0)+(N24*50)+(Q24*100)))/(H24*100)</f>
        <v>0</v>
      </c>
      <c r="W24" s="94"/>
      <c r="X24" s="112"/>
      <c r="Y24" s="92"/>
      <c r="Z24" s="113"/>
    </row>
    <row r="25" spans="1:26" ht="24" customHeight="1">
      <c r="A25" s="25">
        <v>2</v>
      </c>
      <c r="B25" s="110" t="s">
        <v>37</v>
      </c>
      <c r="C25" s="110"/>
      <c r="D25" s="110"/>
      <c r="E25" s="110"/>
      <c r="F25" s="110"/>
      <c r="G25" s="110"/>
      <c r="H25" s="120">
        <v>1289427.84</v>
      </c>
      <c r="I25" s="120"/>
      <c r="J25" s="120"/>
      <c r="K25" s="121"/>
      <c r="L25" s="121"/>
      <c r="M25" s="121"/>
      <c r="N25" s="121"/>
      <c r="O25" s="121"/>
      <c r="P25" s="121"/>
      <c r="Q25" s="121"/>
      <c r="R25" s="121"/>
      <c r="S25" s="202"/>
      <c r="T25" s="100">
        <v>40</v>
      </c>
      <c r="U25" s="100"/>
      <c r="V25" s="93">
        <f>(T25*((K25*0)+(N25*50)+(Q25*100)))/(H25*100)</f>
        <v>0</v>
      </c>
      <c r="W25" s="94"/>
      <c r="X25" s="114"/>
      <c r="Y25" s="115"/>
      <c r="Z25" s="116"/>
    </row>
    <row r="26" spans="1:26" ht="24" customHeight="1">
      <c r="A26" s="26">
        <v>3</v>
      </c>
      <c r="B26" s="95" t="s">
        <v>38</v>
      </c>
      <c r="C26" s="95"/>
      <c r="D26" s="95"/>
      <c r="E26" s="95"/>
      <c r="F26" s="95"/>
      <c r="G26" s="95"/>
      <c r="H26" s="96">
        <v>12</v>
      </c>
      <c r="I26" s="96"/>
      <c r="J26" s="96"/>
      <c r="K26" s="196">
        <f>K27</f>
        <v>0</v>
      </c>
      <c r="L26" s="197"/>
      <c r="M26" s="198"/>
      <c r="N26" s="196">
        <f aca="true" t="shared" si="0" ref="N26">N27</f>
        <v>0</v>
      </c>
      <c r="O26" s="197"/>
      <c r="P26" s="198"/>
      <c r="Q26" s="196">
        <f aca="true" t="shared" si="1" ref="Q26">Q27</f>
        <v>0</v>
      </c>
      <c r="R26" s="197"/>
      <c r="S26" s="198"/>
      <c r="T26" s="122">
        <f>SUM(T27)</f>
        <v>20</v>
      </c>
      <c r="U26" s="122"/>
      <c r="V26" s="123">
        <f>SUM(V27)</f>
        <v>0</v>
      </c>
      <c r="W26" s="124"/>
      <c r="X26" s="114"/>
      <c r="Y26" s="115"/>
      <c r="Z26" s="116"/>
    </row>
    <row r="27" spans="1:26" ht="48" customHeight="1">
      <c r="A27" s="20">
        <v>3.1</v>
      </c>
      <c r="B27" s="125" t="s">
        <v>103</v>
      </c>
      <c r="C27" s="126"/>
      <c r="D27" s="126"/>
      <c r="E27" s="126"/>
      <c r="F27" s="126"/>
      <c r="G27" s="127"/>
      <c r="H27" s="128">
        <v>12</v>
      </c>
      <c r="I27" s="129"/>
      <c r="J27" s="130"/>
      <c r="K27" s="104"/>
      <c r="L27" s="131"/>
      <c r="M27" s="132"/>
      <c r="N27" s="104"/>
      <c r="O27" s="131"/>
      <c r="P27" s="132"/>
      <c r="Q27" s="104"/>
      <c r="R27" s="131"/>
      <c r="S27" s="131"/>
      <c r="T27" s="133">
        <v>20</v>
      </c>
      <c r="U27" s="133"/>
      <c r="V27" s="93">
        <f>(T27*((K27*0)+(N27*50)+(Q27*100)))/(H27*100)</f>
        <v>0</v>
      </c>
      <c r="W27" s="94"/>
      <c r="X27" s="114"/>
      <c r="Y27" s="115"/>
      <c r="Z27" s="116"/>
    </row>
    <row r="28" spans="1:26" ht="48" customHeight="1">
      <c r="A28" s="25">
        <v>4</v>
      </c>
      <c r="B28" s="101" t="s">
        <v>39</v>
      </c>
      <c r="C28" s="101"/>
      <c r="D28" s="101"/>
      <c r="E28" s="101"/>
      <c r="F28" s="101"/>
      <c r="G28" s="101"/>
      <c r="H28" s="105">
        <v>12</v>
      </c>
      <c r="I28" s="105"/>
      <c r="J28" s="105"/>
      <c r="K28" s="103"/>
      <c r="L28" s="103"/>
      <c r="M28" s="103"/>
      <c r="N28" s="103"/>
      <c r="O28" s="103"/>
      <c r="P28" s="103"/>
      <c r="Q28" s="103"/>
      <c r="R28" s="103"/>
      <c r="S28" s="104"/>
      <c r="T28" s="100">
        <v>15</v>
      </c>
      <c r="U28" s="100"/>
      <c r="V28" s="93">
        <f aca="true" t="shared" si="2" ref="V28:V29">(T28*((K28*0)+(N28*50)+(Q28*100)))/(H28*100)</f>
        <v>0</v>
      </c>
      <c r="W28" s="94"/>
      <c r="X28" s="114"/>
      <c r="Y28" s="115"/>
      <c r="Z28" s="116"/>
    </row>
    <row r="29" spans="1:26" ht="48" customHeight="1">
      <c r="A29" s="25">
        <v>5</v>
      </c>
      <c r="B29" s="101" t="s">
        <v>51</v>
      </c>
      <c r="C29" s="101"/>
      <c r="D29" s="101"/>
      <c r="E29" s="101"/>
      <c r="F29" s="101"/>
      <c r="G29" s="101"/>
      <c r="H29" s="102">
        <v>12</v>
      </c>
      <c r="I29" s="102"/>
      <c r="J29" s="102"/>
      <c r="K29" s="103"/>
      <c r="L29" s="103"/>
      <c r="M29" s="103"/>
      <c r="N29" s="103"/>
      <c r="O29" s="103"/>
      <c r="P29" s="103"/>
      <c r="Q29" s="103"/>
      <c r="R29" s="103"/>
      <c r="S29" s="104"/>
      <c r="T29" s="100">
        <v>15</v>
      </c>
      <c r="U29" s="100"/>
      <c r="V29" s="93">
        <f t="shared" si="2"/>
        <v>0</v>
      </c>
      <c r="W29" s="94"/>
      <c r="X29" s="117"/>
      <c r="Y29" s="118"/>
      <c r="Z29" s="119"/>
    </row>
    <row r="30" spans="1:26" ht="24" customHeight="1">
      <c r="A30" s="87" t="s">
        <v>11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>
        <f>SUM(T24,T25,T26,T28,T29)</f>
        <v>100</v>
      </c>
      <c r="U30" s="89"/>
      <c r="V30" s="90">
        <f>SUM(V24:W26,V28:W29)</f>
        <v>0</v>
      </c>
      <c r="W30" s="90"/>
      <c r="X30" s="91"/>
      <c r="Y30" s="91"/>
      <c r="Z30" s="91"/>
    </row>
    <row r="31" spans="1:26" ht="9.9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ht="24" customHeight="1">
      <c r="A32" s="4" t="s">
        <v>98</v>
      </c>
    </row>
    <row r="33" spans="1:26" ht="60" customHeight="1">
      <c r="A33" s="18" t="s">
        <v>7</v>
      </c>
      <c r="B33" s="77" t="s">
        <v>52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 t="s">
        <v>53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  <c r="Y33" s="81" t="s">
        <v>54</v>
      </c>
      <c r="Z33" s="81"/>
    </row>
    <row r="34" spans="1:26" ht="24" customHeight="1">
      <c r="A34" s="82" t="s">
        <v>55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</row>
    <row r="35" spans="1:26" ht="48" customHeight="1">
      <c r="A35" s="19" t="str">
        <f>IF(B35&lt;&gt;"","2.1.1","")</f>
        <v/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7"/>
      <c r="Y35" s="56"/>
      <c r="Z35" s="56"/>
    </row>
    <row r="36" spans="1:26" ht="48" customHeight="1">
      <c r="A36" s="19" t="str">
        <f>IF(B36&lt;&gt;"","2.1.2","")</f>
        <v/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7"/>
      <c r="Y36" s="56"/>
      <c r="Z36" s="56"/>
    </row>
    <row r="37" spans="1:26" ht="48" customHeight="1">
      <c r="A37" s="19" t="str">
        <f>IF(B37&lt;&gt;"","2.1.3","")</f>
        <v/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7"/>
      <c r="Y37" s="56"/>
      <c r="Z37" s="56"/>
    </row>
    <row r="38" spans="1:26" ht="48" customHeight="1">
      <c r="A38" s="19" t="str">
        <f>IF(B38&lt;&gt;"","2.1.4","")</f>
        <v/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7"/>
      <c r="Y38" s="56"/>
      <c r="Z38" s="56"/>
    </row>
    <row r="39" spans="1:26" ht="48" customHeight="1">
      <c r="A39" s="19" t="str">
        <f>IF(B39&lt;&gt;"","2.1.5","")</f>
        <v/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65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7"/>
      <c r="Y39" s="85"/>
      <c r="Z39" s="86"/>
    </row>
    <row r="40" spans="1:26" ht="24" customHeight="1">
      <c r="A40" s="82" t="s">
        <v>56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</row>
    <row r="41" spans="1:26" ht="48" customHeight="1">
      <c r="A41" s="19" t="str">
        <f>IF(B41&lt;&gt;"","2.2.1","")</f>
        <v/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56"/>
      <c r="Z41" s="56"/>
    </row>
    <row r="42" spans="1:26" ht="48" customHeight="1">
      <c r="A42" s="19" t="str">
        <f>IF(B42&lt;&gt;"","2.2.2","")</f>
        <v/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7"/>
      <c r="Y42" s="56"/>
      <c r="Z42" s="56"/>
    </row>
    <row r="43" spans="1:26" ht="48" customHeight="1">
      <c r="A43" s="19" t="str">
        <f>IF(B43&lt;&gt;"","2.2.3","")</f>
        <v/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7"/>
      <c r="Y43" s="56"/>
      <c r="Z43" s="56"/>
    </row>
    <row r="44" spans="1:26" ht="48" customHeight="1">
      <c r="A44" s="19" t="str">
        <f>IF(B44&lt;&gt;"","2.2.4","")</f>
        <v/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7"/>
      <c r="Y44" s="56"/>
      <c r="Z44" s="56"/>
    </row>
    <row r="45" spans="1:26" ht="48" customHeight="1">
      <c r="A45" s="19" t="str">
        <f>IF(B45&lt;&gt;"","2.2.5","")</f>
        <v/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7"/>
      <c r="Y45" s="56"/>
      <c r="Z45" s="56"/>
    </row>
    <row r="46" spans="1:26" ht="24" customHeight="1">
      <c r="A46" s="82" t="s">
        <v>57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</row>
    <row r="47" spans="1:26" ht="48" customHeight="1">
      <c r="A47" s="19" t="str">
        <f>IF(B47&lt;&gt;"","2.3.1","")</f>
        <v/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7"/>
      <c r="Y47" s="56"/>
      <c r="Z47" s="56"/>
    </row>
    <row r="48" spans="1:26" ht="48" customHeight="1">
      <c r="A48" s="19" t="str">
        <f>IF(B48&lt;&gt;"","2.3.2","")</f>
        <v/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7"/>
      <c r="Y48" s="56"/>
      <c r="Z48" s="56"/>
    </row>
    <row r="49" spans="1:26" ht="48" customHeight="1">
      <c r="A49" s="19" t="str">
        <f>IF(B49&lt;&gt;"","2.3.3","")</f>
        <v/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5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7"/>
      <c r="Y49" s="56"/>
      <c r="Z49" s="56"/>
    </row>
    <row r="50" spans="1:26" ht="48" customHeight="1">
      <c r="A50" s="19" t="str">
        <f>IF(B50&lt;&gt;"","2.3.4","")</f>
        <v/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5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7"/>
      <c r="Y50" s="56"/>
      <c r="Z50" s="56"/>
    </row>
    <row r="51" spans="1:26" ht="48" customHeight="1">
      <c r="A51" s="19" t="str">
        <f>IF(B51&lt;&gt;"","2.3.5","")</f>
        <v/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5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7"/>
      <c r="Y51" s="56"/>
      <c r="Z51" s="56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77" t="s">
        <v>58</v>
      </c>
      <c r="C55" s="77"/>
      <c r="D55" s="77"/>
      <c r="E55" s="77"/>
      <c r="F55" s="77"/>
      <c r="G55" s="77"/>
      <c r="H55" s="77" t="s">
        <v>53</v>
      </c>
      <c r="I55" s="77"/>
      <c r="J55" s="77"/>
      <c r="K55" s="77"/>
      <c r="L55" s="77"/>
      <c r="M55" s="77"/>
      <c r="N55" s="77"/>
      <c r="O55" s="77"/>
      <c r="P55" s="77"/>
      <c r="Q55" s="78" t="s">
        <v>59</v>
      </c>
      <c r="R55" s="79"/>
      <c r="S55" s="79"/>
      <c r="T55" s="79"/>
      <c r="U55" s="79"/>
      <c r="V55" s="79"/>
      <c r="W55" s="79"/>
      <c r="X55" s="80"/>
      <c r="Y55" s="81" t="s">
        <v>54</v>
      </c>
      <c r="Z55" s="81"/>
    </row>
    <row r="56" spans="1:26" ht="72" customHeight="1">
      <c r="A56" s="19" t="str">
        <f>IF(B56&lt;&gt;"","3.1","")</f>
        <v/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5"/>
      <c r="R56" s="66"/>
      <c r="S56" s="66"/>
      <c r="T56" s="66"/>
      <c r="U56" s="66"/>
      <c r="V56" s="66"/>
      <c r="W56" s="66"/>
      <c r="X56" s="67"/>
      <c r="Y56" s="56"/>
      <c r="Z56" s="56"/>
    </row>
    <row r="57" spans="1:26" ht="72" customHeight="1">
      <c r="A57" s="19" t="str">
        <f>IF(B57&lt;&gt;"","3.2","")</f>
        <v/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  <c r="R57" s="66"/>
      <c r="S57" s="66"/>
      <c r="T57" s="66"/>
      <c r="U57" s="66"/>
      <c r="V57" s="66"/>
      <c r="W57" s="66"/>
      <c r="X57" s="67"/>
      <c r="Y57" s="56"/>
      <c r="Z57" s="56"/>
    </row>
    <row r="58" spans="1:26" ht="72" customHeight="1">
      <c r="A58" s="19" t="str">
        <f>IF(B58&lt;&gt;"","3.3","")</f>
        <v/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  <c r="R58" s="66"/>
      <c r="S58" s="66"/>
      <c r="T58" s="66"/>
      <c r="U58" s="66"/>
      <c r="V58" s="66"/>
      <c r="W58" s="66"/>
      <c r="X58" s="67"/>
      <c r="Y58" s="56"/>
      <c r="Z58" s="56"/>
    </row>
    <row r="59" spans="1:26" ht="72" customHeight="1">
      <c r="A59" s="19" t="str">
        <f>IF(B59&lt;&gt;"","3.4","")</f>
        <v/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6"/>
      <c r="S59" s="66"/>
      <c r="T59" s="66"/>
      <c r="U59" s="66"/>
      <c r="V59" s="66"/>
      <c r="W59" s="66"/>
      <c r="X59" s="67"/>
      <c r="Y59" s="56"/>
      <c r="Z59" s="56"/>
    </row>
    <row r="60" spans="1:26" ht="72" customHeight="1">
      <c r="A60" s="19" t="str">
        <f>IF(B60&lt;&gt;"","3.5","")</f>
        <v/>
      </c>
      <c r="B60" s="65"/>
      <c r="C60" s="66"/>
      <c r="D60" s="66"/>
      <c r="E60" s="66"/>
      <c r="F60" s="66"/>
      <c r="G60" s="67"/>
      <c r="H60" s="65"/>
      <c r="I60" s="66"/>
      <c r="J60" s="66"/>
      <c r="K60" s="66"/>
      <c r="L60" s="66"/>
      <c r="M60" s="66"/>
      <c r="N60" s="66"/>
      <c r="O60" s="66"/>
      <c r="P60" s="67"/>
      <c r="Q60" s="65"/>
      <c r="R60" s="66"/>
      <c r="S60" s="66"/>
      <c r="T60" s="66"/>
      <c r="U60" s="66"/>
      <c r="V60" s="66"/>
      <c r="W60" s="66"/>
      <c r="X60" s="67"/>
      <c r="Y60" s="85"/>
      <c r="Z60" s="86"/>
    </row>
    <row r="61" spans="1:26" ht="72" customHeight="1">
      <c r="A61" s="19" t="str">
        <f>IF(B61&lt;&gt;"","3.6","")</f>
        <v/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  <c r="R61" s="66"/>
      <c r="S61" s="66"/>
      <c r="T61" s="66"/>
      <c r="U61" s="66"/>
      <c r="V61" s="66"/>
      <c r="W61" s="66"/>
      <c r="X61" s="67"/>
      <c r="Y61" s="56"/>
      <c r="Z61" s="56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6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</row>
    <row r="66" spans="2:25" ht="48" customHeight="1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</row>
    <row r="67" spans="2:25" ht="48" customHeight="1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</row>
    <row r="68" spans="2:25" ht="48" customHeight="1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</row>
    <row r="69" spans="2:25" ht="48" customHeight="1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55"/>
      <c r="C73" s="55"/>
      <c r="D73" s="55"/>
      <c r="E73" s="55"/>
      <c r="F73" s="55"/>
      <c r="G73" s="55"/>
      <c r="H73" s="55"/>
      <c r="J73" s="55"/>
      <c r="K73" s="55"/>
      <c r="L73" s="55"/>
      <c r="M73" s="55"/>
      <c r="N73" s="55"/>
      <c r="O73" s="55"/>
      <c r="P73" s="55"/>
      <c r="Q73" s="55"/>
      <c r="S73" s="34"/>
      <c r="T73" s="35"/>
      <c r="U73" s="35"/>
      <c r="V73" s="35"/>
      <c r="W73" s="35"/>
      <c r="X73" s="35"/>
      <c r="Y73" s="36"/>
    </row>
    <row r="74" spans="2:25" ht="10.35" customHeight="1">
      <c r="B74" s="55"/>
      <c r="C74" s="55"/>
      <c r="D74" s="55"/>
      <c r="E74" s="55"/>
      <c r="F74" s="55"/>
      <c r="G74" s="55"/>
      <c r="H74" s="55"/>
      <c r="J74" s="55"/>
      <c r="K74" s="55"/>
      <c r="L74" s="55"/>
      <c r="M74" s="55"/>
      <c r="N74" s="55"/>
      <c r="O74" s="55"/>
      <c r="P74" s="55"/>
      <c r="Q74" s="55"/>
      <c r="S74" s="37"/>
      <c r="T74" s="38"/>
      <c r="U74" s="38"/>
      <c r="V74" s="38"/>
      <c r="W74" s="38"/>
      <c r="X74" s="38"/>
      <c r="Y74" s="39"/>
    </row>
    <row r="75" spans="2:25" ht="10.35" customHeight="1">
      <c r="B75" s="55"/>
      <c r="C75" s="55"/>
      <c r="D75" s="55"/>
      <c r="E75" s="55"/>
      <c r="F75" s="55"/>
      <c r="G75" s="55"/>
      <c r="H75" s="55"/>
      <c r="J75" s="55"/>
      <c r="K75" s="55"/>
      <c r="L75" s="55"/>
      <c r="M75" s="55"/>
      <c r="N75" s="55"/>
      <c r="O75" s="55"/>
      <c r="P75" s="55"/>
      <c r="Q75" s="55"/>
      <c r="S75" s="37"/>
      <c r="T75" s="38"/>
      <c r="U75" s="38"/>
      <c r="V75" s="38"/>
      <c r="W75" s="38"/>
      <c r="X75" s="38"/>
      <c r="Y75" s="39"/>
    </row>
    <row r="76" spans="2:25" ht="21" customHeight="1">
      <c r="B76" s="55"/>
      <c r="C76" s="55"/>
      <c r="D76" s="55"/>
      <c r="E76" s="55"/>
      <c r="F76" s="55"/>
      <c r="G76" s="55"/>
      <c r="H76" s="55"/>
      <c r="J76" s="55"/>
      <c r="K76" s="55"/>
      <c r="L76" s="55"/>
      <c r="M76" s="55"/>
      <c r="N76" s="55"/>
      <c r="O76" s="55"/>
      <c r="P76" s="55"/>
      <c r="Q76" s="55"/>
      <c r="S76" s="37"/>
      <c r="T76" s="38"/>
      <c r="U76" s="38"/>
      <c r="V76" s="38"/>
      <c r="W76" s="38"/>
      <c r="X76" s="38"/>
      <c r="Y76" s="39"/>
    </row>
    <row r="77" spans="2:25" ht="35.25" customHeight="1">
      <c r="B77" s="55"/>
      <c r="C77" s="55"/>
      <c r="D77" s="55"/>
      <c r="E77" s="55"/>
      <c r="F77" s="55"/>
      <c r="G77" s="55"/>
      <c r="H77" s="55"/>
      <c r="J77" s="55"/>
      <c r="K77" s="55"/>
      <c r="L77" s="55"/>
      <c r="M77" s="55"/>
      <c r="N77" s="55"/>
      <c r="O77" s="55"/>
      <c r="P77" s="55"/>
      <c r="Q77" s="55"/>
      <c r="S77" s="37"/>
      <c r="T77" s="38"/>
      <c r="U77" s="38"/>
      <c r="V77" s="38"/>
      <c r="W77" s="38"/>
      <c r="X77" s="38"/>
      <c r="Y77" s="39"/>
    </row>
    <row r="78" spans="2:25" ht="21" customHeight="1">
      <c r="B78" s="55"/>
      <c r="C78" s="55"/>
      <c r="D78" s="55"/>
      <c r="E78" s="55"/>
      <c r="F78" s="55"/>
      <c r="G78" s="55"/>
      <c r="H78" s="55"/>
      <c r="J78" s="55"/>
      <c r="K78" s="55"/>
      <c r="L78" s="55"/>
      <c r="M78" s="55"/>
      <c r="N78" s="55"/>
      <c r="O78" s="55"/>
      <c r="P78" s="55"/>
      <c r="Q78" s="55"/>
      <c r="S78" s="37"/>
      <c r="T78" s="38"/>
      <c r="U78" s="38"/>
      <c r="V78" s="38"/>
      <c r="W78" s="38"/>
      <c r="X78" s="38"/>
      <c r="Y78" s="39"/>
    </row>
    <row r="79" spans="2:25" ht="21" customHeight="1">
      <c r="B79" s="55"/>
      <c r="C79" s="55"/>
      <c r="D79" s="55"/>
      <c r="E79" s="55"/>
      <c r="F79" s="55"/>
      <c r="G79" s="55"/>
      <c r="H79" s="55"/>
      <c r="J79" s="55"/>
      <c r="K79" s="55"/>
      <c r="L79" s="55"/>
      <c r="M79" s="55"/>
      <c r="N79" s="55"/>
      <c r="O79" s="55"/>
      <c r="P79" s="55"/>
      <c r="Q79" s="55"/>
      <c r="S79" s="37"/>
      <c r="T79" s="38"/>
      <c r="U79" s="38"/>
      <c r="V79" s="38"/>
      <c r="W79" s="38"/>
      <c r="X79" s="38"/>
      <c r="Y79" s="39"/>
    </row>
    <row r="80" spans="2:25" ht="21" customHeight="1">
      <c r="B80" s="55"/>
      <c r="C80" s="55"/>
      <c r="D80" s="55"/>
      <c r="E80" s="55"/>
      <c r="F80" s="55"/>
      <c r="G80" s="55"/>
      <c r="H80" s="55"/>
      <c r="J80" s="55"/>
      <c r="K80" s="55"/>
      <c r="L80" s="55"/>
      <c r="M80" s="55"/>
      <c r="N80" s="55"/>
      <c r="O80" s="55"/>
      <c r="P80" s="55"/>
      <c r="Q80" s="55"/>
      <c r="S80" s="37"/>
      <c r="T80" s="38"/>
      <c r="U80" s="38"/>
      <c r="V80" s="38"/>
      <c r="W80" s="38"/>
      <c r="X80" s="38"/>
      <c r="Y80" s="39"/>
    </row>
    <row r="81" spans="2:25" ht="21" customHeight="1">
      <c r="B81" s="55"/>
      <c r="C81" s="55"/>
      <c r="D81" s="55"/>
      <c r="E81" s="55"/>
      <c r="F81" s="55"/>
      <c r="G81" s="55"/>
      <c r="H81" s="55"/>
      <c r="J81" s="55"/>
      <c r="K81" s="55"/>
      <c r="L81" s="55"/>
      <c r="M81" s="55"/>
      <c r="N81" s="55"/>
      <c r="O81" s="55"/>
      <c r="P81" s="55"/>
      <c r="Q81" s="55"/>
      <c r="S81" s="37"/>
      <c r="T81" s="38"/>
      <c r="U81" s="38"/>
      <c r="V81" s="38"/>
      <c r="W81" s="38"/>
      <c r="X81" s="38"/>
      <c r="Y81" s="39"/>
    </row>
    <row r="82" spans="2:25" ht="21" customHeight="1">
      <c r="B82" s="55"/>
      <c r="C82" s="55"/>
      <c r="D82" s="55"/>
      <c r="E82" s="55"/>
      <c r="F82" s="55"/>
      <c r="G82" s="55"/>
      <c r="H82" s="55"/>
      <c r="J82" s="55"/>
      <c r="K82" s="55"/>
      <c r="L82" s="55"/>
      <c r="M82" s="55"/>
      <c r="N82" s="55"/>
      <c r="O82" s="55"/>
      <c r="P82" s="55"/>
      <c r="Q82" s="55"/>
      <c r="S82" s="40"/>
      <c r="T82" s="41"/>
      <c r="U82" s="41"/>
      <c r="V82" s="41"/>
      <c r="W82" s="41"/>
      <c r="X82" s="41"/>
      <c r="Y82" s="42"/>
    </row>
    <row r="83" spans="2:25" ht="48" customHeight="1">
      <c r="B83" s="63"/>
      <c r="C83" s="63"/>
      <c r="D83" s="63"/>
      <c r="E83" s="63"/>
      <c r="F83" s="63"/>
      <c r="G83" s="63"/>
      <c r="H83" s="63"/>
      <c r="J83" s="57"/>
      <c r="K83" s="58"/>
      <c r="L83" s="58"/>
      <c r="M83" s="58"/>
      <c r="N83" s="58"/>
      <c r="O83" s="58"/>
      <c r="P83" s="58"/>
      <c r="Q83" s="59"/>
      <c r="S83" s="57"/>
      <c r="T83" s="58"/>
      <c r="U83" s="58"/>
      <c r="V83" s="58"/>
      <c r="W83" s="58"/>
      <c r="X83" s="58"/>
      <c r="Y83" s="59"/>
    </row>
    <row r="84" spans="2:25" ht="48" customHeight="1">
      <c r="B84" s="63"/>
      <c r="C84" s="63"/>
      <c r="D84" s="63"/>
      <c r="E84" s="63"/>
      <c r="F84" s="63"/>
      <c r="G84" s="63"/>
      <c r="H84" s="63"/>
      <c r="J84" s="60"/>
      <c r="K84" s="61"/>
      <c r="L84" s="61"/>
      <c r="M84" s="61"/>
      <c r="N84" s="61"/>
      <c r="O84" s="61"/>
      <c r="P84" s="61"/>
      <c r="Q84" s="62"/>
      <c r="S84" s="60"/>
      <c r="T84" s="61"/>
      <c r="U84" s="61"/>
      <c r="V84" s="61"/>
      <c r="W84" s="61"/>
      <c r="X84" s="61"/>
      <c r="Y84" s="62"/>
    </row>
    <row r="85" ht="14.25" customHeight="1"/>
    <row r="86" spans="2:25" ht="21" customHeight="1">
      <c r="B86" s="55"/>
      <c r="C86" s="55"/>
      <c r="D86" s="55"/>
      <c r="E86" s="55"/>
      <c r="F86" s="55"/>
      <c r="G86" s="55"/>
      <c r="H86" s="55"/>
      <c r="J86" s="55"/>
      <c r="K86" s="55"/>
      <c r="L86" s="55"/>
      <c r="M86" s="55"/>
      <c r="N86" s="55"/>
      <c r="O86" s="55"/>
      <c r="P86" s="55"/>
      <c r="Q86" s="55"/>
      <c r="S86" s="34"/>
      <c r="T86" s="35"/>
      <c r="U86" s="35"/>
      <c r="V86" s="35"/>
      <c r="W86" s="35"/>
      <c r="X86" s="35"/>
      <c r="Y86" s="36"/>
    </row>
    <row r="87" spans="2:25" ht="21" customHeight="1">
      <c r="B87" s="55"/>
      <c r="C87" s="55"/>
      <c r="D87" s="55"/>
      <c r="E87" s="55"/>
      <c r="F87" s="55"/>
      <c r="G87" s="55"/>
      <c r="H87" s="55"/>
      <c r="J87" s="55"/>
      <c r="K87" s="55"/>
      <c r="L87" s="55"/>
      <c r="M87" s="55"/>
      <c r="N87" s="55"/>
      <c r="O87" s="55"/>
      <c r="P87" s="55"/>
      <c r="Q87" s="55"/>
      <c r="S87" s="37"/>
      <c r="T87" s="38"/>
      <c r="U87" s="38"/>
      <c r="V87" s="38"/>
      <c r="W87" s="38"/>
      <c r="X87" s="38"/>
      <c r="Y87" s="39"/>
    </row>
    <row r="88" spans="2:25" ht="21" customHeight="1">
      <c r="B88" s="55"/>
      <c r="C88" s="55"/>
      <c r="D88" s="55"/>
      <c r="E88" s="55"/>
      <c r="F88" s="55"/>
      <c r="G88" s="55"/>
      <c r="H88" s="55"/>
      <c r="J88" s="55"/>
      <c r="K88" s="55"/>
      <c r="L88" s="55"/>
      <c r="M88" s="55"/>
      <c r="N88" s="55"/>
      <c r="O88" s="55"/>
      <c r="P88" s="55"/>
      <c r="Q88" s="55"/>
      <c r="S88" s="37"/>
      <c r="T88" s="38"/>
      <c r="U88" s="38"/>
      <c r="V88" s="38"/>
      <c r="W88" s="38"/>
      <c r="X88" s="38"/>
      <c r="Y88" s="39"/>
    </row>
    <row r="89" spans="2:25" ht="21" customHeight="1">
      <c r="B89" s="55"/>
      <c r="C89" s="55"/>
      <c r="D89" s="55"/>
      <c r="E89" s="55"/>
      <c r="F89" s="55"/>
      <c r="G89" s="55"/>
      <c r="H89" s="55"/>
      <c r="J89" s="55"/>
      <c r="K89" s="55"/>
      <c r="L89" s="55"/>
      <c r="M89" s="55"/>
      <c r="N89" s="55"/>
      <c r="O89" s="55"/>
      <c r="P89" s="55"/>
      <c r="Q89" s="55"/>
      <c r="S89" s="37"/>
      <c r="T89" s="38"/>
      <c r="U89" s="38"/>
      <c r="V89" s="38"/>
      <c r="W89" s="38"/>
      <c r="X89" s="38"/>
      <c r="Y89" s="39"/>
    </row>
    <row r="90" spans="2:25" ht="21" customHeight="1">
      <c r="B90" s="55"/>
      <c r="C90" s="55"/>
      <c r="D90" s="55"/>
      <c r="E90" s="55"/>
      <c r="F90" s="55"/>
      <c r="G90" s="55"/>
      <c r="H90" s="55"/>
      <c r="J90" s="55"/>
      <c r="K90" s="55"/>
      <c r="L90" s="55"/>
      <c r="M90" s="55"/>
      <c r="N90" s="55"/>
      <c r="O90" s="55"/>
      <c r="P90" s="55"/>
      <c r="Q90" s="55"/>
      <c r="S90" s="37"/>
      <c r="T90" s="38"/>
      <c r="U90" s="38"/>
      <c r="V90" s="38"/>
      <c r="W90" s="38"/>
      <c r="X90" s="38"/>
      <c r="Y90" s="39"/>
    </row>
    <row r="91" spans="2:25" ht="21" customHeight="1">
      <c r="B91" s="55"/>
      <c r="C91" s="55"/>
      <c r="D91" s="55"/>
      <c r="E91" s="55"/>
      <c r="F91" s="55"/>
      <c r="G91" s="55"/>
      <c r="H91" s="55"/>
      <c r="J91" s="55"/>
      <c r="K91" s="55"/>
      <c r="L91" s="55"/>
      <c r="M91" s="55"/>
      <c r="N91" s="55"/>
      <c r="O91" s="55"/>
      <c r="P91" s="55"/>
      <c r="Q91" s="55"/>
      <c r="S91" s="37"/>
      <c r="T91" s="38"/>
      <c r="U91" s="38"/>
      <c r="V91" s="38"/>
      <c r="W91" s="38"/>
      <c r="X91" s="38"/>
      <c r="Y91" s="39"/>
    </row>
    <row r="92" spans="2:25" ht="21" customHeight="1">
      <c r="B92" s="55"/>
      <c r="C92" s="55"/>
      <c r="D92" s="55"/>
      <c r="E92" s="55"/>
      <c r="F92" s="55"/>
      <c r="G92" s="55"/>
      <c r="H92" s="55"/>
      <c r="J92" s="55"/>
      <c r="K92" s="55"/>
      <c r="L92" s="55"/>
      <c r="M92" s="55"/>
      <c r="N92" s="55"/>
      <c r="O92" s="55"/>
      <c r="P92" s="55"/>
      <c r="Q92" s="55"/>
      <c r="S92" s="37"/>
      <c r="T92" s="38"/>
      <c r="U92" s="38"/>
      <c r="V92" s="38"/>
      <c r="W92" s="38"/>
      <c r="X92" s="38"/>
      <c r="Y92" s="39"/>
    </row>
    <row r="93" spans="2:25" ht="21" customHeight="1">
      <c r="B93" s="55"/>
      <c r="C93" s="55"/>
      <c r="D93" s="55"/>
      <c r="E93" s="55"/>
      <c r="F93" s="55"/>
      <c r="G93" s="55"/>
      <c r="H93" s="55"/>
      <c r="J93" s="55"/>
      <c r="K93" s="55"/>
      <c r="L93" s="55"/>
      <c r="M93" s="55"/>
      <c r="N93" s="55"/>
      <c r="O93" s="55"/>
      <c r="P93" s="55"/>
      <c r="Q93" s="55"/>
      <c r="S93" s="37"/>
      <c r="T93" s="38"/>
      <c r="U93" s="38"/>
      <c r="V93" s="38"/>
      <c r="W93" s="38"/>
      <c r="X93" s="38"/>
      <c r="Y93" s="39"/>
    </row>
    <row r="94" spans="2:25" ht="21" customHeight="1">
      <c r="B94" s="55"/>
      <c r="C94" s="55"/>
      <c r="D94" s="55"/>
      <c r="E94" s="55"/>
      <c r="F94" s="55"/>
      <c r="G94" s="55"/>
      <c r="H94" s="55"/>
      <c r="J94" s="55"/>
      <c r="K94" s="55"/>
      <c r="L94" s="55"/>
      <c r="M94" s="55"/>
      <c r="N94" s="55"/>
      <c r="O94" s="55"/>
      <c r="P94" s="55"/>
      <c r="Q94" s="55"/>
      <c r="S94" s="37"/>
      <c r="T94" s="38"/>
      <c r="U94" s="38"/>
      <c r="V94" s="38"/>
      <c r="W94" s="38"/>
      <c r="X94" s="38"/>
      <c r="Y94" s="39"/>
    </row>
    <row r="95" spans="2:25" ht="21" customHeight="1">
      <c r="B95" s="55"/>
      <c r="C95" s="55"/>
      <c r="D95" s="55"/>
      <c r="E95" s="55"/>
      <c r="F95" s="55"/>
      <c r="G95" s="55"/>
      <c r="H95" s="55"/>
      <c r="J95" s="55"/>
      <c r="K95" s="55"/>
      <c r="L95" s="55"/>
      <c r="M95" s="55"/>
      <c r="N95" s="55"/>
      <c r="O95" s="55"/>
      <c r="P95" s="55"/>
      <c r="Q95" s="55"/>
      <c r="S95" s="40"/>
      <c r="T95" s="41"/>
      <c r="U95" s="41"/>
      <c r="V95" s="41"/>
      <c r="W95" s="41"/>
      <c r="X95" s="41"/>
      <c r="Y95" s="42"/>
    </row>
    <row r="96" spans="2:25" ht="48" customHeight="1">
      <c r="B96" s="56"/>
      <c r="C96" s="56"/>
      <c r="D96" s="56"/>
      <c r="E96" s="56"/>
      <c r="F96" s="56"/>
      <c r="G96" s="56"/>
      <c r="H96" s="56"/>
      <c r="J96" s="57"/>
      <c r="K96" s="58"/>
      <c r="L96" s="58"/>
      <c r="M96" s="58"/>
      <c r="N96" s="58"/>
      <c r="O96" s="58"/>
      <c r="P96" s="58"/>
      <c r="Q96" s="59"/>
      <c r="S96" s="43"/>
      <c r="T96" s="44"/>
      <c r="U96" s="44"/>
      <c r="V96" s="44"/>
      <c r="W96" s="44"/>
      <c r="X96" s="44"/>
      <c r="Y96" s="45"/>
    </row>
    <row r="97" spans="2:25" ht="48" customHeight="1">
      <c r="B97" s="56"/>
      <c r="C97" s="56"/>
      <c r="D97" s="56"/>
      <c r="E97" s="56"/>
      <c r="F97" s="56"/>
      <c r="G97" s="56"/>
      <c r="H97" s="56"/>
      <c r="J97" s="60"/>
      <c r="K97" s="61"/>
      <c r="L97" s="61"/>
      <c r="M97" s="61"/>
      <c r="N97" s="61"/>
      <c r="O97" s="61"/>
      <c r="P97" s="61"/>
      <c r="Q97" s="62"/>
      <c r="S97" s="46"/>
      <c r="T97" s="47"/>
      <c r="U97" s="47"/>
      <c r="V97" s="47"/>
      <c r="W97" s="47"/>
      <c r="X97" s="47"/>
      <c r="Y97" s="48"/>
    </row>
    <row r="98" ht="14.25" customHeight="1"/>
    <row r="99" spans="2:25" ht="21" customHeight="1">
      <c r="B99" s="34"/>
      <c r="C99" s="35"/>
      <c r="D99" s="35"/>
      <c r="E99" s="35"/>
      <c r="F99" s="35"/>
      <c r="G99" s="35"/>
      <c r="H99" s="36"/>
      <c r="J99" s="34"/>
      <c r="K99" s="35"/>
      <c r="L99" s="35"/>
      <c r="M99" s="35"/>
      <c r="N99" s="35"/>
      <c r="O99" s="35"/>
      <c r="P99" s="35"/>
      <c r="Q99" s="36"/>
      <c r="S99" s="34"/>
      <c r="T99" s="35"/>
      <c r="U99" s="35"/>
      <c r="V99" s="35"/>
      <c r="W99" s="35"/>
      <c r="X99" s="35"/>
      <c r="Y99" s="36"/>
    </row>
    <row r="100" spans="2:25" ht="21" customHeight="1">
      <c r="B100" s="37"/>
      <c r="C100" s="38"/>
      <c r="D100" s="38"/>
      <c r="E100" s="38"/>
      <c r="F100" s="38"/>
      <c r="G100" s="38"/>
      <c r="H100" s="39"/>
      <c r="J100" s="37"/>
      <c r="K100" s="38"/>
      <c r="L100" s="38"/>
      <c r="M100" s="38"/>
      <c r="N100" s="38"/>
      <c r="O100" s="38"/>
      <c r="P100" s="38"/>
      <c r="Q100" s="39"/>
      <c r="S100" s="37"/>
      <c r="T100" s="38"/>
      <c r="U100" s="38"/>
      <c r="V100" s="38"/>
      <c r="W100" s="38"/>
      <c r="X100" s="38"/>
      <c r="Y100" s="39"/>
    </row>
    <row r="101" spans="2:25" ht="21" customHeight="1">
      <c r="B101" s="37"/>
      <c r="C101" s="38"/>
      <c r="D101" s="38"/>
      <c r="E101" s="38"/>
      <c r="F101" s="38"/>
      <c r="G101" s="38"/>
      <c r="H101" s="39"/>
      <c r="J101" s="37"/>
      <c r="K101" s="38"/>
      <c r="L101" s="38"/>
      <c r="M101" s="38"/>
      <c r="N101" s="38"/>
      <c r="O101" s="38"/>
      <c r="P101" s="38"/>
      <c r="Q101" s="39"/>
      <c r="S101" s="37"/>
      <c r="T101" s="38"/>
      <c r="U101" s="38"/>
      <c r="V101" s="38"/>
      <c r="W101" s="38"/>
      <c r="X101" s="38"/>
      <c r="Y101" s="39"/>
    </row>
    <row r="102" spans="2:25" ht="21" customHeight="1">
      <c r="B102" s="37"/>
      <c r="C102" s="38"/>
      <c r="D102" s="38"/>
      <c r="E102" s="38"/>
      <c r="F102" s="38"/>
      <c r="G102" s="38"/>
      <c r="H102" s="39"/>
      <c r="J102" s="37"/>
      <c r="K102" s="38"/>
      <c r="L102" s="38"/>
      <c r="M102" s="38"/>
      <c r="N102" s="38"/>
      <c r="O102" s="38"/>
      <c r="P102" s="38"/>
      <c r="Q102" s="39"/>
      <c r="S102" s="37"/>
      <c r="T102" s="38"/>
      <c r="U102" s="38"/>
      <c r="V102" s="38"/>
      <c r="W102" s="38"/>
      <c r="X102" s="38"/>
      <c r="Y102" s="39"/>
    </row>
    <row r="103" spans="2:25" ht="21" customHeight="1">
      <c r="B103" s="37"/>
      <c r="C103" s="38"/>
      <c r="D103" s="38"/>
      <c r="E103" s="38"/>
      <c r="F103" s="38"/>
      <c r="G103" s="38"/>
      <c r="H103" s="39"/>
      <c r="J103" s="37"/>
      <c r="K103" s="38"/>
      <c r="L103" s="38"/>
      <c r="M103" s="38"/>
      <c r="N103" s="38"/>
      <c r="O103" s="38"/>
      <c r="P103" s="38"/>
      <c r="Q103" s="39"/>
      <c r="S103" s="37"/>
      <c r="T103" s="38"/>
      <c r="U103" s="38"/>
      <c r="V103" s="38"/>
      <c r="W103" s="38"/>
      <c r="X103" s="38"/>
      <c r="Y103" s="39"/>
    </row>
    <row r="104" spans="2:25" ht="21" customHeight="1">
      <c r="B104" s="37"/>
      <c r="C104" s="38"/>
      <c r="D104" s="38"/>
      <c r="E104" s="38"/>
      <c r="F104" s="38"/>
      <c r="G104" s="38"/>
      <c r="H104" s="39"/>
      <c r="J104" s="37"/>
      <c r="K104" s="38"/>
      <c r="L104" s="38"/>
      <c r="M104" s="38"/>
      <c r="N104" s="38"/>
      <c r="O104" s="38"/>
      <c r="P104" s="38"/>
      <c r="Q104" s="39"/>
      <c r="S104" s="37"/>
      <c r="T104" s="38"/>
      <c r="U104" s="38"/>
      <c r="V104" s="38"/>
      <c r="W104" s="38"/>
      <c r="X104" s="38"/>
      <c r="Y104" s="39"/>
    </row>
    <row r="105" spans="2:25" ht="21" customHeight="1">
      <c r="B105" s="37"/>
      <c r="C105" s="38"/>
      <c r="D105" s="38"/>
      <c r="E105" s="38"/>
      <c r="F105" s="38"/>
      <c r="G105" s="38"/>
      <c r="H105" s="39"/>
      <c r="J105" s="37"/>
      <c r="K105" s="38"/>
      <c r="L105" s="38"/>
      <c r="M105" s="38"/>
      <c r="N105" s="38"/>
      <c r="O105" s="38"/>
      <c r="P105" s="38"/>
      <c r="Q105" s="39"/>
      <c r="S105" s="37"/>
      <c r="T105" s="38"/>
      <c r="U105" s="38"/>
      <c r="V105" s="38"/>
      <c r="W105" s="38"/>
      <c r="X105" s="38"/>
      <c r="Y105" s="39"/>
    </row>
    <row r="106" spans="2:25" ht="21" customHeight="1">
      <c r="B106" s="37"/>
      <c r="C106" s="38"/>
      <c r="D106" s="38"/>
      <c r="E106" s="38"/>
      <c r="F106" s="38"/>
      <c r="G106" s="38"/>
      <c r="H106" s="39"/>
      <c r="J106" s="37"/>
      <c r="K106" s="38"/>
      <c r="L106" s="38"/>
      <c r="M106" s="38"/>
      <c r="N106" s="38"/>
      <c r="O106" s="38"/>
      <c r="P106" s="38"/>
      <c r="Q106" s="39"/>
      <c r="S106" s="37"/>
      <c r="T106" s="38"/>
      <c r="U106" s="38"/>
      <c r="V106" s="38"/>
      <c r="W106" s="38"/>
      <c r="X106" s="38"/>
      <c r="Y106" s="39"/>
    </row>
    <row r="107" spans="2:25" ht="21" customHeight="1">
      <c r="B107" s="37"/>
      <c r="C107" s="38"/>
      <c r="D107" s="38"/>
      <c r="E107" s="38"/>
      <c r="F107" s="38"/>
      <c r="G107" s="38"/>
      <c r="H107" s="39"/>
      <c r="J107" s="37"/>
      <c r="K107" s="38"/>
      <c r="L107" s="38"/>
      <c r="M107" s="38"/>
      <c r="N107" s="38"/>
      <c r="O107" s="38"/>
      <c r="P107" s="38"/>
      <c r="Q107" s="39"/>
      <c r="S107" s="37"/>
      <c r="T107" s="38"/>
      <c r="U107" s="38"/>
      <c r="V107" s="38"/>
      <c r="W107" s="38"/>
      <c r="X107" s="38"/>
      <c r="Y107" s="39"/>
    </row>
    <row r="108" spans="2:25" ht="21" customHeight="1">
      <c r="B108" s="40"/>
      <c r="C108" s="41"/>
      <c r="D108" s="41"/>
      <c r="E108" s="41"/>
      <c r="F108" s="41"/>
      <c r="G108" s="41"/>
      <c r="H108" s="42"/>
      <c r="J108" s="40"/>
      <c r="K108" s="41"/>
      <c r="L108" s="41"/>
      <c r="M108" s="41"/>
      <c r="N108" s="41"/>
      <c r="O108" s="41"/>
      <c r="P108" s="41"/>
      <c r="Q108" s="42"/>
      <c r="S108" s="40"/>
      <c r="T108" s="41"/>
      <c r="U108" s="41"/>
      <c r="V108" s="41"/>
      <c r="W108" s="41"/>
      <c r="X108" s="41"/>
      <c r="Y108" s="42"/>
    </row>
    <row r="109" spans="2:25" ht="48" customHeight="1">
      <c r="B109" s="43"/>
      <c r="C109" s="44"/>
      <c r="D109" s="44"/>
      <c r="E109" s="44"/>
      <c r="F109" s="44"/>
      <c r="G109" s="44"/>
      <c r="H109" s="45"/>
      <c r="J109" s="49"/>
      <c r="K109" s="50"/>
      <c r="L109" s="50"/>
      <c r="M109" s="50"/>
      <c r="N109" s="50"/>
      <c r="O109" s="50"/>
      <c r="P109" s="50"/>
      <c r="Q109" s="51"/>
      <c r="S109" s="43"/>
      <c r="T109" s="44"/>
      <c r="U109" s="44"/>
      <c r="V109" s="44"/>
      <c r="W109" s="44"/>
      <c r="X109" s="44"/>
      <c r="Y109" s="45"/>
    </row>
    <row r="110" spans="2:25" ht="48" customHeight="1">
      <c r="B110" s="46"/>
      <c r="C110" s="47"/>
      <c r="D110" s="47"/>
      <c r="E110" s="47"/>
      <c r="F110" s="47"/>
      <c r="G110" s="47"/>
      <c r="H110" s="48"/>
      <c r="J110" s="52"/>
      <c r="K110" s="53"/>
      <c r="L110" s="53"/>
      <c r="M110" s="53"/>
      <c r="N110" s="53"/>
      <c r="O110" s="53"/>
      <c r="P110" s="53"/>
      <c r="Q110" s="54"/>
      <c r="S110" s="46"/>
      <c r="T110" s="47"/>
      <c r="U110" s="47"/>
      <c r="V110" s="47"/>
      <c r="W110" s="47"/>
      <c r="X110" s="47"/>
      <c r="Y110" s="48"/>
    </row>
    <row r="111" ht="14.25" customHeight="1"/>
    <row r="112" ht="14.25" customHeight="1"/>
    <row r="113" spans="5:23" ht="21" customHeight="1">
      <c r="E113" s="17" t="s">
        <v>60</v>
      </c>
      <c r="F113" s="31"/>
      <c r="G113" s="31"/>
      <c r="H113" s="31"/>
      <c r="I113" s="31"/>
      <c r="J113" s="31"/>
      <c r="Q113" s="17" t="s">
        <v>61</v>
      </c>
      <c r="R113" s="31"/>
      <c r="S113" s="31"/>
      <c r="T113" s="31"/>
      <c r="U113" s="31"/>
      <c r="V113" s="31"/>
      <c r="W113" s="31"/>
    </row>
    <row r="114" spans="5:24" ht="21" customHeight="1">
      <c r="E114" s="17" t="s">
        <v>62</v>
      </c>
      <c r="F114" s="32"/>
      <c r="G114" s="32"/>
      <c r="H114" s="32"/>
      <c r="I114" s="32"/>
      <c r="J114" s="32"/>
      <c r="K114" s="5" t="s">
        <v>63</v>
      </c>
      <c r="Q114" s="17" t="s">
        <v>62</v>
      </c>
      <c r="R114" s="31"/>
      <c r="S114" s="31"/>
      <c r="T114" s="31"/>
      <c r="U114" s="31"/>
      <c r="V114" s="31"/>
      <c r="W114" s="31"/>
      <c r="X114" s="5" t="s">
        <v>63</v>
      </c>
    </row>
    <row r="115" spans="5:24" ht="21" customHeight="1">
      <c r="E115" s="17" t="s">
        <v>64</v>
      </c>
      <c r="F115" s="32"/>
      <c r="G115" s="32"/>
      <c r="H115" s="32"/>
      <c r="I115" s="32"/>
      <c r="J115" s="32"/>
      <c r="Q115" s="33"/>
      <c r="R115" s="33"/>
      <c r="S115" s="33"/>
      <c r="T115" s="33"/>
      <c r="U115" s="33"/>
      <c r="V115" s="33"/>
      <c r="W115" s="33"/>
      <c r="X115" s="33"/>
    </row>
    <row r="116" spans="5:23" ht="24" customHeight="1">
      <c r="E116" s="17" t="s">
        <v>65</v>
      </c>
      <c r="F116" s="28"/>
      <c r="G116" s="28"/>
      <c r="H116" s="28"/>
      <c r="I116" s="28"/>
      <c r="J116" s="28"/>
      <c r="Q116" s="17" t="s">
        <v>65</v>
      </c>
      <c r="R116" s="29"/>
      <c r="S116" s="29"/>
      <c r="T116" s="29"/>
      <c r="U116" s="29"/>
      <c r="V116" s="29"/>
      <c r="W116" s="29"/>
    </row>
    <row r="117" spans="5:10" ht="24" customHeight="1">
      <c r="E117" s="17" t="s">
        <v>66</v>
      </c>
      <c r="F117" s="30"/>
      <c r="G117" s="30"/>
      <c r="H117" s="30"/>
      <c r="I117" s="30"/>
      <c r="J117" s="30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Z117"/>
  <sheetViews>
    <sheetView view="pageBreakPreview" zoomScaleSheetLayoutView="100" workbookViewId="0" topLeftCell="A19">
      <selection activeCell="AA51" sqref="AA51"/>
    </sheetView>
  </sheetViews>
  <sheetFormatPr defaultColWidth="8.57421875" defaultRowHeight="15"/>
  <cols>
    <col min="1" max="1" width="8.57421875" style="7" customWidth="1"/>
    <col min="2" max="8" width="8.57421875" style="5" customWidth="1"/>
    <col min="9" max="9" width="4.57421875" style="5" customWidth="1"/>
    <col min="10" max="12" width="8.57421875" style="5" customWidth="1"/>
    <col min="13" max="14" width="4.57421875" style="5" customWidth="1"/>
    <col min="15" max="17" width="8.57421875" style="5" customWidth="1"/>
    <col min="18" max="18" width="4.57421875" style="5" customWidth="1"/>
    <col min="19" max="16384" width="8.57421875" style="5" customWidth="1"/>
  </cols>
  <sheetData>
    <row r="1" spans="1:26" ht="21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53" t="s">
        <v>104</v>
      </c>
      <c r="K2" s="153"/>
      <c r="L2" s="153"/>
      <c r="M2" s="153"/>
      <c r="N2" s="153"/>
      <c r="O2" s="153"/>
      <c r="P2" s="153"/>
      <c r="Q2" s="153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52" t="s">
        <v>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21" customHeight="1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154"/>
      <c r="N7" s="155"/>
      <c r="O7" s="155"/>
      <c r="P7" s="156"/>
    </row>
    <row r="8" spans="1:10" ht="21" customHeight="1">
      <c r="A8" s="9" t="s">
        <v>43</v>
      </c>
      <c r="G8" s="10"/>
      <c r="H8" s="154"/>
      <c r="I8" s="155"/>
      <c r="J8" s="156"/>
    </row>
    <row r="9" ht="9" customHeight="1"/>
    <row r="10" spans="1:26" s="8" customFormat="1" ht="30" customHeight="1">
      <c r="A10" s="77" t="s">
        <v>7</v>
      </c>
      <c r="B10" s="77" t="s">
        <v>33</v>
      </c>
      <c r="C10" s="77"/>
      <c r="D10" s="77"/>
      <c r="E10" s="77"/>
      <c r="F10" s="77"/>
      <c r="G10" s="77"/>
      <c r="H10" s="77"/>
      <c r="I10" s="77"/>
      <c r="J10" s="77"/>
      <c r="K10" s="77" t="s">
        <v>34</v>
      </c>
      <c r="L10" s="77"/>
      <c r="M10" s="77"/>
      <c r="N10" s="77"/>
      <c r="O10" s="77"/>
      <c r="P10" s="77"/>
      <c r="Q10" s="77"/>
      <c r="R10" s="77"/>
      <c r="S10" s="77" t="s">
        <v>6</v>
      </c>
      <c r="T10" s="77"/>
      <c r="U10" s="77"/>
      <c r="V10" s="77"/>
      <c r="W10" s="77"/>
      <c r="X10" s="77"/>
      <c r="Y10" s="77"/>
      <c r="Z10" s="77"/>
    </row>
    <row r="11" spans="1:26" s="8" customFormat="1" ht="30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 t="s">
        <v>3</v>
      </c>
      <c r="L11" s="77"/>
      <c r="M11" s="77"/>
      <c r="N11" s="77" t="s">
        <v>4</v>
      </c>
      <c r="O11" s="77"/>
      <c r="P11" s="77"/>
      <c r="Q11" s="77" t="s">
        <v>5</v>
      </c>
      <c r="R11" s="77"/>
      <c r="S11" s="77" t="s">
        <v>3</v>
      </c>
      <c r="T11" s="77"/>
      <c r="U11" s="77"/>
      <c r="V11" s="77" t="s">
        <v>4</v>
      </c>
      <c r="W11" s="77"/>
      <c r="X11" s="77"/>
      <c r="Y11" s="77" t="s">
        <v>5</v>
      </c>
      <c r="Z11" s="77"/>
    </row>
    <row r="12" spans="1:26" ht="24" customHeight="1">
      <c r="A12" s="106" t="s">
        <v>44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9"/>
    </row>
    <row r="13" spans="1:26" ht="24" customHeight="1">
      <c r="A13" s="20">
        <v>1</v>
      </c>
      <c r="B13" s="145" t="s">
        <v>36</v>
      </c>
      <c r="C13" s="145"/>
      <c r="D13" s="145"/>
      <c r="E13" s="145"/>
      <c r="F13" s="145"/>
      <c r="G13" s="145"/>
      <c r="H13" s="145"/>
      <c r="I13" s="145"/>
      <c r="J13" s="145"/>
      <c r="K13" s="157">
        <v>12</v>
      </c>
      <c r="L13" s="157"/>
      <c r="M13" s="157"/>
      <c r="N13" s="149">
        <f>Q24</f>
        <v>0</v>
      </c>
      <c r="O13" s="149"/>
      <c r="P13" s="149"/>
      <c r="Q13" s="124">
        <f>V24/T24*100</f>
        <v>0</v>
      </c>
      <c r="R13" s="124"/>
      <c r="S13" s="158">
        <v>14223760</v>
      </c>
      <c r="T13" s="159"/>
      <c r="U13" s="160"/>
      <c r="V13" s="167"/>
      <c r="W13" s="168"/>
      <c r="X13" s="169"/>
      <c r="Y13" s="139">
        <f>V13/S13*100</f>
        <v>0</v>
      </c>
      <c r="Z13" s="140"/>
    </row>
    <row r="14" spans="1:26" ht="24" customHeight="1">
      <c r="A14" s="20">
        <v>2</v>
      </c>
      <c r="B14" s="145" t="s">
        <v>37</v>
      </c>
      <c r="C14" s="145"/>
      <c r="D14" s="145"/>
      <c r="E14" s="145"/>
      <c r="F14" s="145"/>
      <c r="G14" s="145"/>
      <c r="H14" s="145"/>
      <c r="I14" s="145"/>
      <c r="J14" s="145"/>
      <c r="K14" s="146">
        <v>7936048.29</v>
      </c>
      <c r="L14" s="146"/>
      <c r="M14" s="146"/>
      <c r="N14" s="147">
        <f>Q25</f>
        <v>0</v>
      </c>
      <c r="O14" s="147"/>
      <c r="P14" s="147"/>
      <c r="Q14" s="124">
        <f>V25/T25*100</f>
        <v>0</v>
      </c>
      <c r="R14" s="124"/>
      <c r="S14" s="161"/>
      <c r="T14" s="162"/>
      <c r="U14" s="163"/>
      <c r="V14" s="170"/>
      <c r="W14" s="171"/>
      <c r="X14" s="172"/>
      <c r="Y14" s="141"/>
      <c r="Z14" s="142"/>
    </row>
    <row r="15" spans="1:26" ht="24" customHeight="1">
      <c r="A15" s="20">
        <v>3</v>
      </c>
      <c r="B15" s="145" t="s">
        <v>38</v>
      </c>
      <c r="C15" s="145"/>
      <c r="D15" s="145"/>
      <c r="E15" s="145"/>
      <c r="F15" s="145"/>
      <c r="G15" s="145"/>
      <c r="H15" s="145"/>
      <c r="I15" s="145"/>
      <c r="J15" s="145"/>
      <c r="K15" s="148">
        <v>12</v>
      </c>
      <c r="L15" s="148"/>
      <c r="M15" s="148"/>
      <c r="N15" s="149">
        <f>Q27</f>
        <v>0</v>
      </c>
      <c r="O15" s="149"/>
      <c r="P15" s="149"/>
      <c r="Q15" s="124">
        <f>V26/T26*100</f>
        <v>0</v>
      </c>
      <c r="R15" s="124"/>
      <c r="S15" s="161"/>
      <c r="T15" s="162"/>
      <c r="U15" s="163"/>
      <c r="V15" s="170"/>
      <c r="W15" s="171"/>
      <c r="X15" s="172"/>
      <c r="Y15" s="141"/>
      <c r="Z15" s="142"/>
    </row>
    <row r="16" spans="1:26" ht="24" customHeight="1">
      <c r="A16" s="20">
        <v>4</v>
      </c>
      <c r="B16" s="145" t="s">
        <v>39</v>
      </c>
      <c r="C16" s="145"/>
      <c r="D16" s="145"/>
      <c r="E16" s="145"/>
      <c r="F16" s="145"/>
      <c r="G16" s="145"/>
      <c r="H16" s="145"/>
      <c r="I16" s="145"/>
      <c r="J16" s="145"/>
      <c r="K16" s="148">
        <v>12</v>
      </c>
      <c r="L16" s="148"/>
      <c r="M16" s="148"/>
      <c r="N16" s="149">
        <f>Q28</f>
        <v>0</v>
      </c>
      <c r="O16" s="149"/>
      <c r="P16" s="149"/>
      <c r="Q16" s="124">
        <f>V28/T28*100</f>
        <v>0</v>
      </c>
      <c r="R16" s="124"/>
      <c r="S16" s="161"/>
      <c r="T16" s="162"/>
      <c r="U16" s="163"/>
      <c r="V16" s="170"/>
      <c r="W16" s="171"/>
      <c r="X16" s="172"/>
      <c r="Y16" s="141"/>
      <c r="Z16" s="142"/>
    </row>
    <row r="17" spans="1:26" s="11" customFormat="1" ht="48" customHeight="1">
      <c r="A17" s="21">
        <v>5</v>
      </c>
      <c r="B17" s="150" t="s">
        <v>45</v>
      </c>
      <c r="C17" s="150"/>
      <c r="D17" s="150"/>
      <c r="E17" s="150"/>
      <c r="F17" s="150"/>
      <c r="G17" s="150"/>
      <c r="H17" s="150"/>
      <c r="I17" s="150"/>
      <c r="J17" s="150"/>
      <c r="K17" s="151">
        <v>12</v>
      </c>
      <c r="L17" s="151"/>
      <c r="M17" s="151"/>
      <c r="N17" s="149">
        <f>Q29</f>
        <v>0</v>
      </c>
      <c r="O17" s="149"/>
      <c r="P17" s="149"/>
      <c r="Q17" s="124">
        <f>V29/T29*100</f>
        <v>0</v>
      </c>
      <c r="R17" s="124"/>
      <c r="S17" s="164"/>
      <c r="T17" s="165"/>
      <c r="U17" s="166"/>
      <c r="V17" s="173"/>
      <c r="W17" s="174"/>
      <c r="X17" s="175"/>
      <c r="Y17" s="143"/>
      <c r="Z17" s="144"/>
    </row>
    <row r="18" spans="1:26" s="8" customFormat="1" ht="24" customHeight="1">
      <c r="A18" s="135" t="s">
        <v>46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  <c r="Q18" s="90">
        <f>V30</f>
        <v>0</v>
      </c>
      <c r="R18" s="90"/>
      <c r="S18" s="138">
        <f>SUM(S13)</f>
        <v>14223760</v>
      </c>
      <c r="T18" s="138"/>
      <c r="U18" s="138"/>
      <c r="V18" s="138">
        <f>SUM(V13)</f>
        <v>0</v>
      </c>
      <c r="W18" s="138"/>
      <c r="X18" s="138"/>
      <c r="Y18" s="134">
        <f>SUM(Y13)</f>
        <v>0</v>
      </c>
      <c r="Z18" s="134"/>
    </row>
    <row r="19" spans="1:26" ht="9.9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77" t="s">
        <v>41</v>
      </c>
      <c r="C22" s="77"/>
      <c r="D22" s="77"/>
      <c r="E22" s="77"/>
      <c r="F22" s="77"/>
      <c r="G22" s="77"/>
      <c r="H22" s="77" t="s">
        <v>47</v>
      </c>
      <c r="I22" s="77"/>
      <c r="J22" s="77"/>
      <c r="K22" s="77" t="s">
        <v>42</v>
      </c>
      <c r="L22" s="77"/>
      <c r="M22" s="77"/>
      <c r="N22" s="77" t="s">
        <v>48</v>
      </c>
      <c r="O22" s="77"/>
      <c r="P22" s="77"/>
      <c r="Q22" s="77" t="s">
        <v>49</v>
      </c>
      <c r="R22" s="77"/>
      <c r="S22" s="77"/>
      <c r="T22" s="77" t="s">
        <v>50</v>
      </c>
      <c r="U22" s="77"/>
      <c r="V22" s="81" t="s">
        <v>9</v>
      </c>
      <c r="W22" s="81"/>
      <c r="X22" s="77" t="s">
        <v>10</v>
      </c>
      <c r="Y22" s="77"/>
      <c r="Z22" s="77"/>
    </row>
    <row r="23" spans="1:26" ht="24" customHeight="1">
      <c r="A23" s="106" t="s">
        <v>44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7"/>
      <c r="W23" s="107"/>
      <c r="X23" s="107"/>
      <c r="Y23" s="107"/>
      <c r="Z23" s="109"/>
    </row>
    <row r="24" spans="1:26" ht="24" customHeight="1">
      <c r="A24" s="22">
        <v>1</v>
      </c>
      <c r="B24" s="110" t="s">
        <v>36</v>
      </c>
      <c r="C24" s="110"/>
      <c r="D24" s="110"/>
      <c r="E24" s="110"/>
      <c r="F24" s="110"/>
      <c r="G24" s="110"/>
      <c r="H24" s="111">
        <v>12</v>
      </c>
      <c r="I24" s="111"/>
      <c r="J24" s="111"/>
      <c r="K24" s="103"/>
      <c r="L24" s="103"/>
      <c r="M24" s="103"/>
      <c r="N24" s="103"/>
      <c r="O24" s="103"/>
      <c r="P24" s="103"/>
      <c r="Q24" s="103"/>
      <c r="R24" s="103"/>
      <c r="S24" s="104"/>
      <c r="T24" s="100">
        <v>10</v>
      </c>
      <c r="U24" s="100"/>
      <c r="V24" s="93">
        <f>(T24*((K24*0)+(N24*50)+(Q24*100)))/(H24*100)</f>
        <v>0</v>
      </c>
      <c r="W24" s="94"/>
      <c r="X24" s="112"/>
      <c r="Y24" s="92"/>
      <c r="Z24" s="113"/>
    </row>
    <row r="25" spans="1:26" ht="24" customHeight="1">
      <c r="A25" s="22">
        <v>2</v>
      </c>
      <c r="B25" s="110" t="s">
        <v>37</v>
      </c>
      <c r="C25" s="110"/>
      <c r="D25" s="110"/>
      <c r="E25" s="110"/>
      <c r="F25" s="110"/>
      <c r="G25" s="110"/>
      <c r="H25" s="120">
        <v>7936048.29</v>
      </c>
      <c r="I25" s="120"/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00">
        <v>40</v>
      </c>
      <c r="U25" s="100"/>
      <c r="V25" s="93">
        <f>(T25*((K25*0)+(N25*50)+(Q25*100)))/(H25*100)</f>
        <v>0</v>
      </c>
      <c r="W25" s="94"/>
      <c r="X25" s="114"/>
      <c r="Y25" s="115"/>
      <c r="Z25" s="116"/>
    </row>
    <row r="26" spans="1:26" ht="24" customHeight="1">
      <c r="A26" s="23">
        <v>3</v>
      </c>
      <c r="B26" s="95" t="s">
        <v>38</v>
      </c>
      <c r="C26" s="95"/>
      <c r="D26" s="95"/>
      <c r="E26" s="95"/>
      <c r="F26" s="95"/>
      <c r="G26" s="95"/>
      <c r="H26" s="96">
        <v>12</v>
      </c>
      <c r="I26" s="96"/>
      <c r="J26" s="96"/>
      <c r="K26" s="97">
        <f>K27</f>
        <v>0</v>
      </c>
      <c r="L26" s="98"/>
      <c r="M26" s="99"/>
      <c r="N26" s="97">
        <f aca="true" t="shared" si="0" ref="N26">N27</f>
        <v>0</v>
      </c>
      <c r="O26" s="98"/>
      <c r="P26" s="99"/>
      <c r="Q26" s="97">
        <f aca="true" t="shared" si="1" ref="Q26">Q27</f>
        <v>0</v>
      </c>
      <c r="R26" s="98"/>
      <c r="S26" s="99"/>
      <c r="T26" s="122">
        <f>SUM(T27)</f>
        <v>20</v>
      </c>
      <c r="U26" s="122"/>
      <c r="V26" s="123">
        <f>SUM(V27)</f>
        <v>0</v>
      </c>
      <c r="W26" s="124"/>
      <c r="X26" s="114"/>
      <c r="Y26" s="115"/>
      <c r="Z26" s="116"/>
    </row>
    <row r="27" spans="1:26" ht="48" customHeight="1">
      <c r="A27" s="24">
        <v>3.1</v>
      </c>
      <c r="B27" s="125" t="s">
        <v>103</v>
      </c>
      <c r="C27" s="126"/>
      <c r="D27" s="126"/>
      <c r="E27" s="126"/>
      <c r="F27" s="126"/>
      <c r="G27" s="127"/>
      <c r="H27" s="128">
        <v>12</v>
      </c>
      <c r="I27" s="129"/>
      <c r="J27" s="130"/>
      <c r="K27" s="104"/>
      <c r="L27" s="131"/>
      <c r="M27" s="132"/>
      <c r="N27" s="104"/>
      <c r="O27" s="131"/>
      <c r="P27" s="132"/>
      <c r="Q27" s="104"/>
      <c r="R27" s="131"/>
      <c r="S27" s="131"/>
      <c r="T27" s="133">
        <v>20</v>
      </c>
      <c r="U27" s="133"/>
      <c r="V27" s="93">
        <f>(T27*((K27*0)+(N27*50)+(Q27*100)))/(H27*100)</f>
        <v>0</v>
      </c>
      <c r="W27" s="94"/>
      <c r="X27" s="114"/>
      <c r="Y27" s="115"/>
      <c r="Z27" s="116"/>
    </row>
    <row r="28" spans="1:26" ht="48" customHeight="1">
      <c r="A28" s="22">
        <v>4</v>
      </c>
      <c r="B28" s="101" t="s">
        <v>39</v>
      </c>
      <c r="C28" s="101"/>
      <c r="D28" s="101"/>
      <c r="E28" s="101"/>
      <c r="F28" s="101"/>
      <c r="G28" s="101"/>
      <c r="H28" s="105">
        <v>12</v>
      </c>
      <c r="I28" s="105"/>
      <c r="J28" s="105"/>
      <c r="K28" s="103"/>
      <c r="L28" s="103"/>
      <c r="M28" s="103"/>
      <c r="N28" s="103"/>
      <c r="O28" s="103"/>
      <c r="P28" s="103"/>
      <c r="Q28" s="103"/>
      <c r="R28" s="103"/>
      <c r="S28" s="104"/>
      <c r="T28" s="100">
        <v>15</v>
      </c>
      <c r="U28" s="100"/>
      <c r="V28" s="93">
        <f aca="true" t="shared" si="2" ref="V28:V29">(T28*((K28*0)+(N28*50)+(Q28*100)))/(H28*100)</f>
        <v>0</v>
      </c>
      <c r="W28" s="94"/>
      <c r="X28" s="114"/>
      <c r="Y28" s="115"/>
      <c r="Z28" s="116"/>
    </row>
    <row r="29" spans="1:26" ht="48" customHeight="1">
      <c r="A29" s="22">
        <v>5</v>
      </c>
      <c r="B29" s="101" t="s">
        <v>51</v>
      </c>
      <c r="C29" s="101"/>
      <c r="D29" s="101"/>
      <c r="E29" s="101"/>
      <c r="F29" s="101"/>
      <c r="G29" s="101"/>
      <c r="H29" s="102">
        <v>12</v>
      </c>
      <c r="I29" s="102"/>
      <c r="J29" s="102"/>
      <c r="K29" s="103"/>
      <c r="L29" s="103"/>
      <c r="M29" s="103"/>
      <c r="N29" s="103"/>
      <c r="O29" s="103"/>
      <c r="P29" s="103"/>
      <c r="Q29" s="103"/>
      <c r="R29" s="103"/>
      <c r="S29" s="104"/>
      <c r="T29" s="100">
        <v>15</v>
      </c>
      <c r="U29" s="100"/>
      <c r="V29" s="93">
        <f t="shared" si="2"/>
        <v>0</v>
      </c>
      <c r="W29" s="94"/>
      <c r="X29" s="117"/>
      <c r="Y29" s="118"/>
      <c r="Z29" s="119"/>
    </row>
    <row r="30" spans="1:26" ht="24" customHeight="1">
      <c r="A30" s="87" t="s">
        <v>11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>
        <f>SUM(T24,T25,T26,T28,T29)</f>
        <v>100</v>
      </c>
      <c r="U30" s="89"/>
      <c r="V30" s="90">
        <f>SUM(V24:W26,V28:W29)</f>
        <v>0</v>
      </c>
      <c r="W30" s="90"/>
      <c r="X30" s="91"/>
      <c r="Y30" s="91"/>
      <c r="Z30" s="91"/>
    </row>
    <row r="31" spans="1:26" ht="9.9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ht="24" customHeight="1">
      <c r="A32" s="4" t="s">
        <v>98</v>
      </c>
    </row>
    <row r="33" spans="1:26" ht="60" customHeight="1">
      <c r="A33" s="18" t="s">
        <v>7</v>
      </c>
      <c r="B33" s="77" t="s">
        <v>52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 t="s">
        <v>53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  <c r="Y33" s="81" t="s">
        <v>54</v>
      </c>
      <c r="Z33" s="81"/>
    </row>
    <row r="34" spans="1:26" ht="24" customHeight="1">
      <c r="A34" s="82" t="s">
        <v>55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</row>
    <row r="35" spans="1:26" ht="48" customHeight="1">
      <c r="A35" s="19" t="str">
        <f>IF(B35&lt;&gt;"","2.1.1","")</f>
        <v/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7"/>
      <c r="Y35" s="56"/>
      <c r="Z35" s="56"/>
    </row>
    <row r="36" spans="1:26" ht="48" customHeight="1">
      <c r="A36" s="19" t="str">
        <f>IF(B36&lt;&gt;"","2.1.2","")</f>
        <v/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7"/>
      <c r="Y36" s="56"/>
      <c r="Z36" s="56"/>
    </row>
    <row r="37" spans="1:26" ht="48" customHeight="1">
      <c r="A37" s="19" t="str">
        <f>IF(B37&lt;&gt;"","2.1.3","")</f>
        <v/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7"/>
      <c r="Y37" s="56"/>
      <c r="Z37" s="56"/>
    </row>
    <row r="38" spans="1:26" ht="48" customHeight="1">
      <c r="A38" s="19" t="str">
        <f>IF(B38&lt;&gt;"","2.1.4","")</f>
        <v/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7"/>
      <c r="Y38" s="56"/>
      <c r="Z38" s="56"/>
    </row>
    <row r="39" spans="1:26" ht="48" customHeight="1">
      <c r="A39" s="19" t="str">
        <f>IF(B39&lt;&gt;"","2.1.5","")</f>
        <v/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65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7"/>
      <c r="Y39" s="85"/>
      <c r="Z39" s="86"/>
    </row>
    <row r="40" spans="1:26" ht="24" customHeight="1">
      <c r="A40" s="82" t="s">
        <v>56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</row>
    <row r="41" spans="1:26" ht="48" customHeight="1">
      <c r="A41" s="19" t="str">
        <f>IF(B41&lt;&gt;"","2.2.1","")</f>
        <v/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56"/>
      <c r="Z41" s="56"/>
    </row>
    <row r="42" spans="1:26" ht="48" customHeight="1">
      <c r="A42" s="19" t="str">
        <f>IF(B42&lt;&gt;"","2.2.2","")</f>
        <v/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7"/>
      <c r="Y42" s="56"/>
      <c r="Z42" s="56"/>
    </row>
    <row r="43" spans="1:26" ht="48" customHeight="1">
      <c r="A43" s="19" t="str">
        <f>IF(B43&lt;&gt;"","2.2.3","")</f>
        <v/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7"/>
      <c r="Y43" s="56"/>
      <c r="Z43" s="56"/>
    </row>
    <row r="44" spans="1:26" ht="48" customHeight="1">
      <c r="A44" s="19" t="str">
        <f>IF(B44&lt;&gt;"","2.2.4","")</f>
        <v/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7"/>
      <c r="Y44" s="56"/>
      <c r="Z44" s="56"/>
    </row>
    <row r="45" spans="1:26" ht="48" customHeight="1">
      <c r="A45" s="19" t="str">
        <f>IF(B45&lt;&gt;"","2.2.5","")</f>
        <v/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7"/>
      <c r="Y45" s="56"/>
      <c r="Z45" s="56"/>
    </row>
    <row r="46" spans="1:26" ht="24" customHeight="1">
      <c r="A46" s="82" t="s">
        <v>57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</row>
    <row r="47" spans="1:26" ht="48" customHeight="1">
      <c r="A47" s="19" t="str">
        <f>IF(B47&lt;&gt;"","2.3.1","")</f>
        <v/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7"/>
      <c r="Y47" s="56"/>
      <c r="Z47" s="56"/>
    </row>
    <row r="48" spans="1:26" ht="48" customHeight="1">
      <c r="A48" s="19" t="str">
        <f>IF(B48&lt;&gt;"","2.3.2","")</f>
        <v/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7"/>
      <c r="Y48" s="56"/>
      <c r="Z48" s="56"/>
    </row>
    <row r="49" spans="1:26" ht="48" customHeight="1">
      <c r="A49" s="19" t="str">
        <f>IF(B49&lt;&gt;"","2.3.3","")</f>
        <v/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5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7"/>
      <c r="Y49" s="56"/>
      <c r="Z49" s="56"/>
    </row>
    <row r="50" spans="1:26" ht="48" customHeight="1">
      <c r="A50" s="19" t="str">
        <f>IF(B50&lt;&gt;"","2.3.4","")</f>
        <v/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5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7"/>
      <c r="Y50" s="56"/>
      <c r="Z50" s="56"/>
    </row>
    <row r="51" spans="1:26" ht="48" customHeight="1">
      <c r="A51" s="19" t="str">
        <f>IF(B51&lt;&gt;"","2.3.5","")</f>
        <v/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5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7"/>
      <c r="Y51" s="56"/>
      <c r="Z51" s="56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77" t="s">
        <v>58</v>
      </c>
      <c r="C55" s="77"/>
      <c r="D55" s="77"/>
      <c r="E55" s="77"/>
      <c r="F55" s="77"/>
      <c r="G55" s="77"/>
      <c r="H55" s="77" t="s">
        <v>53</v>
      </c>
      <c r="I55" s="77"/>
      <c r="J55" s="77"/>
      <c r="K55" s="77"/>
      <c r="L55" s="77"/>
      <c r="M55" s="77"/>
      <c r="N55" s="77"/>
      <c r="O55" s="77"/>
      <c r="P55" s="77"/>
      <c r="Q55" s="78" t="s">
        <v>59</v>
      </c>
      <c r="R55" s="79"/>
      <c r="S55" s="79"/>
      <c r="T55" s="79"/>
      <c r="U55" s="79"/>
      <c r="V55" s="79"/>
      <c r="W55" s="79"/>
      <c r="X55" s="80"/>
      <c r="Y55" s="81" t="s">
        <v>54</v>
      </c>
      <c r="Z55" s="81"/>
    </row>
    <row r="56" spans="1:26" ht="72" customHeight="1">
      <c r="A56" s="19" t="str">
        <f>IF(B56&lt;&gt;"","3.1","")</f>
        <v/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5"/>
      <c r="R56" s="66"/>
      <c r="S56" s="66"/>
      <c r="T56" s="66"/>
      <c r="U56" s="66"/>
      <c r="V56" s="66"/>
      <c r="W56" s="66"/>
      <c r="X56" s="67"/>
      <c r="Y56" s="56"/>
      <c r="Z56" s="56"/>
    </row>
    <row r="57" spans="1:26" ht="72" customHeight="1">
      <c r="A57" s="19" t="str">
        <f>IF(B57&lt;&gt;"","3.2","")</f>
        <v/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  <c r="R57" s="66"/>
      <c r="S57" s="66"/>
      <c r="T57" s="66"/>
      <c r="U57" s="66"/>
      <c r="V57" s="66"/>
      <c r="W57" s="66"/>
      <c r="X57" s="67"/>
      <c r="Y57" s="56"/>
      <c r="Z57" s="56"/>
    </row>
    <row r="58" spans="1:26" ht="72" customHeight="1">
      <c r="A58" s="19" t="str">
        <f>IF(B58&lt;&gt;"","3.3","")</f>
        <v/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  <c r="R58" s="66"/>
      <c r="S58" s="66"/>
      <c r="T58" s="66"/>
      <c r="U58" s="66"/>
      <c r="V58" s="66"/>
      <c r="W58" s="66"/>
      <c r="X58" s="67"/>
      <c r="Y58" s="56"/>
      <c r="Z58" s="56"/>
    </row>
    <row r="59" spans="1:26" ht="72" customHeight="1">
      <c r="A59" s="19" t="str">
        <f>IF(B59&lt;&gt;"","3.4","")</f>
        <v/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6"/>
      <c r="S59" s="66"/>
      <c r="T59" s="66"/>
      <c r="U59" s="66"/>
      <c r="V59" s="66"/>
      <c r="W59" s="66"/>
      <c r="X59" s="67"/>
      <c r="Y59" s="56"/>
      <c r="Z59" s="56"/>
    </row>
    <row r="60" spans="1:26" ht="72" customHeight="1">
      <c r="A60" s="19" t="str">
        <f>IF(B60&lt;&gt;"","3.5","")</f>
        <v/>
      </c>
      <c r="B60" s="65"/>
      <c r="C60" s="66"/>
      <c r="D60" s="66"/>
      <c r="E60" s="66"/>
      <c r="F60" s="66"/>
      <c r="G60" s="67"/>
      <c r="H60" s="65"/>
      <c r="I60" s="66"/>
      <c r="J60" s="66"/>
      <c r="K60" s="66"/>
      <c r="L60" s="66"/>
      <c r="M60" s="66"/>
      <c r="N60" s="66"/>
      <c r="O60" s="66"/>
      <c r="P60" s="67"/>
      <c r="Q60" s="65"/>
      <c r="R60" s="66"/>
      <c r="S60" s="66"/>
      <c r="T60" s="66"/>
      <c r="U60" s="66"/>
      <c r="V60" s="66"/>
      <c r="W60" s="66"/>
      <c r="X60" s="67"/>
      <c r="Y60" s="85"/>
      <c r="Z60" s="86"/>
    </row>
    <row r="61" spans="1:26" ht="72" customHeight="1">
      <c r="A61" s="19" t="str">
        <f>IF(B61&lt;&gt;"","3.6","")</f>
        <v/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  <c r="R61" s="66"/>
      <c r="S61" s="66"/>
      <c r="T61" s="66"/>
      <c r="U61" s="66"/>
      <c r="V61" s="66"/>
      <c r="W61" s="66"/>
      <c r="X61" s="67"/>
      <c r="Y61" s="56"/>
      <c r="Z61" s="56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6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</row>
    <row r="66" spans="2:25" ht="48" customHeight="1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</row>
    <row r="67" spans="2:25" ht="48" customHeight="1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</row>
    <row r="68" spans="2:25" ht="48" customHeight="1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</row>
    <row r="69" spans="2:25" ht="48" customHeight="1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</row>
    <row r="70" ht="13.5" customHeight="1">
      <c r="A70" s="5"/>
    </row>
    <row r="71" ht="21" customHeight="1">
      <c r="A71" s="5" t="s">
        <v>101</v>
      </c>
    </row>
    <row r="73" spans="2:25" ht="21" customHeight="1">
      <c r="B73" s="55"/>
      <c r="C73" s="55"/>
      <c r="D73" s="55"/>
      <c r="E73" s="55"/>
      <c r="F73" s="55"/>
      <c r="G73" s="55"/>
      <c r="H73" s="55"/>
      <c r="J73" s="55"/>
      <c r="K73" s="55"/>
      <c r="L73" s="55"/>
      <c r="M73" s="55"/>
      <c r="N73" s="55"/>
      <c r="O73" s="55"/>
      <c r="P73" s="55"/>
      <c r="Q73" s="55"/>
      <c r="S73" s="34"/>
      <c r="T73" s="35"/>
      <c r="U73" s="35"/>
      <c r="V73" s="35"/>
      <c r="W73" s="35"/>
      <c r="X73" s="35"/>
      <c r="Y73" s="36"/>
    </row>
    <row r="74" spans="2:25" ht="10.35" customHeight="1">
      <c r="B74" s="55"/>
      <c r="C74" s="55"/>
      <c r="D74" s="55"/>
      <c r="E74" s="55"/>
      <c r="F74" s="55"/>
      <c r="G74" s="55"/>
      <c r="H74" s="55"/>
      <c r="J74" s="55"/>
      <c r="K74" s="55"/>
      <c r="L74" s="55"/>
      <c r="M74" s="55"/>
      <c r="N74" s="55"/>
      <c r="O74" s="55"/>
      <c r="P74" s="55"/>
      <c r="Q74" s="55"/>
      <c r="S74" s="37"/>
      <c r="T74" s="38"/>
      <c r="U74" s="38"/>
      <c r="V74" s="38"/>
      <c r="W74" s="38"/>
      <c r="X74" s="38"/>
      <c r="Y74" s="39"/>
    </row>
    <row r="75" spans="2:25" ht="10.35" customHeight="1">
      <c r="B75" s="55"/>
      <c r="C75" s="55"/>
      <c r="D75" s="55"/>
      <c r="E75" s="55"/>
      <c r="F75" s="55"/>
      <c r="G75" s="55"/>
      <c r="H75" s="55"/>
      <c r="J75" s="55"/>
      <c r="K75" s="55"/>
      <c r="L75" s="55"/>
      <c r="M75" s="55"/>
      <c r="N75" s="55"/>
      <c r="O75" s="55"/>
      <c r="P75" s="55"/>
      <c r="Q75" s="55"/>
      <c r="S75" s="37"/>
      <c r="T75" s="38"/>
      <c r="U75" s="38"/>
      <c r="V75" s="38"/>
      <c r="W75" s="38"/>
      <c r="X75" s="38"/>
      <c r="Y75" s="39"/>
    </row>
    <row r="76" spans="2:25" ht="21" customHeight="1">
      <c r="B76" s="55"/>
      <c r="C76" s="55"/>
      <c r="D76" s="55"/>
      <c r="E76" s="55"/>
      <c r="F76" s="55"/>
      <c r="G76" s="55"/>
      <c r="H76" s="55"/>
      <c r="J76" s="55"/>
      <c r="K76" s="55"/>
      <c r="L76" s="55"/>
      <c r="M76" s="55"/>
      <c r="N76" s="55"/>
      <c r="O76" s="55"/>
      <c r="P76" s="55"/>
      <c r="Q76" s="55"/>
      <c r="S76" s="37"/>
      <c r="T76" s="38"/>
      <c r="U76" s="38"/>
      <c r="V76" s="38"/>
      <c r="W76" s="38"/>
      <c r="X76" s="38"/>
      <c r="Y76" s="39"/>
    </row>
    <row r="77" spans="2:25" ht="35.25" customHeight="1">
      <c r="B77" s="55"/>
      <c r="C77" s="55"/>
      <c r="D77" s="55"/>
      <c r="E77" s="55"/>
      <c r="F77" s="55"/>
      <c r="G77" s="55"/>
      <c r="H77" s="55"/>
      <c r="J77" s="55"/>
      <c r="K77" s="55"/>
      <c r="L77" s="55"/>
      <c r="M77" s="55"/>
      <c r="N77" s="55"/>
      <c r="O77" s="55"/>
      <c r="P77" s="55"/>
      <c r="Q77" s="55"/>
      <c r="S77" s="37"/>
      <c r="T77" s="38"/>
      <c r="U77" s="38"/>
      <c r="V77" s="38"/>
      <c r="W77" s="38"/>
      <c r="X77" s="38"/>
      <c r="Y77" s="39"/>
    </row>
    <row r="78" spans="2:25" ht="21" customHeight="1">
      <c r="B78" s="55"/>
      <c r="C78" s="55"/>
      <c r="D78" s="55"/>
      <c r="E78" s="55"/>
      <c r="F78" s="55"/>
      <c r="G78" s="55"/>
      <c r="H78" s="55"/>
      <c r="J78" s="55"/>
      <c r="K78" s="55"/>
      <c r="L78" s="55"/>
      <c r="M78" s="55"/>
      <c r="N78" s="55"/>
      <c r="O78" s="55"/>
      <c r="P78" s="55"/>
      <c r="Q78" s="55"/>
      <c r="S78" s="37"/>
      <c r="T78" s="38"/>
      <c r="U78" s="38"/>
      <c r="V78" s="38"/>
      <c r="W78" s="38"/>
      <c r="X78" s="38"/>
      <c r="Y78" s="39"/>
    </row>
    <row r="79" spans="2:25" ht="21" customHeight="1">
      <c r="B79" s="55"/>
      <c r="C79" s="55"/>
      <c r="D79" s="55"/>
      <c r="E79" s="55"/>
      <c r="F79" s="55"/>
      <c r="G79" s="55"/>
      <c r="H79" s="55"/>
      <c r="J79" s="55"/>
      <c r="K79" s="55"/>
      <c r="L79" s="55"/>
      <c r="M79" s="55"/>
      <c r="N79" s="55"/>
      <c r="O79" s="55"/>
      <c r="P79" s="55"/>
      <c r="Q79" s="55"/>
      <c r="S79" s="37"/>
      <c r="T79" s="38"/>
      <c r="U79" s="38"/>
      <c r="V79" s="38"/>
      <c r="W79" s="38"/>
      <c r="X79" s="38"/>
      <c r="Y79" s="39"/>
    </row>
    <row r="80" spans="2:25" ht="21" customHeight="1">
      <c r="B80" s="55"/>
      <c r="C80" s="55"/>
      <c r="D80" s="55"/>
      <c r="E80" s="55"/>
      <c r="F80" s="55"/>
      <c r="G80" s="55"/>
      <c r="H80" s="55"/>
      <c r="J80" s="55"/>
      <c r="K80" s="55"/>
      <c r="L80" s="55"/>
      <c r="M80" s="55"/>
      <c r="N80" s="55"/>
      <c r="O80" s="55"/>
      <c r="P80" s="55"/>
      <c r="Q80" s="55"/>
      <c r="S80" s="37"/>
      <c r="T80" s="38"/>
      <c r="U80" s="38"/>
      <c r="V80" s="38"/>
      <c r="W80" s="38"/>
      <c r="X80" s="38"/>
      <c r="Y80" s="39"/>
    </row>
    <row r="81" spans="2:25" ht="21" customHeight="1">
      <c r="B81" s="55"/>
      <c r="C81" s="55"/>
      <c r="D81" s="55"/>
      <c r="E81" s="55"/>
      <c r="F81" s="55"/>
      <c r="G81" s="55"/>
      <c r="H81" s="55"/>
      <c r="J81" s="55"/>
      <c r="K81" s="55"/>
      <c r="L81" s="55"/>
      <c r="M81" s="55"/>
      <c r="N81" s="55"/>
      <c r="O81" s="55"/>
      <c r="P81" s="55"/>
      <c r="Q81" s="55"/>
      <c r="S81" s="37"/>
      <c r="T81" s="38"/>
      <c r="U81" s="38"/>
      <c r="V81" s="38"/>
      <c r="W81" s="38"/>
      <c r="X81" s="38"/>
      <c r="Y81" s="39"/>
    </row>
    <row r="82" spans="2:25" ht="21" customHeight="1">
      <c r="B82" s="55"/>
      <c r="C82" s="55"/>
      <c r="D82" s="55"/>
      <c r="E82" s="55"/>
      <c r="F82" s="55"/>
      <c r="G82" s="55"/>
      <c r="H82" s="55"/>
      <c r="J82" s="55"/>
      <c r="K82" s="55"/>
      <c r="L82" s="55"/>
      <c r="M82" s="55"/>
      <c r="N82" s="55"/>
      <c r="O82" s="55"/>
      <c r="P82" s="55"/>
      <c r="Q82" s="55"/>
      <c r="S82" s="40"/>
      <c r="T82" s="41"/>
      <c r="U82" s="41"/>
      <c r="V82" s="41"/>
      <c r="W82" s="41"/>
      <c r="X82" s="41"/>
      <c r="Y82" s="42"/>
    </row>
    <row r="83" spans="2:25" ht="48" customHeight="1">
      <c r="B83" s="63"/>
      <c r="C83" s="63"/>
      <c r="D83" s="63"/>
      <c r="E83" s="63"/>
      <c r="F83" s="63"/>
      <c r="G83" s="63"/>
      <c r="H83" s="63"/>
      <c r="J83" s="57"/>
      <c r="K83" s="58"/>
      <c r="L83" s="58"/>
      <c r="M83" s="58"/>
      <c r="N83" s="58"/>
      <c r="O83" s="58"/>
      <c r="P83" s="58"/>
      <c r="Q83" s="59"/>
      <c r="S83" s="57"/>
      <c r="T83" s="58"/>
      <c r="U83" s="58"/>
      <c r="V83" s="58"/>
      <c r="W83" s="58"/>
      <c r="X83" s="58"/>
      <c r="Y83" s="59"/>
    </row>
    <row r="84" spans="2:25" ht="48" customHeight="1">
      <c r="B84" s="63"/>
      <c r="C84" s="63"/>
      <c r="D84" s="63"/>
      <c r="E84" s="63"/>
      <c r="F84" s="63"/>
      <c r="G84" s="63"/>
      <c r="H84" s="63"/>
      <c r="J84" s="60"/>
      <c r="K84" s="61"/>
      <c r="L84" s="61"/>
      <c r="M84" s="61"/>
      <c r="N84" s="61"/>
      <c r="O84" s="61"/>
      <c r="P84" s="61"/>
      <c r="Q84" s="62"/>
      <c r="S84" s="60"/>
      <c r="T84" s="61"/>
      <c r="U84" s="61"/>
      <c r="V84" s="61"/>
      <c r="W84" s="61"/>
      <c r="X84" s="61"/>
      <c r="Y84" s="62"/>
    </row>
    <row r="86" spans="2:25" ht="21" customHeight="1">
      <c r="B86" s="55"/>
      <c r="C86" s="55"/>
      <c r="D86" s="55"/>
      <c r="E86" s="55"/>
      <c r="F86" s="55"/>
      <c r="G86" s="55"/>
      <c r="H86" s="55"/>
      <c r="J86" s="55"/>
      <c r="K86" s="55"/>
      <c r="L86" s="55"/>
      <c r="M86" s="55"/>
      <c r="N86" s="55"/>
      <c r="O86" s="55"/>
      <c r="P86" s="55"/>
      <c r="Q86" s="55"/>
      <c r="S86" s="34"/>
      <c r="T86" s="35"/>
      <c r="U86" s="35"/>
      <c r="V86" s="35"/>
      <c r="W86" s="35"/>
      <c r="X86" s="35"/>
      <c r="Y86" s="36"/>
    </row>
    <row r="87" spans="2:25" ht="21" customHeight="1">
      <c r="B87" s="55"/>
      <c r="C87" s="55"/>
      <c r="D87" s="55"/>
      <c r="E87" s="55"/>
      <c r="F87" s="55"/>
      <c r="G87" s="55"/>
      <c r="H87" s="55"/>
      <c r="J87" s="55"/>
      <c r="K87" s="55"/>
      <c r="L87" s="55"/>
      <c r="M87" s="55"/>
      <c r="N87" s="55"/>
      <c r="O87" s="55"/>
      <c r="P87" s="55"/>
      <c r="Q87" s="55"/>
      <c r="S87" s="37"/>
      <c r="T87" s="38"/>
      <c r="U87" s="38"/>
      <c r="V87" s="38"/>
      <c r="W87" s="38"/>
      <c r="X87" s="38"/>
      <c r="Y87" s="39"/>
    </row>
    <row r="88" spans="2:25" ht="21" customHeight="1">
      <c r="B88" s="55"/>
      <c r="C88" s="55"/>
      <c r="D88" s="55"/>
      <c r="E88" s="55"/>
      <c r="F88" s="55"/>
      <c r="G88" s="55"/>
      <c r="H88" s="55"/>
      <c r="J88" s="55"/>
      <c r="K88" s="55"/>
      <c r="L88" s="55"/>
      <c r="M88" s="55"/>
      <c r="N88" s="55"/>
      <c r="O88" s="55"/>
      <c r="P88" s="55"/>
      <c r="Q88" s="55"/>
      <c r="S88" s="37"/>
      <c r="T88" s="38"/>
      <c r="U88" s="38"/>
      <c r="V88" s="38"/>
      <c r="W88" s="38"/>
      <c r="X88" s="38"/>
      <c r="Y88" s="39"/>
    </row>
    <row r="89" spans="2:25" ht="21" customHeight="1">
      <c r="B89" s="55"/>
      <c r="C89" s="55"/>
      <c r="D89" s="55"/>
      <c r="E89" s="55"/>
      <c r="F89" s="55"/>
      <c r="G89" s="55"/>
      <c r="H89" s="55"/>
      <c r="J89" s="55"/>
      <c r="K89" s="55"/>
      <c r="L89" s="55"/>
      <c r="M89" s="55"/>
      <c r="N89" s="55"/>
      <c r="O89" s="55"/>
      <c r="P89" s="55"/>
      <c r="Q89" s="55"/>
      <c r="S89" s="37"/>
      <c r="T89" s="38"/>
      <c r="U89" s="38"/>
      <c r="V89" s="38"/>
      <c r="W89" s="38"/>
      <c r="X89" s="38"/>
      <c r="Y89" s="39"/>
    </row>
    <row r="90" spans="2:25" ht="21" customHeight="1">
      <c r="B90" s="55"/>
      <c r="C90" s="55"/>
      <c r="D90" s="55"/>
      <c r="E90" s="55"/>
      <c r="F90" s="55"/>
      <c r="G90" s="55"/>
      <c r="H90" s="55"/>
      <c r="J90" s="55"/>
      <c r="K90" s="55"/>
      <c r="L90" s="55"/>
      <c r="M90" s="55"/>
      <c r="N90" s="55"/>
      <c r="O90" s="55"/>
      <c r="P90" s="55"/>
      <c r="Q90" s="55"/>
      <c r="S90" s="37"/>
      <c r="T90" s="38"/>
      <c r="U90" s="38"/>
      <c r="V90" s="38"/>
      <c r="W90" s="38"/>
      <c r="X90" s="38"/>
      <c r="Y90" s="39"/>
    </row>
    <row r="91" spans="2:25" ht="21" customHeight="1">
      <c r="B91" s="55"/>
      <c r="C91" s="55"/>
      <c r="D91" s="55"/>
      <c r="E91" s="55"/>
      <c r="F91" s="55"/>
      <c r="G91" s="55"/>
      <c r="H91" s="55"/>
      <c r="J91" s="55"/>
      <c r="K91" s="55"/>
      <c r="L91" s="55"/>
      <c r="M91" s="55"/>
      <c r="N91" s="55"/>
      <c r="O91" s="55"/>
      <c r="P91" s="55"/>
      <c r="Q91" s="55"/>
      <c r="S91" s="37"/>
      <c r="T91" s="38"/>
      <c r="U91" s="38"/>
      <c r="V91" s="38"/>
      <c r="W91" s="38"/>
      <c r="X91" s="38"/>
      <c r="Y91" s="39"/>
    </row>
    <row r="92" spans="2:25" ht="21" customHeight="1">
      <c r="B92" s="55"/>
      <c r="C92" s="55"/>
      <c r="D92" s="55"/>
      <c r="E92" s="55"/>
      <c r="F92" s="55"/>
      <c r="G92" s="55"/>
      <c r="H92" s="55"/>
      <c r="J92" s="55"/>
      <c r="K92" s="55"/>
      <c r="L92" s="55"/>
      <c r="M92" s="55"/>
      <c r="N92" s="55"/>
      <c r="O92" s="55"/>
      <c r="P92" s="55"/>
      <c r="Q92" s="55"/>
      <c r="S92" s="37"/>
      <c r="T92" s="38"/>
      <c r="U92" s="38"/>
      <c r="V92" s="38"/>
      <c r="W92" s="38"/>
      <c r="X92" s="38"/>
      <c r="Y92" s="39"/>
    </row>
    <row r="93" spans="2:25" ht="21" customHeight="1">
      <c r="B93" s="55"/>
      <c r="C93" s="55"/>
      <c r="D93" s="55"/>
      <c r="E93" s="55"/>
      <c r="F93" s="55"/>
      <c r="G93" s="55"/>
      <c r="H93" s="55"/>
      <c r="J93" s="55"/>
      <c r="K93" s="55"/>
      <c r="L93" s="55"/>
      <c r="M93" s="55"/>
      <c r="N93" s="55"/>
      <c r="O93" s="55"/>
      <c r="P93" s="55"/>
      <c r="Q93" s="55"/>
      <c r="S93" s="37"/>
      <c r="T93" s="38"/>
      <c r="U93" s="38"/>
      <c r="V93" s="38"/>
      <c r="W93" s="38"/>
      <c r="X93" s="38"/>
      <c r="Y93" s="39"/>
    </row>
    <row r="94" spans="2:25" ht="21" customHeight="1">
      <c r="B94" s="55"/>
      <c r="C94" s="55"/>
      <c r="D94" s="55"/>
      <c r="E94" s="55"/>
      <c r="F94" s="55"/>
      <c r="G94" s="55"/>
      <c r="H94" s="55"/>
      <c r="J94" s="55"/>
      <c r="K94" s="55"/>
      <c r="L94" s="55"/>
      <c r="M94" s="55"/>
      <c r="N94" s="55"/>
      <c r="O94" s="55"/>
      <c r="P94" s="55"/>
      <c r="Q94" s="55"/>
      <c r="S94" s="37"/>
      <c r="T94" s="38"/>
      <c r="U94" s="38"/>
      <c r="V94" s="38"/>
      <c r="W94" s="38"/>
      <c r="X94" s="38"/>
      <c r="Y94" s="39"/>
    </row>
    <row r="95" spans="2:25" ht="21" customHeight="1">
      <c r="B95" s="55"/>
      <c r="C95" s="55"/>
      <c r="D95" s="55"/>
      <c r="E95" s="55"/>
      <c r="F95" s="55"/>
      <c r="G95" s="55"/>
      <c r="H95" s="55"/>
      <c r="J95" s="55"/>
      <c r="K95" s="55"/>
      <c r="L95" s="55"/>
      <c r="M95" s="55"/>
      <c r="N95" s="55"/>
      <c r="O95" s="55"/>
      <c r="P95" s="55"/>
      <c r="Q95" s="55"/>
      <c r="S95" s="40"/>
      <c r="T95" s="41"/>
      <c r="U95" s="41"/>
      <c r="V95" s="41"/>
      <c r="W95" s="41"/>
      <c r="X95" s="41"/>
      <c r="Y95" s="42"/>
    </row>
    <row r="96" spans="2:25" ht="48" customHeight="1">
      <c r="B96" s="56"/>
      <c r="C96" s="56"/>
      <c r="D96" s="56"/>
      <c r="E96" s="56"/>
      <c r="F96" s="56"/>
      <c r="G96" s="56"/>
      <c r="H96" s="56"/>
      <c r="J96" s="57"/>
      <c r="K96" s="58"/>
      <c r="L96" s="58"/>
      <c r="M96" s="58"/>
      <c r="N96" s="58"/>
      <c r="O96" s="58"/>
      <c r="P96" s="58"/>
      <c r="Q96" s="59"/>
      <c r="S96" s="43"/>
      <c r="T96" s="44"/>
      <c r="U96" s="44"/>
      <c r="V96" s="44"/>
      <c r="W96" s="44"/>
      <c r="X96" s="44"/>
      <c r="Y96" s="45"/>
    </row>
    <row r="97" spans="2:25" ht="48" customHeight="1">
      <c r="B97" s="56"/>
      <c r="C97" s="56"/>
      <c r="D97" s="56"/>
      <c r="E97" s="56"/>
      <c r="F97" s="56"/>
      <c r="G97" s="56"/>
      <c r="H97" s="56"/>
      <c r="J97" s="60"/>
      <c r="K97" s="61"/>
      <c r="L97" s="61"/>
      <c r="M97" s="61"/>
      <c r="N97" s="61"/>
      <c r="O97" s="61"/>
      <c r="P97" s="61"/>
      <c r="Q97" s="62"/>
      <c r="S97" s="46"/>
      <c r="T97" s="47"/>
      <c r="U97" s="47"/>
      <c r="V97" s="47"/>
      <c r="W97" s="47"/>
      <c r="X97" s="47"/>
      <c r="Y97" s="48"/>
    </row>
    <row r="99" spans="2:25" ht="21" customHeight="1">
      <c r="B99" s="34"/>
      <c r="C99" s="35"/>
      <c r="D99" s="35"/>
      <c r="E99" s="35"/>
      <c r="F99" s="35"/>
      <c r="G99" s="35"/>
      <c r="H99" s="36"/>
      <c r="J99" s="34"/>
      <c r="K99" s="35"/>
      <c r="L99" s="35"/>
      <c r="M99" s="35"/>
      <c r="N99" s="35"/>
      <c r="O99" s="35"/>
      <c r="P99" s="35"/>
      <c r="Q99" s="36"/>
      <c r="S99" s="34"/>
      <c r="T99" s="35"/>
      <c r="U99" s="35"/>
      <c r="V99" s="35"/>
      <c r="W99" s="35"/>
      <c r="X99" s="35"/>
      <c r="Y99" s="36"/>
    </row>
    <row r="100" spans="2:25" ht="21" customHeight="1">
      <c r="B100" s="37"/>
      <c r="C100" s="38"/>
      <c r="D100" s="38"/>
      <c r="E100" s="38"/>
      <c r="F100" s="38"/>
      <c r="G100" s="38"/>
      <c r="H100" s="39"/>
      <c r="J100" s="37"/>
      <c r="K100" s="38"/>
      <c r="L100" s="38"/>
      <c r="M100" s="38"/>
      <c r="N100" s="38"/>
      <c r="O100" s="38"/>
      <c r="P100" s="38"/>
      <c r="Q100" s="39"/>
      <c r="S100" s="37"/>
      <c r="T100" s="38"/>
      <c r="U100" s="38"/>
      <c r="V100" s="38"/>
      <c r="W100" s="38"/>
      <c r="X100" s="38"/>
      <c r="Y100" s="39"/>
    </row>
    <row r="101" spans="2:25" ht="21" customHeight="1">
      <c r="B101" s="37"/>
      <c r="C101" s="38"/>
      <c r="D101" s="38"/>
      <c r="E101" s="38"/>
      <c r="F101" s="38"/>
      <c r="G101" s="38"/>
      <c r="H101" s="39"/>
      <c r="J101" s="37"/>
      <c r="K101" s="38"/>
      <c r="L101" s="38"/>
      <c r="M101" s="38"/>
      <c r="N101" s="38"/>
      <c r="O101" s="38"/>
      <c r="P101" s="38"/>
      <c r="Q101" s="39"/>
      <c r="S101" s="37"/>
      <c r="T101" s="38"/>
      <c r="U101" s="38"/>
      <c r="V101" s="38"/>
      <c r="W101" s="38"/>
      <c r="X101" s="38"/>
      <c r="Y101" s="39"/>
    </row>
    <row r="102" spans="2:25" ht="21" customHeight="1">
      <c r="B102" s="37"/>
      <c r="C102" s="38"/>
      <c r="D102" s="38"/>
      <c r="E102" s="38"/>
      <c r="F102" s="38"/>
      <c r="G102" s="38"/>
      <c r="H102" s="39"/>
      <c r="J102" s="37"/>
      <c r="K102" s="38"/>
      <c r="L102" s="38"/>
      <c r="M102" s="38"/>
      <c r="N102" s="38"/>
      <c r="O102" s="38"/>
      <c r="P102" s="38"/>
      <c r="Q102" s="39"/>
      <c r="S102" s="37"/>
      <c r="T102" s="38"/>
      <c r="U102" s="38"/>
      <c r="V102" s="38"/>
      <c r="W102" s="38"/>
      <c r="X102" s="38"/>
      <c r="Y102" s="39"/>
    </row>
    <row r="103" spans="2:25" ht="21" customHeight="1">
      <c r="B103" s="37"/>
      <c r="C103" s="38"/>
      <c r="D103" s="38"/>
      <c r="E103" s="38"/>
      <c r="F103" s="38"/>
      <c r="G103" s="38"/>
      <c r="H103" s="39"/>
      <c r="J103" s="37"/>
      <c r="K103" s="38"/>
      <c r="L103" s="38"/>
      <c r="M103" s="38"/>
      <c r="N103" s="38"/>
      <c r="O103" s="38"/>
      <c r="P103" s="38"/>
      <c r="Q103" s="39"/>
      <c r="S103" s="37"/>
      <c r="T103" s="38"/>
      <c r="U103" s="38"/>
      <c r="V103" s="38"/>
      <c r="W103" s="38"/>
      <c r="X103" s="38"/>
      <c r="Y103" s="39"/>
    </row>
    <row r="104" spans="2:25" ht="21" customHeight="1">
      <c r="B104" s="37"/>
      <c r="C104" s="38"/>
      <c r="D104" s="38"/>
      <c r="E104" s="38"/>
      <c r="F104" s="38"/>
      <c r="G104" s="38"/>
      <c r="H104" s="39"/>
      <c r="J104" s="37"/>
      <c r="K104" s="38"/>
      <c r="L104" s="38"/>
      <c r="M104" s="38"/>
      <c r="N104" s="38"/>
      <c r="O104" s="38"/>
      <c r="P104" s="38"/>
      <c r="Q104" s="39"/>
      <c r="S104" s="37"/>
      <c r="T104" s="38"/>
      <c r="U104" s="38"/>
      <c r="V104" s="38"/>
      <c r="W104" s="38"/>
      <c r="X104" s="38"/>
      <c r="Y104" s="39"/>
    </row>
    <row r="105" spans="2:25" ht="21" customHeight="1">
      <c r="B105" s="37"/>
      <c r="C105" s="38"/>
      <c r="D105" s="38"/>
      <c r="E105" s="38"/>
      <c r="F105" s="38"/>
      <c r="G105" s="38"/>
      <c r="H105" s="39"/>
      <c r="J105" s="37"/>
      <c r="K105" s="38"/>
      <c r="L105" s="38"/>
      <c r="M105" s="38"/>
      <c r="N105" s="38"/>
      <c r="O105" s="38"/>
      <c r="P105" s="38"/>
      <c r="Q105" s="39"/>
      <c r="S105" s="37"/>
      <c r="T105" s="38"/>
      <c r="U105" s="38"/>
      <c r="V105" s="38"/>
      <c r="W105" s="38"/>
      <c r="X105" s="38"/>
      <c r="Y105" s="39"/>
    </row>
    <row r="106" spans="2:25" ht="21" customHeight="1">
      <c r="B106" s="37"/>
      <c r="C106" s="38"/>
      <c r="D106" s="38"/>
      <c r="E106" s="38"/>
      <c r="F106" s="38"/>
      <c r="G106" s="38"/>
      <c r="H106" s="39"/>
      <c r="J106" s="37"/>
      <c r="K106" s="38"/>
      <c r="L106" s="38"/>
      <c r="M106" s="38"/>
      <c r="N106" s="38"/>
      <c r="O106" s="38"/>
      <c r="P106" s="38"/>
      <c r="Q106" s="39"/>
      <c r="S106" s="37"/>
      <c r="T106" s="38"/>
      <c r="U106" s="38"/>
      <c r="V106" s="38"/>
      <c r="W106" s="38"/>
      <c r="X106" s="38"/>
      <c r="Y106" s="39"/>
    </row>
    <row r="107" spans="2:25" ht="21" customHeight="1">
      <c r="B107" s="37"/>
      <c r="C107" s="38"/>
      <c r="D107" s="38"/>
      <c r="E107" s="38"/>
      <c r="F107" s="38"/>
      <c r="G107" s="38"/>
      <c r="H107" s="39"/>
      <c r="J107" s="37"/>
      <c r="K107" s="38"/>
      <c r="L107" s="38"/>
      <c r="M107" s="38"/>
      <c r="N107" s="38"/>
      <c r="O107" s="38"/>
      <c r="P107" s="38"/>
      <c r="Q107" s="39"/>
      <c r="S107" s="37"/>
      <c r="T107" s="38"/>
      <c r="U107" s="38"/>
      <c r="V107" s="38"/>
      <c r="W107" s="38"/>
      <c r="X107" s="38"/>
      <c r="Y107" s="39"/>
    </row>
    <row r="108" spans="2:25" ht="21" customHeight="1">
      <c r="B108" s="40"/>
      <c r="C108" s="41"/>
      <c r="D108" s="41"/>
      <c r="E108" s="41"/>
      <c r="F108" s="41"/>
      <c r="G108" s="41"/>
      <c r="H108" s="42"/>
      <c r="J108" s="40"/>
      <c r="K108" s="41"/>
      <c r="L108" s="41"/>
      <c r="M108" s="41"/>
      <c r="N108" s="41"/>
      <c r="O108" s="41"/>
      <c r="P108" s="41"/>
      <c r="Q108" s="42"/>
      <c r="S108" s="40"/>
      <c r="T108" s="41"/>
      <c r="U108" s="41"/>
      <c r="V108" s="41"/>
      <c r="W108" s="41"/>
      <c r="X108" s="41"/>
      <c r="Y108" s="42"/>
    </row>
    <row r="109" spans="2:25" ht="48" customHeight="1">
      <c r="B109" s="43"/>
      <c r="C109" s="44"/>
      <c r="D109" s="44"/>
      <c r="E109" s="44"/>
      <c r="F109" s="44"/>
      <c r="G109" s="44"/>
      <c r="H109" s="45"/>
      <c r="J109" s="49"/>
      <c r="K109" s="50"/>
      <c r="L109" s="50"/>
      <c r="M109" s="50"/>
      <c r="N109" s="50"/>
      <c r="O109" s="50"/>
      <c r="P109" s="50"/>
      <c r="Q109" s="51"/>
      <c r="S109" s="43"/>
      <c r="T109" s="44"/>
      <c r="U109" s="44"/>
      <c r="V109" s="44"/>
      <c r="W109" s="44"/>
      <c r="X109" s="44"/>
      <c r="Y109" s="45"/>
    </row>
    <row r="110" spans="2:25" ht="48" customHeight="1">
      <c r="B110" s="46"/>
      <c r="C110" s="47"/>
      <c r="D110" s="47"/>
      <c r="E110" s="47"/>
      <c r="F110" s="47"/>
      <c r="G110" s="47"/>
      <c r="H110" s="48"/>
      <c r="J110" s="52"/>
      <c r="K110" s="53"/>
      <c r="L110" s="53"/>
      <c r="M110" s="53"/>
      <c r="N110" s="53"/>
      <c r="O110" s="53"/>
      <c r="P110" s="53"/>
      <c r="Q110" s="54"/>
      <c r="S110" s="46"/>
      <c r="T110" s="47"/>
      <c r="U110" s="47"/>
      <c r="V110" s="47"/>
      <c r="W110" s="47"/>
      <c r="X110" s="47"/>
      <c r="Y110" s="48"/>
    </row>
    <row r="113" spans="5:23" ht="21" customHeight="1">
      <c r="E113" s="17" t="s">
        <v>60</v>
      </c>
      <c r="F113" s="31"/>
      <c r="G113" s="31"/>
      <c r="H113" s="31"/>
      <c r="I113" s="31"/>
      <c r="J113" s="31"/>
      <c r="Q113" s="17" t="s">
        <v>61</v>
      </c>
      <c r="R113" s="31"/>
      <c r="S113" s="31"/>
      <c r="T113" s="31"/>
      <c r="U113" s="31"/>
      <c r="V113" s="31"/>
      <c r="W113" s="31"/>
    </row>
    <row r="114" spans="5:24" ht="21" customHeight="1">
      <c r="E114" s="17" t="s">
        <v>62</v>
      </c>
      <c r="F114" s="32"/>
      <c r="G114" s="32"/>
      <c r="H114" s="32"/>
      <c r="I114" s="32"/>
      <c r="J114" s="32"/>
      <c r="K114" s="5" t="s">
        <v>63</v>
      </c>
      <c r="Q114" s="17" t="s">
        <v>62</v>
      </c>
      <c r="R114" s="31"/>
      <c r="S114" s="31"/>
      <c r="T114" s="31"/>
      <c r="U114" s="31"/>
      <c r="V114" s="31"/>
      <c r="W114" s="31"/>
      <c r="X114" s="5" t="s">
        <v>63</v>
      </c>
    </row>
    <row r="115" spans="5:24" ht="21" customHeight="1">
      <c r="E115" s="17" t="s">
        <v>64</v>
      </c>
      <c r="F115" s="32"/>
      <c r="G115" s="32"/>
      <c r="H115" s="32"/>
      <c r="I115" s="32"/>
      <c r="J115" s="32"/>
      <c r="Q115" s="33"/>
      <c r="R115" s="33"/>
      <c r="S115" s="33"/>
      <c r="T115" s="33"/>
      <c r="U115" s="33"/>
      <c r="V115" s="33"/>
      <c r="W115" s="33"/>
      <c r="X115" s="33"/>
    </row>
    <row r="116" spans="5:23" ht="24" customHeight="1">
      <c r="E116" s="17" t="s">
        <v>65</v>
      </c>
      <c r="F116" s="28"/>
      <c r="G116" s="28"/>
      <c r="H116" s="28"/>
      <c r="I116" s="28"/>
      <c r="J116" s="28"/>
      <c r="Q116" s="17" t="s">
        <v>65</v>
      </c>
      <c r="R116" s="29"/>
      <c r="S116" s="29"/>
      <c r="T116" s="29"/>
      <c r="U116" s="29"/>
      <c r="V116" s="29"/>
      <c r="W116" s="29"/>
    </row>
    <row r="117" spans="5:10" ht="24" customHeight="1">
      <c r="E117" s="17" t="s">
        <v>66</v>
      </c>
      <c r="F117" s="30"/>
      <c r="G117" s="30"/>
      <c r="H117" s="30"/>
      <c r="I117" s="30"/>
      <c r="J117" s="30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12:Z12"/>
    <mergeCell ref="B13:J13"/>
    <mergeCell ref="K13:M13"/>
    <mergeCell ref="N13:P13"/>
    <mergeCell ref="Q13:R13"/>
    <mergeCell ref="S13:U17"/>
    <mergeCell ref="V13:X17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Q17:R17"/>
    <mergeCell ref="A18:P18"/>
    <mergeCell ref="Q18:R18"/>
    <mergeCell ref="S18:U18"/>
    <mergeCell ref="V18:X18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B16:J16"/>
    <mergeCell ref="K16:M16"/>
    <mergeCell ref="N16:P16"/>
    <mergeCell ref="Q16:R16"/>
    <mergeCell ref="B17:J17"/>
    <mergeCell ref="K17:M17"/>
    <mergeCell ref="N17:P17"/>
    <mergeCell ref="Y18:Z18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A23:Z23"/>
    <mergeCell ref="B24:G24"/>
    <mergeCell ref="H24:J24"/>
    <mergeCell ref="K24:M24"/>
    <mergeCell ref="N24:P24"/>
    <mergeCell ref="Q24:S24"/>
    <mergeCell ref="T24:U24"/>
    <mergeCell ref="V24:W24"/>
    <mergeCell ref="X24:Z29"/>
    <mergeCell ref="B25:G25"/>
    <mergeCell ref="H25:J25"/>
    <mergeCell ref="K25:M25"/>
    <mergeCell ref="N25:P25"/>
    <mergeCell ref="Q25:S25"/>
    <mergeCell ref="T25:U25"/>
    <mergeCell ref="V25:W25"/>
    <mergeCell ref="T26:U26"/>
    <mergeCell ref="V26:W26"/>
    <mergeCell ref="B27:G27"/>
    <mergeCell ref="H27:J27"/>
    <mergeCell ref="K27:M27"/>
    <mergeCell ref="N27:P27"/>
    <mergeCell ref="Q27:S27"/>
    <mergeCell ref="T27:U27"/>
    <mergeCell ref="V27:W27"/>
    <mergeCell ref="B26:G26"/>
    <mergeCell ref="H26:J26"/>
    <mergeCell ref="K26:M26"/>
    <mergeCell ref="N26:P26"/>
    <mergeCell ref="Q26:S26"/>
    <mergeCell ref="T28:U28"/>
    <mergeCell ref="V28:W28"/>
    <mergeCell ref="B29:G29"/>
    <mergeCell ref="H29:J29"/>
    <mergeCell ref="K29:M29"/>
    <mergeCell ref="N29:P29"/>
    <mergeCell ref="Q29:S29"/>
    <mergeCell ref="T29:U29"/>
    <mergeCell ref="V29:W29"/>
    <mergeCell ref="B28:G28"/>
    <mergeCell ref="H28:J28"/>
    <mergeCell ref="K28:M28"/>
    <mergeCell ref="N28:P28"/>
    <mergeCell ref="Q28:S28"/>
    <mergeCell ref="M33:X33"/>
    <mergeCell ref="Y33:Z33"/>
    <mergeCell ref="A34:Z34"/>
    <mergeCell ref="B35:L35"/>
    <mergeCell ref="M35:X35"/>
    <mergeCell ref="Y35:Z35"/>
    <mergeCell ref="A30:S30"/>
    <mergeCell ref="T30:U30"/>
    <mergeCell ref="V30:W30"/>
    <mergeCell ref="X30:Z30"/>
    <mergeCell ref="A31:Z31"/>
    <mergeCell ref="B33:L33"/>
    <mergeCell ref="B38:L38"/>
    <mergeCell ref="M38:X38"/>
    <mergeCell ref="Y38:Z38"/>
    <mergeCell ref="B39:L39"/>
    <mergeCell ref="Y39:Z39"/>
    <mergeCell ref="M36:X36"/>
    <mergeCell ref="Y36:Z36"/>
    <mergeCell ref="B37:L37"/>
    <mergeCell ref="M37:X37"/>
    <mergeCell ref="Y37:Z37"/>
    <mergeCell ref="B36:L36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whole" operator="greaterThanOrEqual" allowBlank="1" showInputMessage="1" showErrorMessage="1" error="กรุณากรอกข้อมูลเป็นตัวเลข" sqref="K24:S24 Q26:Q29 L28:M29 K26:K29 R28:S29 O28:P29 N26:N29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</sheetPr>
  <dimension ref="A1:Z117"/>
  <sheetViews>
    <sheetView tabSelected="1" zoomScale="74" zoomScaleNormal="74" zoomScaleSheetLayoutView="80" workbookViewId="0" topLeftCell="A1">
      <selection activeCell="M7" sqref="M7:P7"/>
    </sheetView>
  </sheetViews>
  <sheetFormatPr defaultColWidth="8.57421875" defaultRowHeight="15"/>
  <cols>
    <col min="1" max="1" width="8.57421875" style="7" customWidth="1"/>
    <col min="2" max="8" width="8.57421875" style="5" customWidth="1"/>
    <col min="9" max="9" width="4.57421875" style="5" customWidth="1"/>
    <col min="10" max="12" width="8.57421875" style="5" customWidth="1"/>
    <col min="13" max="14" width="4.57421875" style="5" customWidth="1"/>
    <col min="15" max="17" width="8.57421875" style="5" customWidth="1"/>
    <col min="18" max="18" width="4.57421875" style="5" customWidth="1"/>
    <col min="19" max="16384" width="8.57421875" style="5" customWidth="1"/>
  </cols>
  <sheetData>
    <row r="1" spans="1:26" ht="21" customHeight="1">
      <c r="A1" s="244" t="s">
        <v>40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</row>
    <row r="2" spans="1:26" ht="21" customHeight="1">
      <c r="A2" s="245"/>
      <c r="B2" s="245"/>
      <c r="C2" s="245"/>
      <c r="D2" s="245"/>
      <c r="E2" s="245"/>
      <c r="F2" s="245"/>
      <c r="G2" s="245"/>
      <c r="H2" s="245"/>
      <c r="I2" s="245"/>
      <c r="J2" s="244" t="s">
        <v>105</v>
      </c>
      <c r="K2" s="244"/>
      <c r="L2" s="244"/>
      <c r="M2" s="244"/>
      <c r="N2" s="244"/>
      <c r="O2" s="244"/>
      <c r="P2" s="244"/>
      <c r="Q2" s="244"/>
      <c r="R2" s="245"/>
      <c r="S2" s="245"/>
      <c r="T2" s="245"/>
      <c r="U2" s="245"/>
      <c r="V2" s="245"/>
      <c r="W2" s="245"/>
      <c r="X2" s="245"/>
      <c r="Y2" s="245"/>
      <c r="Z2" s="245"/>
    </row>
    <row r="3" spans="1:26" ht="21" customHeight="1">
      <c r="A3" s="244" t="s">
        <v>28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</row>
    <row r="4" spans="1:26" ht="21" customHeight="1">
      <c r="A4" s="244" t="s">
        <v>1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154"/>
      <c r="N7" s="155"/>
      <c r="O7" s="155"/>
      <c r="P7" s="156"/>
    </row>
    <row r="8" spans="1:10" ht="21" customHeight="1">
      <c r="A8" s="9" t="s">
        <v>43</v>
      </c>
      <c r="G8" s="10"/>
      <c r="H8" s="154"/>
      <c r="I8" s="155"/>
      <c r="J8" s="156"/>
    </row>
    <row r="9" ht="10.35" customHeight="1"/>
    <row r="10" spans="1:26" s="8" customFormat="1" ht="30" customHeight="1">
      <c r="A10" s="77" t="s">
        <v>7</v>
      </c>
      <c r="B10" s="77" t="s">
        <v>33</v>
      </c>
      <c r="C10" s="77"/>
      <c r="D10" s="77"/>
      <c r="E10" s="77"/>
      <c r="F10" s="77"/>
      <c r="G10" s="77"/>
      <c r="H10" s="77"/>
      <c r="I10" s="77"/>
      <c r="J10" s="77"/>
      <c r="K10" s="77" t="s">
        <v>34</v>
      </c>
      <c r="L10" s="77"/>
      <c r="M10" s="77"/>
      <c r="N10" s="77"/>
      <c r="O10" s="77"/>
      <c r="P10" s="77"/>
      <c r="Q10" s="77"/>
      <c r="R10" s="77"/>
      <c r="S10" s="77" t="s">
        <v>6</v>
      </c>
      <c r="T10" s="77"/>
      <c r="U10" s="77"/>
      <c r="V10" s="77"/>
      <c r="W10" s="77"/>
      <c r="X10" s="77"/>
      <c r="Y10" s="77"/>
      <c r="Z10" s="77"/>
    </row>
    <row r="11" spans="1:26" s="8" customFormat="1" ht="30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 t="s">
        <v>3</v>
      </c>
      <c r="L11" s="77"/>
      <c r="M11" s="77"/>
      <c r="N11" s="77" t="s">
        <v>4</v>
      </c>
      <c r="O11" s="77"/>
      <c r="P11" s="77"/>
      <c r="Q11" s="77" t="s">
        <v>5</v>
      </c>
      <c r="R11" s="77"/>
      <c r="S11" s="77" t="s">
        <v>3</v>
      </c>
      <c r="T11" s="77"/>
      <c r="U11" s="77"/>
      <c r="V11" s="77" t="s">
        <v>4</v>
      </c>
      <c r="W11" s="77"/>
      <c r="X11" s="77"/>
      <c r="Y11" s="77" t="s">
        <v>5</v>
      </c>
      <c r="Z11" s="77"/>
    </row>
    <row r="12" spans="1:26" ht="24" customHeight="1">
      <c r="A12" s="106" t="s">
        <v>44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9"/>
    </row>
    <row r="13" spans="1:26" ht="24" customHeight="1">
      <c r="A13" s="20">
        <v>1</v>
      </c>
      <c r="B13" s="224" t="s">
        <v>36</v>
      </c>
      <c r="C13" s="224"/>
      <c r="D13" s="224"/>
      <c r="E13" s="224"/>
      <c r="F13" s="224"/>
      <c r="G13" s="224"/>
      <c r="H13" s="224"/>
      <c r="I13" s="224"/>
      <c r="J13" s="224"/>
      <c r="K13" s="157">
        <v>12</v>
      </c>
      <c r="L13" s="157"/>
      <c r="M13" s="157"/>
      <c r="N13" s="149">
        <f>Q24</f>
        <v>0</v>
      </c>
      <c r="O13" s="149"/>
      <c r="P13" s="149"/>
      <c r="Q13" s="124">
        <f>V24/T24*100</f>
        <v>0</v>
      </c>
      <c r="R13" s="124"/>
      <c r="S13" s="158">
        <v>11460480</v>
      </c>
      <c r="T13" s="159"/>
      <c r="U13" s="160"/>
      <c r="V13" s="167"/>
      <c r="W13" s="168"/>
      <c r="X13" s="169"/>
      <c r="Y13" s="139">
        <f>V13/S13*100</f>
        <v>0</v>
      </c>
      <c r="Z13" s="140"/>
    </row>
    <row r="14" spans="1:26" ht="24" customHeight="1">
      <c r="A14" s="20">
        <v>2</v>
      </c>
      <c r="B14" s="224" t="s">
        <v>37</v>
      </c>
      <c r="C14" s="224"/>
      <c r="D14" s="224"/>
      <c r="E14" s="224"/>
      <c r="F14" s="224"/>
      <c r="G14" s="224"/>
      <c r="H14" s="224"/>
      <c r="I14" s="224"/>
      <c r="J14" s="224"/>
      <c r="K14" s="146">
        <v>2237331.66</v>
      </c>
      <c r="L14" s="146"/>
      <c r="M14" s="146"/>
      <c r="N14" s="147">
        <f>Q25</f>
        <v>0</v>
      </c>
      <c r="O14" s="147"/>
      <c r="P14" s="147"/>
      <c r="Q14" s="124">
        <f>V25/T25*100</f>
        <v>0</v>
      </c>
      <c r="R14" s="124"/>
      <c r="S14" s="161"/>
      <c r="T14" s="162"/>
      <c r="U14" s="163"/>
      <c r="V14" s="170"/>
      <c r="W14" s="171"/>
      <c r="X14" s="172"/>
      <c r="Y14" s="141"/>
      <c r="Z14" s="142"/>
    </row>
    <row r="15" spans="1:26" ht="24" customHeight="1">
      <c r="A15" s="20">
        <v>3</v>
      </c>
      <c r="B15" s="224" t="s">
        <v>38</v>
      </c>
      <c r="C15" s="224"/>
      <c r="D15" s="224"/>
      <c r="E15" s="224"/>
      <c r="F15" s="224"/>
      <c r="G15" s="224"/>
      <c r="H15" s="224"/>
      <c r="I15" s="224"/>
      <c r="J15" s="224"/>
      <c r="K15" s="148">
        <v>12</v>
      </c>
      <c r="L15" s="148"/>
      <c r="M15" s="148"/>
      <c r="N15" s="149">
        <f>Q27</f>
        <v>0</v>
      </c>
      <c r="O15" s="149"/>
      <c r="P15" s="149"/>
      <c r="Q15" s="124">
        <f>V26/T26*100</f>
        <v>0</v>
      </c>
      <c r="R15" s="124"/>
      <c r="S15" s="161"/>
      <c r="T15" s="162"/>
      <c r="U15" s="163"/>
      <c r="V15" s="170"/>
      <c r="W15" s="171"/>
      <c r="X15" s="172"/>
      <c r="Y15" s="141"/>
      <c r="Z15" s="142"/>
    </row>
    <row r="16" spans="1:26" ht="24" customHeight="1">
      <c r="A16" s="20">
        <v>4</v>
      </c>
      <c r="B16" s="224" t="s">
        <v>39</v>
      </c>
      <c r="C16" s="224"/>
      <c r="D16" s="224"/>
      <c r="E16" s="224"/>
      <c r="F16" s="224"/>
      <c r="G16" s="224"/>
      <c r="H16" s="224"/>
      <c r="I16" s="224"/>
      <c r="J16" s="224"/>
      <c r="K16" s="148">
        <v>12</v>
      </c>
      <c r="L16" s="148"/>
      <c r="M16" s="148"/>
      <c r="N16" s="149">
        <f>Q28</f>
        <v>0</v>
      </c>
      <c r="O16" s="149"/>
      <c r="P16" s="149"/>
      <c r="Q16" s="124">
        <f>V28/T28*100</f>
        <v>0</v>
      </c>
      <c r="R16" s="124"/>
      <c r="S16" s="161"/>
      <c r="T16" s="162"/>
      <c r="U16" s="163"/>
      <c r="V16" s="170"/>
      <c r="W16" s="171"/>
      <c r="X16" s="172"/>
      <c r="Y16" s="141"/>
      <c r="Z16" s="142"/>
    </row>
    <row r="17" spans="1:26" s="11" customFormat="1" ht="48" customHeight="1">
      <c r="A17" s="21">
        <v>5</v>
      </c>
      <c r="B17" s="224" t="s">
        <v>45</v>
      </c>
      <c r="C17" s="224"/>
      <c r="D17" s="224"/>
      <c r="E17" s="224"/>
      <c r="F17" s="224"/>
      <c r="G17" s="224"/>
      <c r="H17" s="224"/>
      <c r="I17" s="224"/>
      <c r="J17" s="224"/>
      <c r="K17" s="151">
        <v>12</v>
      </c>
      <c r="L17" s="151"/>
      <c r="M17" s="151"/>
      <c r="N17" s="149">
        <f>Q29</f>
        <v>0</v>
      </c>
      <c r="O17" s="149"/>
      <c r="P17" s="149"/>
      <c r="Q17" s="124">
        <f>V29/T29*100</f>
        <v>0</v>
      </c>
      <c r="R17" s="124"/>
      <c r="S17" s="164"/>
      <c r="T17" s="165"/>
      <c r="U17" s="166"/>
      <c r="V17" s="173"/>
      <c r="W17" s="174"/>
      <c r="X17" s="175"/>
      <c r="Y17" s="143"/>
      <c r="Z17" s="144"/>
    </row>
    <row r="18" spans="1:26" s="8" customFormat="1" ht="24" customHeight="1">
      <c r="A18" s="135" t="s">
        <v>46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  <c r="Q18" s="90">
        <f>V30</f>
        <v>0</v>
      </c>
      <c r="R18" s="90"/>
      <c r="S18" s="138">
        <f>SUM(S13)</f>
        <v>11460480</v>
      </c>
      <c r="T18" s="138"/>
      <c r="U18" s="138"/>
      <c r="V18" s="138">
        <f>SUM(V13)</f>
        <v>0</v>
      </c>
      <c r="W18" s="138"/>
      <c r="X18" s="138"/>
      <c r="Y18" s="134">
        <f>SUM(Y13)</f>
        <v>0</v>
      </c>
      <c r="Z18" s="134"/>
    </row>
    <row r="19" spans="1:26" ht="9.9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77" t="s">
        <v>41</v>
      </c>
      <c r="C22" s="77"/>
      <c r="D22" s="77"/>
      <c r="E22" s="77"/>
      <c r="F22" s="77"/>
      <c r="G22" s="77"/>
      <c r="H22" s="77" t="s">
        <v>47</v>
      </c>
      <c r="I22" s="77"/>
      <c r="J22" s="77"/>
      <c r="K22" s="77" t="s">
        <v>42</v>
      </c>
      <c r="L22" s="77"/>
      <c r="M22" s="77"/>
      <c r="N22" s="77" t="s">
        <v>48</v>
      </c>
      <c r="O22" s="77"/>
      <c r="P22" s="77"/>
      <c r="Q22" s="77" t="s">
        <v>49</v>
      </c>
      <c r="R22" s="77"/>
      <c r="S22" s="77"/>
      <c r="T22" s="77" t="s">
        <v>50</v>
      </c>
      <c r="U22" s="77"/>
      <c r="V22" s="81" t="s">
        <v>9</v>
      </c>
      <c r="W22" s="81"/>
      <c r="X22" s="77" t="s">
        <v>10</v>
      </c>
      <c r="Y22" s="77"/>
      <c r="Z22" s="77"/>
    </row>
    <row r="23" spans="1:26" ht="24" customHeight="1">
      <c r="A23" s="106" t="s">
        <v>44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7"/>
      <c r="W23" s="107"/>
      <c r="X23" s="107"/>
      <c r="Y23" s="107"/>
      <c r="Z23" s="109"/>
    </row>
    <row r="24" spans="1:26" ht="24" customHeight="1">
      <c r="A24" s="25">
        <v>1</v>
      </c>
      <c r="B24" s="237" t="s">
        <v>36</v>
      </c>
      <c r="C24" s="237"/>
      <c r="D24" s="237"/>
      <c r="E24" s="237"/>
      <c r="F24" s="237"/>
      <c r="G24" s="237"/>
      <c r="H24" s="111">
        <v>12</v>
      </c>
      <c r="I24" s="111"/>
      <c r="J24" s="111"/>
      <c r="K24" s="103"/>
      <c r="L24" s="103"/>
      <c r="M24" s="103"/>
      <c r="N24" s="103"/>
      <c r="O24" s="103"/>
      <c r="P24" s="103"/>
      <c r="Q24" s="103"/>
      <c r="R24" s="103"/>
      <c r="S24" s="104"/>
      <c r="T24" s="100">
        <v>10</v>
      </c>
      <c r="U24" s="100"/>
      <c r="V24" s="93">
        <f>(T24*((K24*0)+(N24*50)+(Q24*100)))/(H24*100)</f>
        <v>0</v>
      </c>
      <c r="W24" s="94"/>
      <c r="X24" s="112"/>
      <c r="Y24" s="92"/>
      <c r="Z24" s="113"/>
    </row>
    <row r="25" spans="1:26" ht="24" customHeight="1">
      <c r="A25" s="25">
        <v>2</v>
      </c>
      <c r="B25" s="237" t="s">
        <v>37</v>
      </c>
      <c r="C25" s="237"/>
      <c r="D25" s="237"/>
      <c r="E25" s="237"/>
      <c r="F25" s="237"/>
      <c r="G25" s="237"/>
      <c r="H25" s="120">
        <v>2237331.66</v>
      </c>
      <c r="I25" s="120"/>
      <c r="J25" s="120"/>
      <c r="K25" s="121"/>
      <c r="L25" s="121"/>
      <c r="M25" s="121"/>
      <c r="N25" s="121"/>
      <c r="O25" s="121"/>
      <c r="P25" s="121"/>
      <c r="Q25" s="121"/>
      <c r="R25" s="121"/>
      <c r="S25" s="202"/>
      <c r="T25" s="100">
        <v>40</v>
      </c>
      <c r="U25" s="100"/>
      <c r="V25" s="93">
        <f>(T25*((K25*0)+(N25*50)+(Q25*100)))/(H25*100)</f>
        <v>0</v>
      </c>
      <c r="W25" s="94"/>
      <c r="X25" s="114"/>
      <c r="Y25" s="115"/>
      <c r="Z25" s="116"/>
    </row>
    <row r="26" spans="1:26" ht="24" customHeight="1">
      <c r="A26" s="26">
        <v>3</v>
      </c>
      <c r="B26" s="238" t="s">
        <v>38</v>
      </c>
      <c r="C26" s="238"/>
      <c r="D26" s="238"/>
      <c r="E26" s="238"/>
      <c r="F26" s="238"/>
      <c r="G26" s="238"/>
      <c r="H26" s="96">
        <v>12</v>
      </c>
      <c r="I26" s="96"/>
      <c r="J26" s="96"/>
      <c r="K26" s="239">
        <f>K27</f>
        <v>0</v>
      </c>
      <c r="L26" s="240"/>
      <c r="M26" s="241"/>
      <c r="N26" s="239">
        <f aca="true" t="shared" si="0" ref="N26">N27</f>
        <v>0</v>
      </c>
      <c r="O26" s="240"/>
      <c r="P26" s="241"/>
      <c r="Q26" s="239">
        <f aca="true" t="shared" si="1" ref="Q26">Q27</f>
        <v>0</v>
      </c>
      <c r="R26" s="240"/>
      <c r="S26" s="241"/>
      <c r="T26" s="122">
        <f>SUM(T27)</f>
        <v>20</v>
      </c>
      <c r="U26" s="122"/>
      <c r="V26" s="242">
        <f>SUM(V27)</f>
        <v>0</v>
      </c>
      <c r="W26" s="243"/>
      <c r="X26" s="114"/>
      <c r="Y26" s="115"/>
      <c r="Z26" s="116"/>
    </row>
    <row r="27" spans="1:26" ht="48" customHeight="1">
      <c r="A27" s="20">
        <v>3.1</v>
      </c>
      <c r="B27" s="225" t="s">
        <v>103</v>
      </c>
      <c r="C27" s="226"/>
      <c r="D27" s="226"/>
      <c r="E27" s="226"/>
      <c r="F27" s="226"/>
      <c r="G27" s="227"/>
      <c r="H27" s="128">
        <v>12</v>
      </c>
      <c r="I27" s="129"/>
      <c r="J27" s="130"/>
      <c r="K27" s="104"/>
      <c r="L27" s="131"/>
      <c r="M27" s="132"/>
      <c r="N27" s="104"/>
      <c r="O27" s="131"/>
      <c r="P27" s="132"/>
      <c r="Q27" s="104"/>
      <c r="R27" s="131"/>
      <c r="S27" s="132"/>
      <c r="T27" s="133">
        <v>20</v>
      </c>
      <c r="U27" s="133"/>
      <c r="V27" s="93">
        <f>(T27*((K27*0)+(N27*50)+(Q27*100)))/(H27*100)</f>
        <v>0</v>
      </c>
      <c r="W27" s="94"/>
      <c r="X27" s="114"/>
      <c r="Y27" s="115"/>
      <c r="Z27" s="116"/>
    </row>
    <row r="28" spans="1:26" ht="48" customHeight="1">
      <c r="A28" s="25">
        <v>4</v>
      </c>
      <c r="B28" s="237" t="s">
        <v>39</v>
      </c>
      <c r="C28" s="237"/>
      <c r="D28" s="237"/>
      <c r="E28" s="237"/>
      <c r="F28" s="237"/>
      <c r="G28" s="237"/>
      <c r="H28" s="105">
        <v>12</v>
      </c>
      <c r="I28" s="105"/>
      <c r="J28" s="105"/>
      <c r="K28" s="103"/>
      <c r="L28" s="103"/>
      <c r="M28" s="103"/>
      <c r="N28" s="103"/>
      <c r="O28" s="103"/>
      <c r="P28" s="103"/>
      <c r="Q28" s="103"/>
      <c r="R28" s="103"/>
      <c r="S28" s="104"/>
      <c r="T28" s="100">
        <v>15</v>
      </c>
      <c r="U28" s="100"/>
      <c r="V28" s="93">
        <f aca="true" t="shared" si="2" ref="V28:V29">(T28*((K28*0)+(N28*50)+(Q28*100)))/(H28*100)</f>
        <v>0</v>
      </c>
      <c r="W28" s="94"/>
      <c r="X28" s="114"/>
      <c r="Y28" s="115"/>
      <c r="Z28" s="116"/>
    </row>
    <row r="29" spans="1:26" ht="48" customHeight="1">
      <c r="A29" s="25">
        <v>5</v>
      </c>
      <c r="B29" s="237" t="s">
        <v>51</v>
      </c>
      <c r="C29" s="237"/>
      <c r="D29" s="237"/>
      <c r="E29" s="237"/>
      <c r="F29" s="237"/>
      <c r="G29" s="237"/>
      <c r="H29" s="102">
        <v>12</v>
      </c>
      <c r="I29" s="102"/>
      <c r="J29" s="102"/>
      <c r="K29" s="103"/>
      <c r="L29" s="103"/>
      <c r="M29" s="103"/>
      <c r="N29" s="103"/>
      <c r="O29" s="103"/>
      <c r="P29" s="103"/>
      <c r="Q29" s="103"/>
      <c r="R29" s="103"/>
      <c r="S29" s="104"/>
      <c r="T29" s="100">
        <v>15</v>
      </c>
      <c r="U29" s="100"/>
      <c r="V29" s="93">
        <f t="shared" si="2"/>
        <v>0</v>
      </c>
      <c r="W29" s="94"/>
      <c r="X29" s="117"/>
      <c r="Y29" s="118"/>
      <c r="Z29" s="119"/>
    </row>
    <row r="30" spans="1:26" ht="24" customHeight="1">
      <c r="A30" s="87" t="s">
        <v>11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>
        <f>SUM(T24,T25,T26,T28,T29)</f>
        <v>100</v>
      </c>
      <c r="U30" s="89"/>
      <c r="V30" s="90">
        <f>SUM(V24:W26,V28:W29)</f>
        <v>0</v>
      </c>
      <c r="W30" s="90"/>
      <c r="X30" s="91"/>
      <c r="Y30" s="91"/>
      <c r="Z30" s="91"/>
    </row>
    <row r="31" spans="1:26" ht="9.9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ht="24" customHeight="1">
      <c r="A32" s="4" t="s">
        <v>98</v>
      </c>
    </row>
    <row r="33" spans="1:26" ht="60" customHeight="1">
      <c r="A33" s="18" t="s">
        <v>7</v>
      </c>
      <c r="B33" s="77" t="s">
        <v>52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 t="s">
        <v>53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  <c r="Y33" s="81" t="s">
        <v>54</v>
      </c>
      <c r="Z33" s="81"/>
    </row>
    <row r="34" spans="1:26" ht="24" customHeight="1">
      <c r="A34" s="82" t="s">
        <v>55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</row>
    <row r="35" spans="1:26" ht="48" customHeight="1">
      <c r="A35" s="19" t="str">
        <f>IF(B35&lt;&gt;"","2.1.1","")</f>
        <v/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225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7"/>
      <c r="Y35" s="56"/>
      <c r="Z35" s="56"/>
    </row>
    <row r="36" spans="1:26" ht="48" customHeight="1">
      <c r="A36" s="19" t="str">
        <f>IF(B36&lt;&gt;"","2.1.2","")</f>
        <v/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225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7"/>
      <c r="Y36" s="56"/>
      <c r="Z36" s="56"/>
    </row>
    <row r="37" spans="1:26" ht="48" customHeight="1">
      <c r="A37" s="19" t="str">
        <f>IF(B37&lt;&gt;"","2.1.3","")</f>
        <v/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225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56"/>
      <c r="Z37" s="56"/>
    </row>
    <row r="38" spans="1:26" ht="48" customHeight="1">
      <c r="A38" s="19" t="str">
        <f>IF(B38&lt;&gt;"","2.1.4","")</f>
        <v/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225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7"/>
      <c r="Y38" s="56"/>
      <c r="Z38" s="56"/>
    </row>
    <row r="39" spans="1:26" ht="48" customHeight="1">
      <c r="A39" s="19" t="str">
        <f>IF(B39&lt;&gt;"","2.1.5","")</f>
        <v/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225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7"/>
      <c r="Y39" s="85"/>
      <c r="Z39" s="86"/>
    </row>
    <row r="40" spans="1:26" ht="24" customHeight="1">
      <c r="A40" s="82" t="s">
        <v>56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</row>
    <row r="41" spans="1:26" ht="48" customHeight="1">
      <c r="A41" s="19" t="str">
        <f>IF(B41&lt;&gt;"","2.2.1","")</f>
        <v/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225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7"/>
      <c r="Y41" s="56"/>
      <c r="Z41" s="56"/>
    </row>
    <row r="42" spans="1:26" ht="48" customHeight="1">
      <c r="A42" s="19" t="str">
        <f>IF(B42&lt;&gt;"","2.2.2","")</f>
        <v/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225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7"/>
      <c r="Y42" s="56"/>
      <c r="Z42" s="56"/>
    </row>
    <row r="43" spans="1:26" ht="48" customHeight="1">
      <c r="A43" s="19" t="str">
        <f>IF(B43&lt;&gt;"","2.2.3","")</f>
        <v/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225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7"/>
      <c r="Y43" s="56"/>
      <c r="Z43" s="56"/>
    </row>
    <row r="44" spans="1:26" ht="48" customHeight="1">
      <c r="A44" s="19" t="str">
        <f>IF(B44&lt;&gt;"","2.2.4","")</f>
        <v/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225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7"/>
      <c r="Y44" s="56"/>
      <c r="Z44" s="56"/>
    </row>
    <row r="45" spans="1:26" ht="48" customHeight="1">
      <c r="A45" s="19" t="str">
        <f>IF(B45&lt;&gt;"","2.2.5","")</f>
        <v/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225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7"/>
      <c r="Y45" s="56"/>
      <c r="Z45" s="56"/>
    </row>
    <row r="46" spans="1:26" ht="24" customHeight="1">
      <c r="A46" s="82" t="s">
        <v>57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</row>
    <row r="47" spans="1:26" ht="48" customHeight="1">
      <c r="A47" s="19" t="str">
        <f>IF(B47&lt;&gt;"","2.3.1","")</f>
        <v/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225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7"/>
      <c r="Y47" s="56"/>
      <c r="Z47" s="56"/>
    </row>
    <row r="48" spans="1:26" ht="48" customHeight="1">
      <c r="A48" s="19" t="str">
        <f>IF(B48&lt;&gt;"","2.3.2","")</f>
        <v/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225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7"/>
      <c r="Y48" s="56"/>
      <c r="Z48" s="56"/>
    </row>
    <row r="49" spans="1:26" ht="48" customHeight="1">
      <c r="A49" s="19" t="str">
        <f>IF(B49&lt;&gt;"","2.3.3","")</f>
        <v/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225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7"/>
      <c r="Y49" s="56"/>
      <c r="Z49" s="56"/>
    </row>
    <row r="50" spans="1:26" ht="48" customHeight="1">
      <c r="A50" s="19" t="str">
        <f>IF(B50&lt;&gt;"","2.3.4","")</f>
        <v/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225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7"/>
      <c r="Y50" s="56"/>
      <c r="Z50" s="56"/>
    </row>
    <row r="51" spans="1:26" ht="48" customHeight="1">
      <c r="A51" s="19" t="str">
        <f>IF(B51&lt;&gt;"","2.3.5","")</f>
        <v/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225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7"/>
      <c r="Y51" s="56"/>
      <c r="Z51" s="56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77" t="s">
        <v>58</v>
      </c>
      <c r="C55" s="77"/>
      <c r="D55" s="77"/>
      <c r="E55" s="77"/>
      <c r="F55" s="77"/>
      <c r="G55" s="77"/>
      <c r="H55" s="77" t="s">
        <v>53</v>
      </c>
      <c r="I55" s="77"/>
      <c r="J55" s="77"/>
      <c r="K55" s="77"/>
      <c r="L55" s="77"/>
      <c r="M55" s="77"/>
      <c r="N55" s="77"/>
      <c r="O55" s="77"/>
      <c r="P55" s="77"/>
      <c r="Q55" s="78" t="s">
        <v>59</v>
      </c>
      <c r="R55" s="79"/>
      <c r="S55" s="79"/>
      <c r="T55" s="79"/>
      <c r="U55" s="79"/>
      <c r="V55" s="79"/>
      <c r="W55" s="79"/>
      <c r="X55" s="80"/>
      <c r="Y55" s="81" t="s">
        <v>54</v>
      </c>
      <c r="Z55" s="81"/>
    </row>
    <row r="56" spans="1:26" ht="72" customHeight="1">
      <c r="A56" s="19" t="str">
        <f>IF(B56&lt;&gt;"","3.1","")</f>
        <v/>
      </c>
      <c r="B56" s="64"/>
      <c r="C56" s="64"/>
      <c r="D56" s="64"/>
      <c r="E56" s="64"/>
      <c r="F56" s="64"/>
      <c r="G56" s="64"/>
      <c r="H56" s="224"/>
      <c r="I56" s="224"/>
      <c r="J56" s="224"/>
      <c r="K56" s="224"/>
      <c r="L56" s="224"/>
      <c r="M56" s="224"/>
      <c r="N56" s="224"/>
      <c r="O56" s="224"/>
      <c r="P56" s="224"/>
      <c r="Q56" s="225"/>
      <c r="R56" s="226"/>
      <c r="S56" s="226"/>
      <c r="T56" s="226"/>
      <c r="U56" s="226"/>
      <c r="V56" s="226"/>
      <c r="W56" s="226"/>
      <c r="X56" s="227"/>
      <c r="Y56" s="56"/>
      <c r="Z56" s="56"/>
    </row>
    <row r="57" spans="1:26" ht="72" customHeight="1">
      <c r="A57" s="19" t="str">
        <f>IF(B57&lt;&gt;"","3.2","")</f>
        <v/>
      </c>
      <c r="B57" s="64"/>
      <c r="C57" s="64"/>
      <c r="D57" s="64"/>
      <c r="E57" s="64"/>
      <c r="F57" s="64"/>
      <c r="G57" s="64"/>
      <c r="H57" s="224"/>
      <c r="I57" s="224"/>
      <c r="J57" s="224"/>
      <c r="K57" s="224"/>
      <c r="L57" s="224"/>
      <c r="M57" s="224"/>
      <c r="N57" s="224"/>
      <c r="O57" s="224"/>
      <c r="P57" s="224"/>
      <c r="Q57" s="225"/>
      <c r="R57" s="226"/>
      <c r="S57" s="226"/>
      <c r="T57" s="226"/>
      <c r="U57" s="226"/>
      <c r="V57" s="226"/>
      <c r="W57" s="226"/>
      <c r="X57" s="227"/>
      <c r="Y57" s="56"/>
      <c r="Z57" s="56"/>
    </row>
    <row r="58" spans="1:26" ht="72" customHeight="1">
      <c r="A58" s="19" t="str">
        <f>IF(B58&lt;&gt;"","3.3","")</f>
        <v/>
      </c>
      <c r="B58" s="64"/>
      <c r="C58" s="64"/>
      <c r="D58" s="64"/>
      <c r="E58" s="64"/>
      <c r="F58" s="64"/>
      <c r="G58" s="64"/>
      <c r="H58" s="224"/>
      <c r="I58" s="224"/>
      <c r="J58" s="224"/>
      <c r="K58" s="224"/>
      <c r="L58" s="224"/>
      <c r="M58" s="224"/>
      <c r="N58" s="224"/>
      <c r="O58" s="224"/>
      <c r="P58" s="224"/>
      <c r="Q58" s="225"/>
      <c r="R58" s="226"/>
      <c r="S58" s="226"/>
      <c r="T58" s="226"/>
      <c r="U58" s="226"/>
      <c r="V58" s="226"/>
      <c r="W58" s="226"/>
      <c r="X58" s="227"/>
      <c r="Y58" s="56"/>
      <c r="Z58" s="56"/>
    </row>
    <row r="59" spans="1:26" ht="72" customHeight="1">
      <c r="A59" s="19" t="str">
        <f>IF(B59&lt;&gt;"","3.4","")</f>
        <v/>
      </c>
      <c r="B59" s="64"/>
      <c r="C59" s="64"/>
      <c r="D59" s="64"/>
      <c r="E59" s="64"/>
      <c r="F59" s="64"/>
      <c r="G59" s="64"/>
      <c r="H59" s="224"/>
      <c r="I59" s="224"/>
      <c r="J59" s="224"/>
      <c r="K59" s="224"/>
      <c r="L59" s="224"/>
      <c r="M59" s="224"/>
      <c r="N59" s="224"/>
      <c r="O59" s="224"/>
      <c r="P59" s="224"/>
      <c r="Q59" s="225"/>
      <c r="R59" s="226"/>
      <c r="S59" s="226"/>
      <c r="T59" s="226"/>
      <c r="U59" s="226"/>
      <c r="V59" s="226"/>
      <c r="W59" s="226"/>
      <c r="X59" s="227"/>
      <c r="Y59" s="56"/>
      <c r="Z59" s="56"/>
    </row>
    <row r="60" spans="1:26" ht="72" customHeight="1">
      <c r="A60" s="19" t="str">
        <f>IF(B60&lt;&gt;"","3.5","")</f>
        <v/>
      </c>
      <c r="B60" s="65"/>
      <c r="C60" s="66"/>
      <c r="D60" s="66"/>
      <c r="E60" s="66"/>
      <c r="F60" s="66"/>
      <c r="G60" s="67"/>
      <c r="H60" s="225"/>
      <c r="I60" s="226"/>
      <c r="J60" s="226"/>
      <c r="K60" s="226"/>
      <c r="L60" s="226"/>
      <c r="M60" s="226"/>
      <c r="N60" s="226"/>
      <c r="O60" s="226"/>
      <c r="P60" s="227"/>
      <c r="Q60" s="225"/>
      <c r="R60" s="226"/>
      <c r="S60" s="226"/>
      <c r="T60" s="226"/>
      <c r="U60" s="226"/>
      <c r="V60" s="226"/>
      <c r="W60" s="226"/>
      <c r="X60" s="227"/>
      <c r="Y60" s="85"/>
      <c r="Z60" s="86"/>
    </row>
    <row r="61" spans="1:26" ht="72" customHeight="1">
      <c r="A61" s="19" t="str">
        <f>IF(B61&lt;&gt;"","3.6","")</f>
        <v/>
      </c>
      <c r="B61" s="64"/>
      <c r="C61" s="64"/>
      <c r="D61" s="64"/>
      <c r="E61" s="64"/>
      <c r="F61" s="64"/>
      <c r="G61" s="64"/>
      <c r="H61" s="224"/>
      <c r="I61" s="224"/>
      <c r="J61" s="224"/>
      <c r="K61" s="224"/>
      <c r="L61" s="224"/>
      <c r="M61" s="224"/>
      <c r="N61" s="224"/>
      <c r="O61" s="224"/>
      <c r="P61" s="224"/>
      <c r="Q61" s="225"/>
      <c r="R61" s="226"/>
      <c r="S61" s="226"/>
      <c r="T61" s="226"/>
      <c r="U61" s="226"/>
      <c r="V61" s="226"/>
      <c r="W61" s="226"/>
      <c r="X61" s="227"/>
      <c r="Y61" s="56"/>
      <c r="Z61" s="56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228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30"/>
    </row>
    <row r="66" spans="2:25" ht="48" customHeight="1">
      <c r="B66" s="231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3"/>
    </row>
    <row r="67" spans="2:25" ht="48" customHeight="1">
      <c r="B67" s="231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3"/>
    </row>
    <row r="68" spans="2:25" ht="48" customHeight="1">
      <c r="B68" s="231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3"/>
    </row>
    <row r="69" spans="2:25" ht="48" customHeight="1">
      <c r="B69" s="234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6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4" customHeight="1">
      <c r="B73" s="55"/>
      <c r="C73" s="55"/>
      <c r="D73" s="55"/>
      <c r="E73" s="55"/>
      <c r="F73" s="55"/>
      <c r="G73" s="55"/>
      <c r="H73" s="55"/>
      <c r="J73" s="55"/>
      <c r="K73" s="55"/>
      <c r="L73" s="55"/>
      <c r="M73" s="55"/>
      <c r="N73" s="55"/>
      <c r="O73" s="55"/>
      <c r="P73" s="55"/>
      <c r="Q73" s="55"/>
      <c r="S73" s="34"/>
      <c r="T73" s="35"/>
      <c r="U73" s="35"/>
      <c r="V73" s="35"/>
      <c r="W73" s="35"/>
      <c r="X73" s="35"/>
      <c r="Y73" s="36"/>
    </row>
    <row r="74" spans="2:25" ht="24" customHeight="1">
      <c r="B74" s="55"/>
      <c r="C74" s="55"/>
      <c r="D74" s="55"/>
      <c r="E74" s="55"/>
      <c r="F74" s="55"/>
      <c r="G74" s="55"/>
      <c r="H74" s="55"/>
      <c r="J74" s="55"/>
      <c r="K74" s="55"/>
      <c r="L74" s="55"/>
      <c r="M74" s="55"/>
      <c r="N74" s="55"/>
      <c r="O74" s="55"/>
      <c r="P74" s="55"/>
      <c r="Q74" s="55"/>
      <c r="S74" s="37"/>
      <c r="T74" s="38"/>
      <c r="U74" s="38"/>
      <c r="V74" s="38"/>
      <c r="W74" s="38"/>
      <c r="X74" s="38"/>
      <c r="Y74" s="39"/>
    </row>
    <row r="75" spans="2:25" ht="24" customHeight="1">
      <c r="B75" s="55"/>
      <c r="C75" s="55"/>
      <c r="D75" s="55"/>
      <c r="E75" s="55"/>
      <c r="F75" s="55"/>
      <c r="G75" s="55"/>
      <c r="H75" s="55"/>
      <c r="J75" s="55"/>
      <c r="K75" s="55"/>
      <c r="L75" s="55"/>
      <c r="M75" s="55"/>
      <c r="N75" s="55"/>
      <c r="O75" s="55"/>
      <c r="P75" s="55"/>
      <c r="Q75" s="55"/>
      <c r="S75" s="37"/>
      <c r="T75" s="38"/>
      <c r="U75" s="38"/>
      <c r="V75" s="38"/>
      <c r="W75" s="38"/>
      <c r="X75" s="38"/>
      <c r="Y75" s="39"/>
    </row>
    <row r="76" spans="2:25" ht="24" customHeight="1">
      <c r="B76" s="55"/>
      <c r="C76" s="55"/>
      <c r="D76" s="55"/>
      <c r="E76" s="55"/>
      <c r="F76" s="55"/>
      <c r="G76" s="55"/>
      <c r="H76" s="55"/>
      <c r="J76" s="55"/>
      <c r="K76" s="55"/>
      <c r="L76" s="55"/>
      <c r="M76" s="55"/>
      <c r="N76" s="55"/>
      <c r="O76" s="55"/>
      <c r="P76" s="55"/>
      <c r="Q76" s="55"/>
      <c r="S76" s="37"/>
      <c r="T76" s="38"/>
      <c r="U76" s="38"/>
      <c r="V76" s="38"/>
      <c r="W76" s="38"/>
      <c r="X76" s="38"/>
      <c r="Y76" s="39"/>
    </row>
    <row r="77" spans="2:25" ht="24" customHeight="1">
      <c r="B77" s="55"/>
      <c r="C77" s="55"/>
      <c r="D77" s="55"/>
      <c r="E77" s="55"/>
      <c r="F77" s="55"/>
      <c r="G77" s="55"/>
      <c r="H77" s="55"/>
      <c r="J77" s="55"/>
      <c r="K77" s="55"/>
      <c r="L77" s="55"/>
      <c r="M77" s="55"/>
      <c r="N77" s="55"/>
      <c r="O77" s="55"/>
      <c r="P77" s="55"/>
      <c r="Q77" s="55"/>
      <c r="S77" s="37"/>
      <c r="T77" s="38"/>
      <c r="U77" s="38"/>
      <c r="V77" s="38"/>
      <c r="W77" s="38"/>
      <c r="X77" s="38"/>
      <c r="Y77" s="39"/>
    </row>
    <row r="78" spans="2:25" ht="24" customHeight="1">
      <c r="B78" s="55"/>
      <c r="C78" s="55"/>
      <c r="D78" s="55"/>
      <c r="E78" s="55"/>
      <c r="F78" s="55"/>
      <c r="G78" s="55"/>
      <c r="H78" s="55"/>
      <c r="J78" s="55"/>
      <c r="K78" s="55"/>
      <c r="L78" s="55"/>
      <c r="M78" s="55"/>
      <c r="N78" s="55"/>
      <c r="O78" s="55"/>
      <c r="P78" s="55"/>
      <c r="Q78" s="55"/>
      <c r="S78" s="37"/>
      <c r="T78" s="38"/>
      <c r="U78" s="38"/>
      <c r="V78" s="38"/>
      <c r="W78" s="38"/>
      <c r="X78" s="38"/>
      <c r="Y78" s="39"/>
    </row>
    <row r="79" spans="2:25" ht="24" customHeight="1">
      <c r="B79" s="55"/>
      <c r="C79" s="55"/>
      <c r="D79" s="55"/>
      <c r="E79" s="55"/>
      <c r="F79" s="55"/>
      <c r="G79" s="55"/>
      <c r="H79" s="55"/>
      <c r="J79" s="55"/>
      <c r="K79" s="55"/>
      <c r="L79" s="55"/>
      <c r="M79" s="55"/>
      <c r="N79" s="55"/>
      <c r="O79" s="55"/>
      <c r="P79" s="55"/>
      <c r="Q79" s="55"/>
      <c r="S79" s="37"/>
      <c r="T79" s="38"/>
      <c r="U79" s="38"/>
      <c r="V79" s="38"/>
      <c r="W79" s="38"/>
      <c r="X79" s="38"/>
      <c r="Y79" s="39"/>
    </row>
    <row r="80" spans="2:25" ht="24" customHeight="1">
      <c r="B80" s="55"/>
      <c r="C80" s="55"/>
      <c r="D80" s="55"/>
      <c r="E80" s="55"/>
      <c r="F80" s="55"/>
      <c r="G80" s="55"/>
      <c r="H80" s="55"/>
      <c r="J80" s="55"/>
      <c r="K80" s="55"/>
      <c r="L80" s="55"/>
      <c r="M80" s="55"/>
      <c r="N80" s="55"/>
      <c r="O80" s="55"/>
      <c r="P80" s="55"/>
      <c r="Q80" s="55"/>
      <c r="S80" s="37"/>
      <c r="T80" s="38"/>
      <c r="U80" s="38"/>
      <c r="V80" s="38"/>
      <c r="W80" s="38"/>
      <c r="X80" s="38"/>
      <c r="Y80" s="39"/>
    </row>
    <row r="81" spans="2:25" ht="24" customHeight="1">
      <c r="B81" s="55"/>
      <c r="C81" s="55"/>
      <c r="D81" s="55"/>
      <c r="E81" s="55"/>
      <c r="F81" s="55"/>
      <c r="G81" s="55"/>
      <c r="H81" s="55"/>
      <c r="J81" s="55"/>
      <c r="K81" s="55"/>
      <c r="L81" s="55"/>
      <c r="M81" s="55"/>
      <c r="N81" s="55"/>
      <c r="O81" s="55"/>
      <c r="P81" s="55"/>
      <c r="Q81" s="55"/>
      <c r="S81" s="37"/>
      <c r="T81" s="38"/>
      <c r="U81" s="38"/>
      <c r="V81" s="38"/>
      <c r="W81" s="38"/>
      <c r="X81" s="38"/>
      <c r="Y81" s="39"/>
    </row>
    <row r="82" spans="2:25" ht="24" customHeight="1">
      <c r="B82" s="55"/>
      <c r="C82" s="55"/>
      <c r="D82" s="55"/>
      <c r="E82" s="55"/>
      <c r="F82" s="55"/>
      <c r="G82" s="55"/>
      <c r="H82" s="55"/>
      <c r="J82" s="55"/>
      <c r="K82" s="55"/>
      <c r="L82" s="55"/>
      <c r="M82" s="55"/>
      <c r="N82" s="55"/>
      <c r="O82" s="55"/>
      <c r="P82" s="55"/>
      <c r="Q82" s="55"/>
      <c r="S82" s="40"/>
      <c r="T82" s="41"/>
      <c r="U82" s="41"/>
      <c r="V82" s="41"/>
      <c r="W82" s="41"/>
      <c r="X82" s="41"/>
      <c r="Y82" s="42"/>
    </row>
    <row r="83" spans="2:25" ht="48" customHeight="1">
      <c r="B83" s="223"/>
      <c r="C83" s="223"/>
      <c r="D83" s="223"/>
      <c r="E83" s="223"/>
      <c r="F83" s="223"/>
      <c r="G83" s="223"/>
      <c r="H83" s="223"/>
      <c r="J83" s="211"/>
      <c r="K83" s="212"/>
      <c r="L83" s="212"/>
      <c r="M83" s="212"/>
      <c r="N83" s="212"/>
      <c r="O83" s="212"/>
      <c r="P83" s="212"/>
      <c r="Q83" s="213"/>
      <c r="S83" s="211"/>
      <c r="T83" s="212"/>
      <c r="U83" s="212"/>
      <c r="V83" s="212"/>
      <c r="W83" s="212"/>
      <c r="X83" s="212"/>
      <c r="Y83" s="213"/>
    </row>
    <row r="84" spans="2:25" ht="48" customHeight="1">
      <c r="B84" s="223"/>
      <c r="C84" s="223"/>
      <c r="D84" s="223"/>
      <c r="E84" s="223"/>
      <c r="F84" s="223"/>
      <c r="G84" s="223"/>
      <c r="H84" s="223"/>
      <c r="J84" s="214"/>
      <c r="K84" s="215"/>
      <c r="L84" s="215"/>
      <c r="M84" s="215"/>
      <c r="N84" s="215"/>
      <c r="O84" s="215"/>
      <c r="P84" s="215"/>
      <c r="Q84" s="216"/>
      <c r="S84" s="214"/>
      <c r="T84" s="215"/>
      <c r="U84" s="215"/>
      <c r="V84" s="215"/>
      <c r="W84" s="215"/>
      <c r="X84" s="215"/>
      <c r="Y84" s="216"/>
    </row>
    <row r="85" ht="14.25" customHeight="1"/>
    <row r="86" spans="2:25" ht="24" customHeight="1">
      <c r="B86" s="55"/>
      <c r="C86" s="55"/>
      <c r="D86" s="55"/>
      <c r="E86" s="55"/>
      <c r="F86" s="55"/>
      <c r="G86" s="55"/>
      <c r="H86" s="55"/>
      <c r="J86" s="55"/>
      <c r="K86" s="55"/>
      <c r="L86" s="55"/>
      <c r="M86" s="55"/>
      <c r="N86" s="55"/>
      <c r="O86" s="55"/>
      <c r="P86" s="55"/>
      <c r="Q86" s="55"/>
      <c r="S86" s="34"/>
      <c r="T86" s="35"/>
      <c r="U86" s="35"/>
      <c r="V86" s="35"/>
      <c r="W86" s="35"/>
      <c r="X86" s="35"/>
      <c r="Y86" s="36"/>
    </row>
    <row r="87" spans="2:25" ht="24" customHeight="1">
      <c r="B87" s="55"/>
      <c r="C87" s="55"/>
      <c r="D87" s="55"/>
      <c r="E87" s="55"/>
      <c r="F87" s="55"/>
      <c r="G87" s="55"/>
      <c r="H87" s="55"/>
      <c r="J87" s="55"/>
      <c r="K87" s="55"/>
      <c r="L87" s="55"/>
      <c r="M87" s="55"/>
      <c r="N87" s="55"/>
      <c r="O87" s="55"/>
      <c r="P87" s="55"/>
      <c r="Q87" s="55"/>
      <c r="S87" s="37"/>
      <c r="T87" s="38"/>
      <c r="U87" s="38"/>
      <c r="V87" s="38"/>
      <c r="W87" s="38"/>
      <c r="X87" s="38"/>
      <c r="Y87" s="39"/>
    </row>
    <row r="88" spans="2:25" ht="24" customHeight="1">
      <c r="B88" s="55"/>
      <c r="C88" s="55"/>
      <c r="D88" s="55"/>
      <c r="E88" s="55"/>
      <c r="F88" s="55"/>
      <c r="G88" s="55"/>
      <c r="H88" s="55"/>
      <c r="J88" s="55"/>
      <c r="K88" s="55"/>
      <c r="L88" s="55"/>
      <c r="M88" s="55"/>
      <c r="N88" s="55"/>
      <c r="O88" s="55"/>
      <c r="P88" s="55"/>
      <c r="Q88" s="55"/>
      <c r="S88" s="37"/>
      <c r="T88" s="38"/>
      <c r="U88" s="38"/>
      <c r="V88" s="38"/>
      <c r="W88" s="38"/>
      <c r="X88" s="38"/>
      <c r="Y88" s="39"/>
    </row>
    <row r="89" spans="2:25" ht="24" customHeight="1">
      <c r="B89" s="55"/>
      <c r="C89" s="55"/>
      <c r="D89" s="55"/>
      <c r="E89" s="55"/>
      <c r="F89" s="55"/>
      <c r="G89" s="55"/>
      <c r="H89" s="55"/>
      <c r="J89" s="55"/>
      <c r="K89" s="55"/>
      <c r="L89" s="55"/>
      <c r="M89" s="55"/>
      <c r="N89" s="55"/>
      <c r="O89" s="55"/>
      <c r="P89" s="55"/>
      <c r="Q89" s="55"/>
      <c r="S89" s="37"/>
      <c r="T89" s="38"/>
      <c r="U89" s="38"/>
      <c r="V89" s="38"/>
      <c r="W89" s="38"/>
      <c r="X89" s="38"/>
      <c r="Y89" s="39"/>
    </row>
    <row r="90" spans="2:25" ht="24" customHeight="1">
      <c r="B90" s="55"/>
      <c r="C90" s="55"/>
      <c r="D90" s="55"/>
      <c r="E90" s="55"/>
      <c r="F90" s="55"/>
      <c r="G90" s="55"/>
      <c r="H90" s="55"/>
      <c r="J90" s="55"/>
      <c r="K90" s="55"/>
      <c r="L90" s="55"/>
      <c r="M90" s="55"/>
      <c r="N90" s="55"/>
      <c r="O90" s="55"/>
      <c r="P90" s="55"/>
      <c r="Q90" s="55"/>
      <c r="S90" s="37"/>
      <c r="T90" s="38"/>
      <c r="U90" s="38"/>
      <c r="V90" s="38"/>
      <c r="W90" s="38"/>
      <c r="X90" s="38"/>
      <c r="Y90" s="39"/>
    </row>
    <row r="91" spans="2:25" ht="24" customHeight="1">
      <c r="B91" s="55"/>
      <c r="C91" s="55"/>
      <c r="D91" s="55"/>
      <c r="E91" s="55"/>
      <c r="F91" s="55"/>
      <c r="G91" s="55"/>
      <c r="H91" s="55"/>
      <c r="J91" s="55"/>
      <c r="K91" s="55"/>
      <c r="L91" s="55"/>
      <c r="M91" s="55"/>
      <c r="N91" s="55"/>
      <c r="O91" s="55"/>
      <c r="P91" s="55"/>
      <c r="Q91" s="55"/>
      <c r="S91" s="37"/>
      <c r="T91" s="38"/>
      <c r="U91" s="38"/>
      <c r="V91" s="38"/>
      <c r="W91" s="38"/>
      <c r="X91" s="38"/>
      <c r="Y91" s="39"/>
    </row>
    <row r="92" spans="2:25" ht="24" customHeight="1">
      <c r="B92" s="55"/>
      <c r="C92" s="55"/>
      <c r="D92" s="55"/>
      <c r="E92" s="55"/>
      <c r="F92" s="55"/>
      <c r="G92" s="55"/>
      <c r="H92" s="55"/>
      <c r="J92" s="55"/>
      <c r="K92" s="55"/>
      <c r="L92" s="55"/>
      <c r="M92" s="55"/>
      <c r="N92" s="55"/>
      <c r="O92" s="55"/>
      <c r="P92" s="55"/>
      <c r="Q92" s="55"/>
      <c r="S92" s="37"/>
      <c r="T92" s="38"/>
      <c r="U92" s="38"/>
      <c r="V92" s="38"/>
      <c r="W92" s="38"/>
      <c r="X92" s="38"/>
      <c r="Y92" s="39"/>
    </row>
    <row r="93" spans="2:25" ht="24" customHeight="1">
      <c r="B93" s="55"/>
      <c r="C93" s="55"/>
      <c r="D93" s="55"/>
      <c r="E93" s="55"/>
      <c r="F93" s="55"/>
      <c r="G93" s="55"/>
      <c r="H93" s="55"/>
      <c r="J93" s="55"/>
      <c r="K93" s="55"/>
      <c r="L93" s="55"/>
      <c r="M93" s="55"/>
      <c r="N93" s="55"/>
      <c r="O93" s="55"/>
      <c r="P93" s="55"/>
      <c r="Q93" s="55"/>
      <c r="S93" s="37"/>
      <c r="T93" s="38"/>
      <c r="U93" s="38"/>
      <c r="V93" s="38"/>
      <c r="W93" s="38"/>
      <c r="X93" s="38"/>
      <c r="Y93" s="39"/>
    </row>
    <row r="94" spans="2:25" ht="24" customHeight="1">
      <c r="B94" s="55"/>
      <c r="C94" s="55"/>
      <c r="D94" s="55"/>
      <c r="E94" s="55"/>
      <c r="F94" s="55"/>
      <c r="G94" s="55"/>
      <c r="H94" s="55"/>
      <c r="J94" s="55"/>
      <c r="K94" s="55"/>
      <c r="L94" s="55"/>
      <c r="M94" s="55"/>
      <c r="N94" s="55"/>
      <c r="O94" s="55"/>
      <c r="P94" s="55"/>
      <c r="Q94" s="55"/>
      <c r="S94" s="37"/>
      <c r="T94" s="38"/>
      <c r="U94" s="38"/>
      <c r="V94" s="38"/>
      <c r="W94" s="38"/>
      <c r="X94" s="38"/>
      <c r="Y94" s="39"/>
    </row>
    <row r="95" spans="2:25" ht="24" customHeight="1">
      <c r="B95" s="55"/>
      <c r="C95" s="55"/>
      <c r="D95" s="55"/>
      <c r="E95" s="55"/>
      <c r="F95" s="55"/>
      <c r="G95" s="55"/>
      <c r="H95" s="55"/>
      <c r="J95" s="55"/>
      <c r="K95" s="55"/>
      <c r="L95" s="55"/>
      <c r="M95" s="55"/>
      <c r="N95" s="55"/>
      <c r="O95" s="55"/>
      <c r="P95" s="55"/>
      <c r="Q95" s="55"/>
      <c r="S95" s="40"/>
      <c r="T95" s="41"/>
      <c r="U95" s="41"/>
      <c r="V95" s="41"/>
      <c r="W95" s="41"/>
      <c r="X95" s="41"/>
      <c r="Y95" s="42"/>
    </row>
    <row r="96" spans="2:25" ht="48" customHeight="1">
      <c r="B96" s="223"/>
      <c r="C96" s="223"/>
      <c r="D96" s="223"/>
      <c r="E96" s="223"/>
      <c r="F96" s="223"/>
      <c r="G96" s="223"/>
      <c r="H96" s="223"/>
      <c r="J96" s="211"/>
      <c r="K96" s="212"/>
      <c r="L96" s="212"/>
      <c r="M96" s="212"/>
      <c r="N96" s="212"/>
      <c r="O96" s="212"/>
      <c r="P96" s="212"/>
      <c r="Q96" s="213"/>
      <c r="S96" s="211"/>
      <c r="T96" s="212"/>
      <c r="U96" s="212"/>
      <c r="V96" s="212"/>
      <c r="W96" s="212"/>
      <c r="X96" s="212"/>
      <c r="Y96" s="213"/>
    </row>
    <row r="97" spans="2:25" ht="48" customHeight="1">
      <c r="B97" s="223"/>
      <c r="C97" s="223"/>
      <c r="D97" s="223"/>
      <c r="E97" s="223"/>
      <c r="F97" s="223"/>
      <c r="G97" s="223"/>
      <c r="H97" s="223"/>
      <c r="J97" s="214"/>
      <c r="K97" s="215"/>
      <c r="L97" s="215"/>
      <c r="M97" s="215"/>
      <c r="N97" s="215"/>
      <c r="O97" s="215"/>
      <c r="P97" s="215"/>
      <c r="Q97" s="216"/>
      <c r="S97" s="214"/>
      <c r="T97" s="215"/>
      <c r="U97" s="215"/>
      <c r="V97" s="215"/>
      <c r="W97" s="215"/>
      <c r="X97" s="215"/>
      <c r="Y97" s="216"/>
    </row>
    <row r="98" ht="14.25" customHeight="1"/>
    <row r="99" spans="2:25" ht="24" customHeight="1">
      <c r="B99" s="34"/>
      <c r="C99" s="35"/>
      <c r="D99" s="35"/>
      <c r="E99" s="35"/>
      <c r="F99" s="35"/>
      <c r="G99" s="35"/>
      <c r="H99" s="36"/>
      <c r="J99" s="34"/>
      <c r="K99" s="35"/>
      <c r="L99" s="35"/>
      <c r="M99" s="35"/>
      <c r="N99" s="35"/>
      <c r="O99" s="35"/>
      <c r="P99" s="35"/>
      <c r="Q99" s="36"/>
      <c r="S99" s="34"/>
      <c r="T99" s="35"/>
      <c r="U99" s="35"/>
      <c r="V99" s="35"/>
      <c r="W99" s="35"/>
      <c r="X99" s="35"/>
      <c r="Y99" s="36"/>
    </row>
    <row r="100" spans="2:25" ht="24" customHeight="1">
      <c r="B100" s="37"/>
      <c r="C100" s="38"/>
      <c r="D100" s="38"/>
      <c r="E100" s="38"/>
      <c r="F100" s="38"/>
      <c r="G100" s="38"/>
      <c r="H100" s="39"/>
      <c r="J100" s="37"/>
      <c r="K100" s="38"/>
      <c r="L100" s="38"/>
      <c r="M100" s="38"/>
      <c r="N100" s="38"/>
      <c r="O100" s="38"/>
      <c r="P100" s="38"/>
      <c r="Q100" s="39"/>
      <c r="S100" s="37"/>
      <c r="T100" s="38"/>
      <c r="U100" s="38"/>
      <c r="V100" s="38"/>
      <c r="W100" s="38"/>
      <c r="X100" s="38"/>
      <c r="Y100" s="39"/>
    </row>
    <row r="101" spans="2:25" ht="24" customHeight="1">
      <c r="B101" s="37"/>
      <c r="C101" s="38"/>
      <c r="D101" s="38"/>
      <c r="E101" s="38"/>
      <c r="F101" s="38"/>
      <c r="G101" s="38"/>
      <c r="H101" s="39"/>
      <c r="J101" s="37"/>
      <c r="K101" s="38"/>
      <c r="L101" s="38"/>
      <c r="M101" s="38"/>
      <c r="N101" s="38"/>
      <c r="O101" s="38"/>
      <c r="P101" s="38"/>
      <c r="Q101" s="39"/>
      <c r="S101" s="37"/>
      <c r="T101" s="38"/>
      <c r="U101" s="38"/>
      <c r="V101" s="38"/>
      <c r="W101" s="38"/>
      <c r="X101" s="38"/>
      <c r="Y101" s="39"/>
    </row>
    <row r="102" spans="2:25" ht="24" customHeight="1">
      <c r="B102" s="37"/>
      <c r="C102" s="38"/>
      <c r="D102" s="38"/>
      <c r="E102" s="38"/>
      <c r="F102" s="38"/>
      <c r="G102" s="38"/>
      <c r="H102" s="39"/>
      <c r="J102" s="37"/>
      <c r="K102" s="38"/>
      <c r="L102" s="38"/>
      <c r="M102" s="38"/>
      <c r="N102" s="38"/>
      <c r="O102" s="38"/>
      <c r="P102" s="38"/>
      <c r="Q102" s="39"/>
      <c r="S102" s="37"/>
      <c r="T102" s="38"/>
      <c r="U102" s="38"/>
      <c r="V102" s="38"/>
      <c r="W102" s="38"/>
      <c r="X102" s="38"/>
      <c r="Y102" s="39"/>
    </row>
    <row r="103" spans="2:25" ht="24" customHeight="1">
      <c r="B103" s="37"/>
      <c r="C103" s="38"/>
      <c r="D103" s="38"/>
      <c r="E103" s="38"/>
      <c r="F103" s="38"/>
      <c r="G103" s="38"/>
      <c r="H103" s="39"/>
      <c r="J103" s="37"/>
      <c r="K103" s="38"/>
      <c r="L103" s="38"/>
      <c r="M103" s="38"/>
      <c r="N103" s="38"/>
      <c r="O103" s="38"/>
      <c r="P103" s="38"/>
      <c r="Q103" s="39"/>
      <c r="S103" s="37"/>
      <c r="T103" s="38"/>
      <c r="U103" s="38"/>
      <c r="V103" s="38"/>
      <c r="W103" s="38"/>
      <c r="X103" s="38"/>
      <c r="Y103" s="39"/>
    </row>
    <row r="104" spans="2:25" ht="24" customHeight="1">
      <c r="B104" s="37"/>
      <c r="C104" s="38"/>
      <c r="D104" s="38"/>
      <c r="E104" s="38"/>
      <c r="F104" s="38"/>
      <c r="G104" s="38"/>
      <c r="H104" s="39"/>
      <c r="J104" s="37"/>
      <c r="K104" s="38"/>
      <c r="L104" s="38"/>
      <c r="M104" s="38"/>
      <c r="N104" s="38"/>
      <c r="O104" s="38"/>
      <c r="P104" s="38"/>
      <c r="Q104" s="39"/>
      <c r="S104" s="37"/>
      <c r="T104" s="38"/>
      <c r="U104" s="38"/>
      <c r="V104" s="38"/>
      <c r="W104" s="38"/>
      <c r="X104" s="38"/>
      <c r="Y104" s="39"/>
    </row>
    <row r="105" spans="2:25" ht="24" customHeight="1">
      <c r="B105" s="37"/>
      <c r="C105" s="38"/>
      <c r="D105" s="38"/>
      <c r="E105" s="38"/>
      <c r="F105" s="38"/>
      <c r="G105" s="38"/>
      <c r="H105" s="39"/>
      <c r="J105" s="37"/>
      <c r="K105" s="38"/>
      <c r="L105" s="38"/>
      <c r="M105" s="38"/>
      <c r="N105" s="38"/>
      <c r="O105" s="38"/>
      <c r="P105" s="38"/>
      <c r="Q105" s="39"/>
      <c r="S105" s="37"/>
      <c r="T105" s="38"/>
      <c r="U105" s="38"/>
      <c r="V105" s="38"/>
      <c r="W105" s="38"/>
      <c r="X105" s="38"/>
      <c r="Y105" s="39"/>
    </row>
    <row r="106" spans="2:25" ht="24" customHeight="1">
      <c r="B106" s="37"/>
      <c r="C106" s="38"/>
      <c r="D106" s="38"/>
      <c r="E106" s="38"/>
      <c r="F106" s="38"/>
      <c r="G106" s="38"/>
      <c r="H106" s="39"/>
      <c r="J106" s="37"/>
      <c r="K106" s="38"/>
      <c r="L106" s="38"/>
      <c r="M106" s="38"/>
      <c r="N106" s="38"/>
      <c r="O106" s="38"/>
      <c r="P106" s="38"/>
      <c r="Q106" s="39"/>
      <c r="S106" s="37"/>
      <c r="T106" s="38"/>
      <c r="U106" s="38"/>
      <c r="V106" s="38"/>
      <c r="W106" s="38"/>
      <c r="X106" s="38"/>
      <c r="Y106" s="39"/>
    </row>
    <row r="107" spans="2:25" ht="24" customHeight="1">
      <c r="B107" s="37"/>
      <c r="C107" s="38"/>
      <c r="D107" s="38"/>
      <c r="E107" s="38"/>
      <c r="F107" s="38"/>
      <c r="G107" s="38"/>
      <c r="H107" s="39"/>
      <c r="J107" s="37"/>
      <c r="K107" s="38"/>
      <c r="L107" s="38"/>
      <c r="M107" s="38"/>
      <c r="N107" s="38"/>
      <c r="O107" s="38"/>
      <c r="P107" s="38"/>
      <c r="Q107" s="39"/>
      <c r="S107" s="37"/>
      <c r="T107" s="38"/>
      <c r="U107" s="38"/>
      <c r="V107" s="38"/>
      <c r="W107" s="38"/>
      <c r="X107" s="38"/>
      <c r="Y107" s="39"/>
    </row>
    <row r="108" spans="2:25" ht="24" customHeight="1">
      <c r="B108" s="40"/>
      <c r="C108" s="41"/>
      <c r="D108" s="41"/>
      <c r="E108" s="41"/>
      <c r="F108" s="41"/>
      <c r="G108" s="41"/>
      <c r="H108" s="42"/>
      <c r="J108" s="40"/>
      <c r="K108" s="41"/>
      <c r="L108" s="41"/>
      <c r="M108" s="41"/>
      <c r="N108" s="41"/>
      <c r="O108" s="41"/>
      <c r="P108" s="41"/>
      <c r="Q108" s="42"/>
      <c r="S108" s="40"/>
      <c r="T108" s="41"/>
      <c r="U108" s="41"/>
      <c r="V108" s="41"/>
      <c r="W108" s="41"/>
      <c r="X108" s="41"/>
      <c r="Y108" s="42"/>
    </row>
    <row r="109" spans="2:25" ht="48" customHeight="1">
      <c r="B109" s="211"/>
      <c r="C109" s="212"/>
      <c r="D109" s="212"/>
      <c r="E109" s="212"/>
      <c r="F109" s="212"/>
      <c r="G109" s="212"/>
      <c r="H109" s="213"/>
      <c r="J109" s="217"/>
      <c r="K109" s="218"/>
      <c r="L109" s="218"/>
      <c r="M109" s="218"/>
      <c r="N109" s="218"/>
      <c r="O109" s="218"/>
      <c r="P109" s="218"/>
      <c r="Q109" s="219"/>
      <c r="S109" s="211"/>
      <c r="T109" s="212"/>
      <c r="U109" s="212"/>
      <c r="V109" s="212"/>
      <c r="W109" s="212"/>
      <c r="X109" s="212"/>
      <c r="Y109" s="213"/>
    </row>
    <row r="110" spans="2:25" ht="48" customHeight="1">
      <c r="B110" s="214"/>
      <c r="C110" s="215"/>
      <c r="D110" s="215"/>
      <c r="E110" s="215"/>
      <c r="F110" s="215"/>
      <c r="G110" s="215"/>
      <c r="H110" s="216"/>
      <c r="J110" s="220"/>
      <c r="K110" s="221"/>
      <c r="L110" s="221"/>
      <c r="M110" s="221"/>
      <c r="N110" s="221"/>
      <c r="O110" s="221"/>
      <c r="P110" s="221"/>
      <c r="Q110" s="222"/>
      <c r="S110" s="214"/>
      <c r="T110" s="215"/>
      <c r="U110" s="215"/>
      <c r="V110" s="215"/>
      <c r="W110" s="215"/>
      <c r="X110" s="215"/>
      <c r="Y110" s="216"/>
    </row>
    <row r="111" ht="14.25" customHeight="1"/>
    <row r="112" ht="14.25" customHeight="1"/>
    <row r="113" spans="5:23" ht="24" customHeight="1">
      <c r="E113" s="17" t="s">
        <v>60</v>
      </c>
      <c r="F113" s="31"/>
      <c r="G113" s="31"/>
      <c r="H113" s="31"/>
      <c r="I113" s="31"/>
      <c r="J113" s="31"/>
      <c r="Q113" s="17" t="s">
        <v>61</v>
      </c>
      <c r="R113" s="31"/>
      <c r="S113" s="31"/>
      <c r="T113" s="31"/>
      <c r="U113" s="31"/>
      <c r="V113" s="31"/>
      <c r="W113" s="31"/>
    </row>
    <row r="114" spans="5:24" ht="24" customHeight="1">
      <c r="E114" s="17" t="s">
        <v>62</v>
      </c>
      <c r="F114" s="32"/>
      <c r="G114" s="32"/>
      <c r="H114" s="32"/>
      <c r="I114" s="32"/>
      <c r="J114" s="32"/>
      <c r="K114" s="5" t="s">
        <v>63</v>
      </c>
      <c r="Q114" s="17" t="s">
        <v>62</v>
      </c>
      <c r="R114" s="31"/>
      <c r="S114" s="31"/>
      <c r="T114" s="31"/>
      <c r="U114" s="31"/>
      <c r="V114" s="31"/>
      <c r="W114" s="31"/>
      <c r="X114" s="5" t="s">
        <v>63</v>
      </c>
    </row>
    <row r="115" spans="5:24" ht="24" customHeight="1">
      <c r="E115" s="17" t="s">
        <v>64</v>
      </c>
      <c r="F115" s="32"/>
      <c r="G115" s="32"/>
      <c r="H115" s="32"/>
      <c r="I115" s="32"/>
      <c r="J115" s="32"/>
      <c r="Q115" s="33"/>
      <c r="R115" s="33"/>
      <c r="S115" s="33"/>
      <c r="T115" s="33"/>
      <c r="U115" s="33"/>
      <c r="V115" s="33"/>
      <c r="W115" s="33"/>
      <c r="X115" s="33"/>
    </row>
    <row r="116" spans="5:23" ht="24" customHeight="1">
      <c r="E116" s="17" t="s">
        <v>65</v>
      </c>
      <c r="F116" s="28"/>
      <c r="G116" s="28"/>
      <c r="H116" s="28"/>
      <c r="I116" s="28"/>
      <c r="J116" s="28"/>
      <c r="Q116" s="17" t="s">
        <v>65</v>
      </c>
      <c r="R116" s="29"/>
      <c r="S116" s="29"/>
      <c r="T116" s="29"/>
      <c r="U116" s="29"/>
      <c r="V116" s="29"/>
      <c r="W116" s="29"/>
    </row>
    <row r="117" spans="5:10" ht="24" customHeight="1">
      <c r="E117" s="17" t="s">
        <v>66</v>
      </c>
      <c r="F117" s="30"/>
      <c r="G117" s="30"/>
      <c r="H117" s="30"/>
      <c r="I117" s="30"/>
      <c r="J117" s="30"/>
    </row>
    <row r="118" ht="24" customHeight="1"/>
  </sheetData>
  <sheetProtection algorithmName="SHA-512" hashValue="nQTurQ4kr+GNOe0hMT9IVxOeJo43SHl1vv7vMj2wb6qFS20AmdU8JRWiAWZHiLozbuoNBuhZM6KIoBJ8PEP/Tg==" saltValue="/PSOsnYijlO4C5T0ILF3ng==" spinCount="100000" sheet="1" scenarios="1" formatCells="0"/>
  <protectedRanges>
    <protectedRange sqref="M7 V13 X24 K24:S25 K27:S29 B35:Z39 B41:Z45 B47:Z51 B56:Z61 B65 B73 J73 S73 S83 J83 B83 B86 J86 S86 S96 J96 B96 B99 J99 S99 S109 J109 B109 F113:J117 Q113:X116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49" r:id="rId1"/>
  <rowBreaks count="5" manualBreakCount="5">
    <brk id="19" max="16383" man="1"/>
    <brk id="31" max="16383" man="1"/>
    <brk id="52" max="16383" man="1"/>
    <brk id="70" max="16383" man="1"/>
    <brk id="9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57421875" defaultRowHeight="15"/>
  <cols>
    <col min="1" max="1" width="8.57421875" style="7" customWidth="1"/>
    <col min="2" max="8" width="8.57421875" style="5" customWidth="1"/>
    <col min="9" max="9" width="4.57421875" style="5" customWidth="1"/>
    <col min="10" max="12" width="8.57421875" style="5" customWidth="1"/>
    <col min="13" max="14" width="4.57421875" style="5" customWidth="1"/>
    <col min="15" max="17" width="8.57421875" style="5" customWidth="1"/>
    <col min="18" max="18" width="4.57421875" style="5" customWidth="1"/>
    <col min="19" max="16384" width="8.57421875" style="5" customWidth="1"/>
  </cols>
  <sheetData>
    <row r="1" spans="1:26" ht="21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53" t="s">
        <v>104</v>
      </c>
      <c r="K2" s="153"/>
      <c r="L2" s="153"/>
      <c r="M2" s="153"/>
      <c r="N2" s="153"/>
      <c r="O2" s="153"/>
      <c r="P2" s="153"/>
      <c r="Q2" s="153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52" t="s">
        <v>29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21" customHeight="1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154"/>
      <c r="N7" s="155"/>
      <c r="O7" s="155"/>
      <c r="P7" s="156"/>
    </row>
    <row r="8" spans="1:10" ht="21" customHeight="1">
      <c r="A8" s="9" t="s">
        <v>43</v>
      </c>
      <c r="G8" s="10"/>
      <c r="H8" s="154"/>
      <c r="I8" s="155"/>
      <c r="J8" s="156"/>
    </row>
    <row r="9" ht="10.35" customHeight="1"/>
    <row r="10" spans="1:26" s="8" customFormat="1" ht="30" customHeight="1">
      <c r="A10" s="77" t="s">
        <v>7</v>
      </c>
      <c r="B10" s="77" t="s">
        <v>33</v>
      </c>
      <c r="C10" s="77"/>
      <c r="D10" s="77"/>
      <c r="E10" s="77"/>
      <c r="F10" s="77"/>
      <c r="G10" s="77"/>
      <c r="H10" s="77"/>
      <c r="I10" s="77"/>
      <c r="J10" s="77"/>
      <c r="K10" s="77" t="s">
        <v>34</v>
      </c>
      <c r="L10" s="77"/>
      <c r="M10" s="77"/>
      <c r="N10" s="77"/>
      <c r="O10" s="77"/>
      <c r="P10" s="77"/>
      <c r="Q10" s="77"/>
      <c r="R10" s="77"/>
      <c r="S10" s="77" t="s">
        <v>6</v>
      </c>
      <c r="T10" s="77"/>
      <c r="U10" s="77"/>
      <c r="V10" s="77"/>
      <c r="W10" s="77"/>
      <c r="X10" s="77"/>
      <c r="Y10" s="77"/>
      <c r="Z10" s="77"/>
    </row>
    <row r="11" spans="1:26" s="8" customFormat="1" ht="30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 t="s">
        <v>3</v>
      </c>
      <c r="L11" s="77"/>
      <c r="M11" s="77"/>
      <c r="N11" s="77" t="s">
        <v>4</v>
      </c>
      <c r="O11" s="77"/>
      <c r="P11" s="77"/>
      <c r="Q11" s="77" t="s">
        <v>5</v>
      </c>
      <c r="R11" s="77"/>
      <c r="S11" s="77" t="s">
        <v>3</v>
      </c>
      <c r="T11" s="77"/>
      <c r="U11" s="77"/>
      <c r="V11" s="77" t="s">
        <v>4</v>
      </c>
      <c r="W11" s="77"/>
      <c r="X11" s="77"/>
      <c r="Y11" s="77" t="s">
        <v>5</v>
      </c>
      <c r="Z11" s="77"/>
    </row>
    <row r="12" spans="1:26" ht="24" customHeight="1">
      <c r="A12" s="106" t="s">
        <v>44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9"/>
    </row>
    <row r="13" spans="1:26" ht="24" customHeight="1">
      <c r="A13" s="20">
        <v>1</v>
      </c>
      <c r="B13" s="145" t="s">
        <v>36</v>
      </c>
      <c r="C13" s="145"/>
      <c r="D13" s="145"/>
      <c r="E13" s="145"/>
      <c r="F13" s="145"/>
      <c r="G13" s="145"/>
      <c r="H13" s="145"/>
      <c r="I13" s="145"/>
      <c r="J13" s="145"/>
      <c r="K13" s="157">
        <v>12</v>
      </c>
      <c r="L13" s="157"/>
      <c r="M13" s="157"/>
      <c r="N13" s="149">
        <f>Q24</f>
        <v>0</v>
      </c>
      <c r="O13" s="149"/>
      <c r="P13" s="149"/>
      <c r="Q13" s="124">
        <f>V24/T24*100</f>
        <v>0</v>
      </c>
      <c r="R13" s="124"/>
      <c r="S13" s="158">
        <v>5992240</v>
      </c>
      <c r="T13" s="159"/>
      <c r="U13" s="160"/>
      <c r="V13" s="167"/>
      <c r="W13" s="168"/>
      <c r="X13" s="169"/>
      <c r="Y13" s="139">
        <f>V13/S13*100</f>
        <v>0</v>
      </c>
      <c r="Z13" s="140"/>
    </row>
    <row r="14" spans="1:26" ht="24" customHeight="1">
      <c r="A14" s="20">
        <v>2</v>
      </c>
      <c r="B14" s="145" t="s">
        <v>37</v>
      </c>
      <c r="C14" s="145"/>
      <c r="D14" s="145"/>
      <c r="E14" s="145"/>
      <c r="F14" s="145"/>
      <c r="G14" s="145"/>
      <c r="H14" s="145"/>
      <c r="I14" s="145"/>
      <c r="J14" s="145"/>
      <c r="K14" s="146">
        <v>1103969.09</v>
      </c>
      <c r="L14" s="146"/>
      <c r="M14" s="146"/>
      <c r="N14" s="124">
        <f>Q25</f>
        <v>0</v>
      </c>
      <c r="O14" s="124"/>
      <c r="P14" s="124"/>
      <c r="Q14" s="124">
        <f>V25/T25*100</f>
        <v>0</v>
      </c>
      <c r="R14" s="124"/>
      <c r="S14" s="161"/>
      <c r="T14" s="162"/>
      <c r="U14" s="163"/>
      <c r="V14" s="170"/>
      <c r="W14" s="171"/>
      <c r="X14" s="172"/>
      <c r="Y14" s="141"/>
      <c r="Z14" s="142"/>
    </row>
    <row r="15" spans="1:26" ht="24" customHeight="1">
      <c r="A15" s="20">
        <v>3</v>
      </c>
      <c r="B15" s="145" t="s">
        <v>38</v>
      </c>
      <c r="C15" s="145"/>
      <c r="D15" s="145"/>
      <c r="E15" s="145"/>
      <c r="F15" s="145"/>
      <c r="G15" s="145"/>
      <c r="H15" s="145"/>
      <c r="I15" s="145"/>
      <c r="J15" s="145"/>
      <c r="K15" s="148">
        <v>12</v>
      </c>
      <c r="L15" s="148"/>
      <c r="M15" s="148"/>
      <c r="N15" s="149">
        <f>Q27</f>
        <v>0</v>
      </c>
      <c r="O15" s="149"/>
      <c r="P15" s="149"/>
      <c r="Q15" s="124">
        <f>V26/T26*100</f>
        <v>0</v>
      </c>
      <c r="R15" s="124"/>
      <c r="S15" s="161"/>
      <c r="T15" s="162"/>
      <c r="U15" s="163"/>
      <c r="V15" s="170"/>
      <c r="W15" s="171"/>
      <c r="X15" s="172"/>
      <c r="Y15" s="141"/>
      <c r="Z15" s="142"/>
    </row>
    <row r="16" spans="1:26" ht="24" customHeight="1">
      <c r="A16" s="20">
        <v>4</v>
      </c>
      <c r="B16" s="145" t="s">
        <v>39</v>
      </c>
      <c r="C16" s="145"/>
      <c r="D16" s="145"/>
      <c r="E16" s="145"/>
      <c r="F16" s="145"/>
      <c r="G16" s="145"/>
      <c r="H16" s="145"/>
      <c r="I16" s="145"/>
      <c r="J16" s="145"/>
      <c r="K16" s="148">
        <v>12</v>
      </c>
      <c r="L16" s="148"/>
      <c r="M16" s="148"/>
      <c r="N16" s="149">
        <f>Q28</f>
        <v>0</v>
      </c>
      <c r="O16" s="149"/>
      <c r="P16" s="149"/>
      <c r="Q16" s="124">
        <f>V28/T28*100</f>
        <v>0</v>
      </c>
      <c r="R16" s="124"/>
      <c r="S16" s="161"/>
      <c r="T16" s="162"/>
      <c r="U16" s="163"/>
      <c r="V16" s="170"/>
      <c r="W16" s="171"/>
      <c r="X16" s="172"/>
      <c r="Y16" s="141"/>
      <c r="Z16" s="142"/>
    </row>
    <row r="17" spans="1:26" s="11" customFormat="1" ht="48" customHeight="1">
      <c r="A17" s="21">
        <v>5</v>
      </c>
      <c r="B17" s="150" t="s">
        <v>45</v>
      </c>
      <c r="C17" s="150"/>
      <c r="D17" s="150"/>
      <c r="E17" s="150"/>
      <c r="F17" s="150"/>
      <c r="G17" s="150"/>
      <c r="H17" s="150"/>
      <c r="I17" s="150"/>
      <c r="J17" s="150"/>
      <c r="K17" s="151">
        <v>12</v>
      </c>
      <c r="L17" s="151"/>
      <c r="M17" s="151"/>
      <c r="N17" s="149">
        <f>Q29</f>
        <v>0</v>
      </c>
      <c r="O17" s="149"/>
      <c r="P17" s="149"/>
      <c r="Q17" s="124">
        <f>V29/T29*100</f>
        <v>0</v>
      </c>
      <c r="R17" s="124"/>
      <c r="S17" s="164"/>
      <c r="T17" s="165"/>
      <c r="U17" s="166"/>
      <c r="V17" s="173"/>
      <c r="W17" s="174"/>
      <c r="X17" s="175"/>
      <c r="Y17" s="143"/>
      <c r="Z17" s="144"/>
    </row>
    <row r="18" spans="1:26" s="8" customFormat="1" ht="24" customHeight="1">
      <c r="A18" s="135" t="s">
        <v>46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  <c r="Q18" s="90">
        <f>V30</f>
        <v>0</v>
      </c>
      <c r="R18" s="90"/>
      <c r="S18" s="138">
        <f>SUM(S13)</f>
        <v>5992240</v>
      </c>
      <c r="T18" s="138"/>
      <c r="U18" s="138"/>
      <c r="V18" s="138">
        <f>SUM(V13)</f>
        <v>0</v>
      </c>
      <c r="W18" s="138"/>
      <c r="X18" s="138"/>
      <c r="Y18" s="134">
        <f>SUM(Y13)</f>
        <v>0</v>
      </c>
      <c r="Z18" s="134"/>
    </row>
    <row r="19" spans="1:26" ht="9.9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77" t="s">
        <v>41</v>
      </c>
      <c r="C22" s="77"/>
      <c r="D22" s="77"/>
      <c r="E22" s="77"/>
      <c r="F22" s="77"/>
      <c r="G22" s="77"/>
      <c r="H22" s="77" t="s">
        <v>47</v>
      </c>
      <c r="I22" s="77"/>
      <c r="J22" s="77"/>
      <c r="K22" s="77" t="s">
        <v>42</v>
      </c>
      <c r="L22" s="77"/>
      <c r="M22" s="77"/>
      <c r="N22" s="77" t="s">
        <v>48</v>
      </c>
      <c r="O22" s="77"/>
      <c r="P22" s="77"/>
      <c r="Q22" s="77" t="s">
        <v>49</v>
      </c>
      <c r="R22" s="77"/>
      <c r="S22" s="77"/>
      <c r="T22" s="77" t="s">
        <v>50</v>
      </c>
      <c r="U22" s="77"/>
      <c r="V22" s="81" t="s">
        <v>9</v>
      </c>
      <c r="W22" s="81"/>
      <c r="X22" s="77" t="s">
        <v>10</v>
      </c>
      <c r="Y22" s="77"/>
      <c r="Z22" s="77"/>
    </row>
    <row r="23" spans="1:26" ht="24" customHeight="1">
      <c r="A23" s="106" t="s">
        <v>44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7"/>
      <c r="W23" s="107"/>
      <c r="X23" s="107"/>
      <c r="Y23" s="107"/>
      <c r="Z23" s="109"/>
    </row>
    <row r="24" spans="1:26" ht="24" customHeight="1">
      <c r="A24" s="25">
        <v>1</v>
      </c>
      <c r="B24" s="110" t="s">
        <v>36</v>
      </c>
      <c r="C24" s="110"/>
      <c r="D24" s="110"/>
      <c r="E24" s="110"/>
      <c r="F24" s="110"/>
      <c r="G24" s="110"/>
      <c r="H24" s="111">
        <v>12</v>
      </c>
      <c r="I24" s="111"/>
      <c r="J24" s="111"/>
      <c r="K24" s="103"/>
      <c r="L24" s="103"/>
      <c r="M24" s="103"/>
      <c r="N24" s="103"/>
      <c r="O24" s="103"/>
      <c r="P24" s="103"/>
      <c r="Q24" s="103"/>
      <c r="R24" s="103"/>
      <c r="S24" s="104"/>
      <c r="T24" s="100">
        <v>10</v>
      </c>
      <c r="U24" s="100"/>
      <c r="V24" s="93">
        <f>(T24*((K24*0)+(N24*50)+(Q24*100)))/(H24*100)</f>
        <v>0</v>
      </c>
      <c r="W24" s="94"/>
      <c r="X24" s="112"/>
      <c r="Y24" s="92"/>
      <c r="Z24" s="113"/>
    </row>
    <row r="25" spans="1:26" ht="24" customHeight="1">
      <c r="A25" s="25">
        <v>2</v>
      </c>
      <c r="B25" s="110" t="s">
        <v>37</v>
      </c>
      <c r="C25" s="110"/>
      <c r="D25" s="110"/>
      <c r="E25" s="110"/>
      <c r="F25" s="110"/>
      <c r="G25" s="110"/>
      <c r="H25" s="120">
        <v>1103969.09</v>
      </c>
      <c r="I25" s="120"/>
      <c r="J25" s="120"/>
      <c r="K25" s="121"/>
      <c r="L25" s="121"/>
      <c r="M25" s="121"/>
      <c r="N25" s="121"/>
      <c r="O25" s="121"/>
      <c r="P25" s="121"/>
      <c r="Q25" s="121"/>
      <c r="R25" s="121"/>
      <c r="S25" s="202"/>
      <c r="T25" s="100">
        <v>40</v>
      </c>
      <c r="U25" s="100"/>
      <c r="V25" s="93">
        <f>(T25*((K25*0)+(N25*50)+(Q25*100)))/(H25*100)</f>
        <v>0</v>
      </c>
      <c r="W25" s="94"/>
      <c r="X25" s="114"/>
      <c r="Y25" s="115"/>
      <c r="Z25" s="116"/>
    </row>
    <row r="26" spans="1:26" ht="24" customHeight="1">
      <c r="A26" s="26">
        <v>3</v>
      </c>
      <c r="B26" s="95" t="s">
        <v>38</v>
      </c>
      <c r="C26" s="95"/>
      <c r="D26" s="95"/>
      <c r="E26" s="95"/>
      <c r="F26" s="95"/>
      <c r="G26" s="95"/>
      <c r="H26" s="96">
        <v>12</v>
      </c>
      <c r="I26" s="96"/>
      <c r="J26" s="96"/>
      <c r="K26" s="196">
        <f>K27</f>
        <v>0</v>
      </c>
      <c r="L26" s="197"/>
      <c r="M26" s="198"/>
      <c r="N26" s="196">
        <f aca="true" t="shared" si="0" ref="N26">N27</f>
        <v>0</v>
      </c>
      <c r="O26" s="197"/>
      <c r="P26" s="198"/>
      <c r="Q26" s="196">
        <f aca="true" t="shared" si="1" ref="Q26">Q27</f>
        <v>0</v>
      </c>
      <c r="R26" s="197"/>
      <c r="S26" s="198"/>
      <c r="T26" s="122">
        <f>SUM(T27)</f>
        <v>20</v>
      </c>
      <c r="U26" s="122"/>
      <c r="V26" s="123">
        <f>SUM(V27)</f>
        <v>0</v>
      </c>
      <c r="W26" s="124"/>
      <c r="X26" s="114"/>
      <c r="Y26" s="115"/>
      <c r="Z26" s="116"/>
    </row>
    <row r="27" spans="1:26" ht="48" customHeight="1">
      <c r="A27" s="20">
        <v>3.1</v>
      </c>
      <c r="B27" s="125" t="s">
        <v>103</v>
      </c>
      <c r="C27" s="126"/>
      <c r="D27" s="126"/>
      <c r="E27" s="126"/>
      <c r="F27" s="126"/>
      <c r="G27" s="127"/>
      <c r="H27" s="128">
        <v>12</v>
      </c>
      <c r="I27" s="129"/>
      <c r="J27" s="130"/>
      <c r="K27" s="104"/>
      <c r="L27" s="131"/>
      <c r="M27" s="132"/>
      <c r="N27" s="104"/>
      <c r="O27" s="131"/>
      <c r="P27" s="132"/>
      <c r="Q27" s="104"/>
      <c r="R27" s="131"/>
      <c r="S27" s="131"/>
      <c r="T27" s="133">
        <v>20</v>
      </c>
      <c r="U27" s="133"/>
      <c r="V27" s="93">
        <f>(T27*((K27*0)+(N27*50)+(Q27*100)))/(H27*100)</f>
        <v>0</v>
      </c>
      <c r="W27" s="94"/>
      <c r="X27" s="114"/>
      <c r="Y27" s="115"/>
      <c r="Z27" s="116"/>
    </row>
    <row r="28" spans="1:26" ht="48" customHeight="1">
      <c r="A28" s="25">
        <v>4</v>
      </c>
      <c r="B28" s="101" t="s">
        <v>39</v>
      </c>
      <c r="C28" s="101"/>
      <c r="D28" s="101"/>
      <c r="E28" s="101"/>
      <c r="F28" s="101"/>
      <c r="G28" s="101"/>
      <c r="H28" s="105">
        <v>12</v>
      </c>
      <c r="I28" s="105"/>
      <c r="J28" s="105"/>
      <c r="K28" s="103"/>
      <c r="L28" s="103"/>
      <c r="M28" s="103"/>
      <c r="N28" s="103"/>
      <c r="O28" s="103"/>
      <c r="P28" s="103"/>
      <c r="Q28" s="103"/>
      <c r="R28" s="103"/>
      <c r="S28" s="104"/>
      <c r="T28" s="100">
        <v>15</v>
      </c>
      <c r="U28" s="100"/>
      <c r="V28" s="93">
        <f aca="true" t="shared" si="2" ref="V28:V29">(T28*((K28*0)+(N28*50)+(Q28*100)))/(H28*100)</f>
        <v>0</v>
      </c>
      <c r="W28" s="94"/>
      <c r="X28" s="114"/>
      <c r="Y28" s="115"/>
      <c r="Z28" s="116"/>
    </row>
    <row r="29" spans="1:26" ht="48" customHeight="1">
      <c r="A29" s="25">
        <v>5</v>
      </c>
      <c r="B29" s="101" t="s">
        <v>51</v>
      </c>
      <c r="C29" s="101"/>
      <c r="D29" s="101"/>
      <c r="E29" s="101"/>
      <c r="F29" s="101"/>
      <c r="G29" s="101"/>
      <c r="H29" s="102">
        <v>12</v>
      </c>
      <c r="I29" s="102"/>
      <c r="J29" s="102"/>
      <c r="K29" s="103"/>
      <c r="L29" s="103"/>
      <c r="M29" s="103"/>
      <c r="N29" s="103"/>
      <c r="O29" s="103"/>
      <c r="P29" s="103"/>
      <c r="Q29" s="103"/>
      <c r="R29" s="103"/>
      <c r="S29" s="104"/>
      <c r="T29" s="100">
        <v>15</v>
      </c>
      <c r="U29" s="100"/>
      <c r="V29" s="93">
        <f t="shared" si="2"/>
        <v>0</v>
      </c>
      <c r="W29" s="94"/>
      <c r="X29" s="117"/>
      <c r="Y29" s="118"/>
      <c r="Z29" s="119"/>
    </row>
    <row r="30" spans="1:26" ht="24" customHeight="1">
      <c r="A30" s="87" t="s">
        <v>11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>
        <f>SUM(T24,T25,T26,T28,T29)</f>
        <v>100</v>
      </c>
      <c r="U30" s="89"/>
      <c r="V30" s="90">
        <f>SUM(V24:W26,V28:W29)</f>
        <v>0</v>
      </c>
      <c r="W30" s="90"/>
      <c r="X30" s="91"/>
      <c r="Y30" s="91"/>
      <c r="Z30" s="91"/>
    </row>
    <row r="31" spans="1:26" ht="9.9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ht="24" customHeight="1">
      <c r="A32" s="4" t="s">
        <v>98</v>
      </c>
    </row>
    <row r="33" spans="1:26" ht="60" customHeight="1">
      <c r="A33" s="18" t="s">
        <v>7</v>
      </c>
      <c r="B33" s="77" t="s">
        <v>52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 t="s">
        <v>53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  <c r="Y33" s="81" t="s">
        <v>54</v>
      </c>
      <c r="Z33" s="81"/>
    </row>
    <row r="34" spans="1:26" ht="24" customHeight="1">
      <c r="A34" s="82" t="s">
        <v>55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</row>
    <row r="35" spans="1:26" ht="48" customHeight="1">
      <c r="A35" s="19" t="str">
        <f>IF(B35&lt;&gt;"","2.1.1","")</f>
        <v/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7"/>
      <c r="Y35" s="56"/>
      <c r="Z35" s="56"/>
    </row>
    <row r="36" spans="1:26" ht="48" customHeight="1">
      <c r="A36" s="19" t="str">
        <f>IF(B36&lt;&gt;"","2.1.2","")</f>
        <v/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7"/>
      <c r="Y36" s="56"/>
      <c r="Z36" s="56"/>
    </row>
    <row r="37" spans="1:26" ht="48" customHeight="1">
      <c r="A37" s="19" t="str">
        <f>IF(B37&lt;&gt;"","2.1.3","")</f>
        <v/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7"/>
      <c r="Y37" s="56"/>
      <c r="Z37" s="56"/>
    </row>
    <row r="38" spans="1:26" ht="48" customHeight="1">
      <c r="A38" s="19" t="str">
        <f>IF(B38&lt;&gt;"","2.1.4","")</f>
        <v/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7"/>
      <c r="Y38" s="56"/>
      <c r="Z38" s="56"/>
    </row>
    <row r="39" spans="1:26" ht="48" customHeight="1">
      <c r="A39" s="19" t="str">
        <f>IF(B39&lt;&gt;"","2.1.5","")</f>
        <v/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65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7"/>
      <c r="Y39" s="85"/>
      <c r="Z39" s="86"/>
    </row>
    <row r="40" spans="1:26" ht="24" customHeight="1">
      <c r="A40" s="82" t="s">
        <v>56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</row>
    <row r="41" spans="1:26" ht="48" customHeight="1">
      <c r="A41" s="19" t="str">
        <f>IF(B41&lt;&gt;"","2.2.1","")</f>
        <v/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56"/>
      <c r="Z41" s="56"/>
    </row>
    <row r="42" spans="1:26" ht="48" customHeight="1">
      <c r="A42" s="19" t="str">
        <f>IF(B42&lt;&gt;"","2.2.2","")</f>
        <v/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7"/>
      <c r="Y42" s="56"/>
      <c r="Z42" s="56"/>
    </row>
    <row r="43" spans="1:26" ht="48" customHeight="1">
      <c r="A43" s="19" t="str">
        <f>IF(B43&lt;&gt;"","2.2.3","")</f>
        <v/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7"/>
      <c r="Y43" s="56"/>
      <c r="Z43" s="56"/>
    </row>
    <row r="44" spans="1:26" ht="48" customHeight="1">
      <c r="A44" s="19" t="str">
        <f>IF(B44&lt;&gt;"","2.2.4","")</f>
        <v/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7"/>
      <c r="Y44" s="56"/>
      <c r="Z44" s="56"/>
    </row>
    <row r="45" spans="1:26" ht="48" customHeight="1">
      <c r="A45" s="19" t="str">
        <f>IF(B45&lt;&gt;"","2.2.5","")</f>
        <v/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7"/>
      <c r="Y45" s="56"/>
      <c r="Z45" s="56"/>
    </row>
    <row r="46" spans="1:26" ht="24" customHeight="1">
      <c r="A46" s="82" t="s">
        <v>57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</row>
    <row r="47" spans="1:26" ht="48" customHeight="1">
      <c r="A47" s="19" t="str">
        <f>IF(B47&lt;&gt;"","2.3.1","")</f>
        <v/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7"/>
      <c r="Y47" s="56"/>
      <c r="Z47" s="56"/>
    </row>
    <row r="48" spans="1:26" ht="48" customHeight="1">
      <c r="A48" s="19" t="str">
        <f>IF(B48&lt;&gt;"","2.3.2","")</f>
        <v/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7"/>
      <c r="Y48" s="56"/>
      <c r="Z48" s="56"/>
    </row>
    <row r="49" spans="1:26" ht="48" customHeight="1">
      <c r="A49" s="19" t="str">
        <f>IF(B49&lt;&gt;"","2.3.3","")</f>
        <v/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5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7"/>
      <c r="Y49" s="56"/>
      <c r="Z49" s="56"/>
    </row>
    <row r="50" spans="1:26" ht="48" customHeight="1">
      <c r="A50" s="19" t="str">
        <f>IF(B50&lt;&gt;"","2.3.4","")</f>
        <v/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5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7"/>
      <c r="Y50" s="56"/>
      <c r="Z50" s="56"/>
    </row>
    <row r="51" spans="1:26" ht="48" customHeight="1">
      <c r="A51" s="19" t="str">
        <f>IF(B51&lt;&gt;"","2.3.5","")</f>
        <v/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5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7"/>
      <c r="Y51" s="56"/>
      <c r="Z51" s="56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77" t="s">
        <v>58</v>
      </c>
      <c r="C55" s="77"/>
      <c r="D55" s="77"/>
      <c r="E55" s="77"/>
      <c r="F55" s="77"/>
      <c r="G55" s="77"/>
      <c r="H55" s="77" t="s">
        <v>53</v>
      </c>
      <c r="I55" s="77"/>
      <c r="J55" s="77"/>
      <c r="K55" s="77"/>
      <c r="L55" s="77"/>
      <c r="M55" s="77"/>
      <c r="N55" s="77"/>
      <c r="O55" s="77"/>
      <c r="P55" s="77"/>
      <c r="Q55" s="78" t="s">
        <v>59</v>
      </c>
      <c r="R55" s="79"/>
      <c r="S55" s="79"/>
      <c r="T55" s="79"/>
      <c r="U55" s="79"/>
      <c r="V55" s="79"/>
      <c r="W55" s="79"/>
      <c r="X55" s="80"/>
      <c r="Y55" s="81" t="s">
        <v>54</v>
      </c>
      <c r="Z55" s="81"/>
    </row>
    <row r="56" spans="1:26" ht="72" customHeight="1">
      <c r="A56" s="19" t="str">
        <f>IF(B56&lt;&gt;"","3.1","")</f>
        <v/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5"/>
      <c r="R56" s="66"/>
      <c r="S56" s="66"/>
      <c r="T56" s="66"/>
      <c r="U56" s="66"/>
      <c r="V56" s="66"/>
      <c r="W56" s="66"/>
      <c r="X56" s="67"/>
      <c r="Y56" s="56"/>
      <c r="Z56" s="56"/>
    </row>
    <row r="57" spans="1:26" ht="72" customHeight="1">
      <c r="A57" s="19" t="str">
        <f>IF(B57&lt;&gt;"","3.2","")</f>
        <v/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  <c r="R57" s="66"/>
      <c r="S57" s="66"/>
      <c r="T57" s="66"/>
      <c r="U57" s="66"/>
      <c r="V57" s="66"/>
      <c r="W57" s="66"/>
      <c r="X57" s="67"/>
      <c r="Y57" s="56"/>
      <c r="Z57" s="56"/>
    </row>
    <row r="58" spans="1:26" ht="72" customHeight="1">
      <c r="A58" s="19" t="str">
        <f>IF(B58&lt;&gt;"","3.3","")</f>
        <v/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  <c r="R58" s="66"/>
      <c r="S58" s="66"/>
      <c r="T58" s="66"/>
      <c r="U58" s="66"/>
      <c r="V58" s="66"/>
      <c r="W58" s="66"/>
      <c r="X58" s="67"/>
      <c r="Y58" s="56"/>
      <c r="Z58" s="56"/>
    </row>
    <row r="59" spans="1:26" ht="72" customHeight="1">
      <c r="A59" s="19" t="str">
        <f>IF(B59&lt;&gt;"","3.4","")</f>
        <v/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6"/>
      <c r="S59" s="66"/>
      <c r="T59" s="66"/>
      <c r="U59" s="66"/>
      <c r="V59" s="66"/>
      <c r="W59" s="66"/>
      <c r="X59" s="67"/>
      <c r="Y59" s="56"/>
      <c r="Z59" s="56"/>
    </row>
    <row r="60" spans="1:26" ht="72" customHeight="1">
      <c r="A60" s="19" t="str">
        <f>IF(B60&lt;&gt;"","3.5","")</f>
        <v/>
      </c>
      <c r="B60" s="65"/>
      <c r="C60" s="66"/>
      <c r="D60" s="66"/>
      <c r="E60" s="66"/>
      <c r="F60" s="66"/>
      <c r="G60" s="67"/>
      <c r="H60" s="65"/>
      <c r="I60" s="66"/>
      <c r="J60" s="66"/>
      <c r="K60" s="66"/>
      <c r="L60" s="66"/>
      <c r="M60" s="66"/>
      <c r="N60" s="66"/>
      <c r="O60" s="66"/>
      <c r="P60" s="67"/>
      <c r="Q60" s="65"/>
      <c r="R60" s="66"/>
      <c r="S60" s="66"/>
      <c r="T60" s="66"/>
      <c r="U60" s="66"/>
      <c r="V60" s="66"/>
      <c r="W60" s="66"/>
      <c r="X60" s="67"/>
      <c r="Y60" s="85"/>
      <c r="Z60" s="86"/>
    </row>
    <row r="61" spans="1:26" ht="72" customHeight="1">
      <c r="A61" s="19" t="str">
        <f>IF(B61&lt;&gt;"","3.6","")</f>
        <v/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  <c r="R61" s="66"/>
      <c r="S61" s="66"/>
      <c r="T61" s="66"/>
      <c r="U61" s="66"/>
      <c r="V61" s="66"/>
      <c r="W61" s="66"/>
      <c r="X61" s="67"/>
      <c r="Y61" s="56"/>
      <c r="Z61" s="56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6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</row>
    <row r="66" spans="2:25" ht="48" customHeight="1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</row>
    <row r="67" spans="2:25" ht="48" customHeight="1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</row>
    <row r="68" spans="2:25" ht="48" customHeight="1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</row>
    <row r="69" spans="2:25" ht="48" customHeight="1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55"/>
      <c r="C73" s="55"/>
      <c r="D73" s="55"/>
      <c r="E73" s="55"/>
      <c r="F73" s="55"/>
      <c r="G73" s="55"/>
      <c r="H73" s="55"/>
      <c r="J73" s="55"/>
      <c r="K73" s="55"/>
      <c r="L73" s="55"/>
      <c r="M73" s="55"/>
      <c r="N73" s="55"/>
      <c r="O73" s="55"/>
      <c r="P73" s="55"/>
      <c r="Q73" s="55"/>
      <c r="S73" s="34"/>
      <c r="T73" s="35"/>
      <c r="U73" s="35"/>
      <c r="V73" s="35"/>
      <c r="W73" s="35"/>
      <c r="X73" s="35"/>
      <c r="Y73" s="36"/>
    </row>
    <row r="74" spans="2:25" ht="10.35" customHeight="1">
      <c r="B74" s="55"/>
      <c r="C74" s="55"/>
      <c r="D74" s="55"/>
      <c r="E74" s="55"/>
      <c r="F74" s="55"/>
      <c r="G74" s="55"/>
      <c r="H74" s="55"/>
      <c r="J74" s="55"/>
      <c r="K74" s="55"/>
      <c r="L74" s="55"/>
      <c r="M74" s="55"/>
      <c r="N74" s="55"/>
      <c r="O74" s="55"/>
      <c r="P74" s="55"/>
      <c r="Q74" s="55"/>
      <c r="S74" s="37"/>
      <c r="T74" s="38"/>
      <c r="U74" s="38"/>
      <c r="V74" s="38"/>
      <c r="W74" s="38"/>
      <c r="X74" s="38"/>
      <c r="Y74" s="39"/>
    </row>
    <row r="75" spans="2:25" ht="10.35" customHeight="1">
      <c r="B75" s="55"/>
      <c r="C75" s="55"/>
      <c r="D75" s="55"/>
      <c r="E75" s="55"/>
      <c r="F75" s="55"/>
      <c r="G75" s="55"/>
      <c r="H75" s="55"/>
      <c r="J75" s="55"/>
      <c r="K75" s="55"/>
      <c r="L75" s="55"/>
      <c r="M75" s="55"/>
      <c r="N75" s="55"/>
      <c r="O75" s="55"/>
      <c r="P75" s="55"/>
      <c r="Q75" s="55"/>
      <c r="S75" s="37"/>
      <c r="T75" s="38"/>
      <c r="U75" s="38"/>
      <c r="V75" s="38"/>
      <c r="W75" s="38"/>
      <c r="X75" s="38"/>
      <c r="Y75" s="39"/>
    </row>
    <row r="76" spans="2:25" ht="21" customHeight="1">
      <c r="B76" s="55"/>
      <c r="C76" s="55"/>
      <c r="D76" s="55"/>
      <c r="E76" s="55"/>
      <c r="F76" s="55"/>
      <c r="G76" s="55"/>
      <c r="H76" s="55"/>
      <c r="J76" s="55"/>
      <c r="K76" s="55"/>
      <c r="L76" s="55"/>
      <c r="M76" s="55"/>
      <c r="N76" s="55"/>
      <c r="O76" s="55"/>
      <c r="P76" s="55"/>
      <c r="Q76" s="55"/>
      <c r="S76" s="37"/>
      <c r="T76" s="38"/>
      <c r="U76" s="38"/>
      <c r="V76" s="38"/>
      <c r="W76" s="38"/>
      <c r="X76" s="38"/>
      <c r="Y76" s="39"/>
    </row>
    <row r="77" spans="2:25" ht="35.25" customHeight="1">
      <c r="B77" s="55"/>
      <c r="C77" s="55"/>
      <c r="D77" s="55"/>
      <c r="E77" s="55"/>
      <c r="F77" s="55"/>
      <c r="G77" s="55"/>
      <c r="H77" s="55"/>
      <c r="J77" s="55"/>
      <c r="K77" s="55"/>
      <c r="L77" s="55"/>
      <c r="M77" s="55"/>
      <c r="N77" s="55"/>
      <c r="O77" s="55"/>
      <c r="P77" s="55"/>
      <c r="Q77" s="55"/>
      <c r="S77" s="37"/>
      <c r="T77" s="38"/>
      <c r="U77" s="38"/>
      <c r="V77" s="38"/>
      <c r="W77" s="38"/>
      <c r="X77" s="38"/>
      <c r="Y77" s="39"/>
    </row>
    <row r="78" spans="2:25" ht="21" customHeight="1">
      <c r="B78" s="55"/>
      <c r="C78" s="55"/>
      <c r="D78" s="55"/>
      <c r="E78" s="55"/>
      <c r="F78" s="55"/>
      <c r="G78" s="55"/>
      <c r="H78" s="55"/>
      <c r="J78" s="55"/>
      <c r="K78" s="55"/>
      <c r="L78" s="55"/>
      <c r="M78" s="55"/>
      <c r="N78" s="55"/>
      <c r="O78" s="55"/>
      <c r="P78" s="55"/>
      <c r="Q78" s="55"/>
      <c r="S78" s="37"/>
      <c r="T78" s="38"/>
      <c r="U78" s="38"/>
      <c r="V78" s="38"/>
      <c r="W78" s="38"/>
      <c r="X78" s="38"/>
      <c r="Y78" s="39"/>
    </row>
    <row r="79" spans="2:25" ht="21" customHeight="1">
      <c r="B79" s="55"/>
      <c r="C79" s="55"/>
      <c r="D79" s="55"/>
      <c r="E79" s="55"/>
      <c r="F79" s="55"/>
      <c r="G79" s="55"/>
      <c r="H79" s="55"/>
      <c r="J79" s="55"/>
      <c r="K79" s="55"/>
      <c r="L79" s="55"/>
      <c r="M79" s="55"/>
      <c r="N79" s="55"/>
      <c r="O79" s="55"/>
      <c r="P79" s="55"/>
      <c r="Q79" s="55"/>
      <c r="S79" s="37"/>
      <c r="T79" s="38"/>
      <c r="U79" s="38"/>
      <c r="V79" s="38"/>
      <c r="W79" s="38"/>
      <c r="X79" s="38"/>
      <c r="Y79" s="39"/>
    </row>
    <row r="80" spans="2:25" ht="21" customHeight="1">
      <c r="B80" s="55"/>
      <c r="C80" s="55"/>
      <c r="D80" s="55"/>
      <c r="E80" s="55"/>
      <c r="F80" s="55"/>
      <c r="G80" s="55"/>
      <c r="H80" s="55"/>
      <c r="J80" s="55"/>
      <c r="K80" s="55"/>
      <c r="L80" s="55"/>
      <c r="M80" s="55"/>
      <c r="N80" s="55"/>
      <c r="O80" s="55"/>
      <c r="P80" s="55"/>
      <c r="Q80" s="55"/>
      <c r="S80" s="37"/>
      <c r="T80" s="38"/>
      <c r="U80" s="38"/>
      <c r="V80" s="38"/>
      <c r="W80" s="38"/>
      <c r="X80" s="38"/>
      <c r="Y80" s="39"/>
    </row>
    <row r="81" spans="2:25" ht="21" customHeight="1">
      <c r="B81" s="55"/>
      <c r="C81" s="55"/>
      <c r="D81" s="55"/>
      <c r="E81" s="55"/>
      <c r="F81" s="55"/>
      <c r="G81" s="55"/>
      <c r="H81" s="55"/>
      <c r="J81" s="55"/>
      <c r="K81" s="55"/>
      <c r="L81" s="55"/>
      <c r="M81" s="55"/>
      <c r="N81" s="55"/>
      <c r="O81" s="55"/>
      <c r="P81" s="55"/>
      <c r="Q81" s="55"/>
      <c r="S81" s="37"/>
      <c r="T81" s="38"/>
      <c r="U81" s="38"/>
      <c r="V81" s="38"/>
      <c r="W81" s="38"/>
      <c r="X81" s="38"/>
      <c r="Y81" s="39"/>
    </row>
    <row r="82" spans="2:25" ht="21" customHeight="1">
      <c r="B82" s="55"/>
      <c r="C82" s="55"/>
      <c r="D82" s="55"/>
      <c r="E82" s="55"/>
      <c r="F82" s="55"/>
      <c r="G82" s="55"/>
      <c r="H82" s="55"/>
      <c r="J82" s="55"/>
      <c r="K82" s="55"/>
      <c r="L82" s="55"/>
      <c r="M82" s="55"/>
      <c r="N82" s="55"/>
      <c r="O82" s="55"/>
      <c r="P82" s="55"/>
      <c r="Q82" s="55"/>
      <c r="S82" s="40"/>
      <c r="T82" s="41"/>
      <c r="U82" s="41"/>
      <c r="V82" s="41"/>
      <c r="W82" s="41"/>
      <c r="X82" s="41"/>
      <c r="Y82" s="42"/>
    </row>
    <row r="83" spans="2:25" ht="48" customHeight="1">
      <c r="B83" s="63"/>
      <c r="C83" s="63"/>
      <c r="D83" s="63"/>
      <c r="E83" s="63"/>
      <c r="F83" s="63"/>
      <c r="G83" s="63"/>
      <c r="H83" s="63"/>
      <c r="J83" s="57"/>
      <c r="K83" s="58"/>
      <c r="L83" s="58"/>
      <c r="M83" s="58"/>
      <c r="N83" s="58"/>
      <c r="O83" s="58"/>
      <c r="P83" s="58"/>
      <c r="Q83" s="59"/>
      <c r="S83" s="57"/>
      <c r="T83" s="58"/>
      <c r="U83" s="58"/>
      <c r="V83" s="58"/>
      <c r="W83" s="58"/>
      <c r="X83" s="58"/>
      <c r="Y83" s="59"/>
    </row>
    <row r="84" spans="2:25" ht="48" customHeight="1">
      <c r="B84" s="63"/>
      <c r="C84" s="63"/>
      <c r="D84" s="63"/>
      <c r="E84" s="63"/>
      <c r="F84" s="63"/>
      <c r="G84" s="63"/>
      <c r="H84" s="63"/>
      <c r="J84" s="60"/>
      <c r="K84" s="61"/>
      <c r="L84" s="61"/>
      <c r="M84" s="61"/>
      <c r="N84" s="61"/>
      <c r="O84" s="61"/>
      <c r="P84" s="61"/>
      <c r="Q84" s="62"/>
      <c r="S84" s="60"/>
      <c r="T84" s="61"/>
      <c r="U84" s="61"/>
      <c r="V84" s="61"/>
      <c r="W84" s="61"/>
      <c r="X84" s="61"/>
      <c r="Y84" s="62"/>
    </row>
    <row r="85" ht="14.25" customHeight="1"/>
    <row r="86" spans="2:25" ht="21" customHeight="1">
      <c r="B86" s="55"/>
      <c r="C86" s="55"/>
      <c r="D86" s="55"/>
      <c r="E86" s="55"/>
      <c r="F86" s="55"/>
      <c r="G86" s="55"/>
      <c r="H86" s="55"/>
      <c r="J86" s="55"/>
      <c r="K86" s="55"/>
      <c r="L86" s="55"/>
      <c r="M86" s="55"/>
      <c r="N86" s="55"/>
      <c r="O86" s="55"/>
      <c r="P86" s="55"/>
      <c r="Q86" s="55"/>
      <c r="S86" s="34"/>
      <c r="T86" s="35"/>
      <c r="U86" s="35"/>
      <c r="V86" s="35"/>
      <c r="W86" s="35"/>
      <c r="X86" s="35"/>
      <c r="Y86" s="36"/>
    </row>
    <row r="87" spans="2:25" ht="21" customHeight="1">
      <c r="B87" s="55"/>
      <c r="C87" s="55"/>
      <c r="D87" s="55"/>
      <c r="E87" s="55"/>
      <c r="F87" s="55"/>
      <c r="G87" s="55"/>
      <c r="H87" s="55"/>
      <c r="J87" s="55"/>
      <c r="K87" s="55"/>
      <c r="L87" s="55"/>
      <c r="M87" s="55"/>
      <c r="N87" s="55"/>
      <c r="O87" s="55"/>
      <c r="P87" s="55"/>
      <c r="Q87" s="55"/>
      <c r="S87" s="37"/>
      <c r="T87" s="38"/>
      <c r="U87" s="38"/>
      <c r="V87" s="38"/>
      <c r="W87" s="38"/>
      <c r="X87" s="38"/>
      <c r="Y87" s="39"/>
    </row>
    <row r="88" spans="2:25" ht="21" customHeight="1">
      <c r="B88" s="55"/>
      <c r="C88" s="55"/>
      <c r="D88" s="55"/>
      <c r="E88" s="55"/>
      <c r="F88" s="55"/>
      <c r="G88" s="55"/>
      <c r="H88" s="55"/>
      <c r="J88" s="55"/>
      <c r="K88" s="55"/>
      <c r="L88" s="55"/>
      <c r="M88" s="55"/>
      <c r="N88" s="55"/>
      <c r="O88" s="55"/>
      <c r="P88" s="55"/>
      <c r="Q88" s="55"/>
      <c r="S88" s="37"/>
      <c r="T88" s="38"/>
      <c r="U88" s="38"/>
      <c r="V88" s="38"/>
      <c r="W88" s="38"/>
      <c r="X88" s="38"/>
      <c r="Y88" s="39"/>
    </row>
    <row r="89" spans="2:25" ht="21" customHeight="1">
      <c r="B89" s="55"/>
      <c r="C89" s="55"/>
      <c r="D89" s="55"/>
      <c r="E89" s="55"/>
      <c r="F89" s="55"/>
      <c r="G89" s="55"/>
      <c r="H89" s="55"/>
      <c r="J89" s="55"/>
      <c r="K89" s="55"/>
      <c r="L89" s="55"/>
      <c r="M89" s="55"/>
      <c r="N89" s="55"/>
      <c r="O89" s="55"/>
      <c r="P89" s="55"/>
      <c r="Q89" s="55"/>
      <c r="S89" s="37"/>
      <c r="T89" s="38"/>
      <c r="U89" s="38"/>
      <c r="V89" s="38"/>
      <c r="W89" s="38"/>
      <c r="X89" s="38"/>
      <c r="Y89" s="39"/>
    </row>
    <row r="90" spans="2:25" ht="21" customHeight="1">
      <c r="B90" s="55"/>
      <c r="C90" s="55"/>
      <c r="D90" s="55"/>
      <c r="E90" s="55"/>
      <c r="F90" s="55"/>
      <c r="G90" s="55"/>
      <c r="H90" s="55"/>
      <c r="J90" s="55"/>
      <c r="K90" s="55"/>
      <c r="L90" s="55"/>
      <c r="M90" s="55"/>
      <c r="N90" s="55"/>
      <c r="O90" s="55"/>
      <c r="P90" s="55"/>
      <c r="Q90" s="55"/>
      <c r="S90" s="37"/>
      <c r="T90" s="38"/>
      <c r="U90" s="38"/>
      <c r="V90" s="38"/>
      <c r="W90" s="38"/>
      <c r="X90" s="38"/>
      <c r="Y90" s="39"/>
    </row>
    <row r="91" spans="2:25" ht="21" customHeight="1">
      <c r="B91" s="55"/>
      <c r="C91" s="55"/>
      <c r="D91" s="55"/>
      <c r="E91" s="55"/>
      <c r="F91" s="55"/>
      <c r="G91" s="55"/>
      <c r="H91" s="55"/>
      <c r="J91" s="55"/>
      <c r="K91" s="55"/>
      <c r="L91" s="55"/>
      <c r="M91" s="55"/>
      <c r="N91" s="55"/>
      <c r="O91" s="55"/>
      <c r="P91" s="55"/>
      <c r="Q91" s="55"/>
      <c r="S91" s="37"/>
      <c r="T91" s="38"/>
      <c r="U91" s="38"/>
      <c r="V91" s="38"/>
      <c r="W91" s="38"/>
      <c r="X91" s="38"/>
      <c r="Y91" s="39"/>
    </row>
    <row r="92" spans="2:25" ht="21" customHeight="1">
      <c r="B92" s="55"/>
      <c r="C92" s="55"/>
      <c r="D92" s="55"/>
      <c r="E92" s="55"/>
      <c r="F92" s="55"/>
      <c r="G92" s="55"/>
      <c r="H92" s="55"/>
      <c r="J92" s="55"/>
      <c r="K92" s="55"/>
      <c r="L92" s="55"/>
      <c r="M92" s="55"/>
      <c r="N92" s="55"/>
      <c r="O92" s="55"/>
      <c r="P92" s="55"/>
      <c r="Q92" s="55"/>
      <c r="S92" s="37"/>
      <c r="T92" s="38"/>
      <c r="U92" s="38"/>
      <c r="V92" s="38"/>
      <c r="W92" s="38"/>
      <c r="X92" s="38"/>
      <c r="Y92" s="39"/>
    </row>
    <row r="93" spans="2:25" ht="21" customHeight="1">
      <c r="B93" s="55"/>
      <c r="C93" s="55"/>
      <c r="D93" s="55"/>
      <c r="E93" s="55"/>
      <c r="F93" s="55"/>
      <c r="G93" s="55"/>
      <c r="H93" s="55"/>
      <c r="J93" s="55"/>
      <c r="K93" s="55"/>
      <c r="L93" s="55"/>
      <c r="M93" s="55"/>
      <c r="N93" s="55"/>
      <c r="O93" s="55"/>
      <c r="P93" s="55"/>
      <c r="Q93" s="55"/>
      <c r="S93" s="37"/>
      <c r="T93" s="38"/>
      <c r="U93" s="38"/>
      <c r="V93" s="38"/>
      <c r="W93" s="38"/>
      <c r="X93" s="38"/>
      <c r="Y93" s="39"/>
    </row>
    <row r="94" spans="2:25" ht="21" customHeight="1">
      <c r="B94" s="55"/>
      <c r="C94" s="55"/>
      <c r="D94" s="55"/>
      <c r="E94" s="55"/>
      <c r="F94" s="55"/>
      <c r="G94" s="55"/>
      <c r="H94" s="55"/>
      <c r="J94" s="55"/>
      <c r="K94" s="55"/>
      <c r="L94" s="55"/>
      <c r="M94" s="55"/>
      <c r="N94" s="55"/>
      <c r="O94" s="55"/>
      <c r="P94" s="55"/>
      <c r="Q94" s="55"/>
      <c r="S94" s="37"/>
      <c r="T94" s="38"/>
      <c r="U94" s="38"/>
      <c r="V94" s="38"/>
      <c r="W94" s="38"/>
      <c r="X94" s="38"/>
      <c r="Y94" s="39"/>
    </row>
    <row r="95" spans="2:25" ht="21" customHeight="1">
      <c r="B95" s="55"/>
      <c r="C95" s="55"/>
      <c r="D95" s="55"/>
      <c r="E95" s="55"/>
      <c r="F95" s="55"/>
      <c r="G95" s="55"/>
      <c r="H95" s="55"/>
      <c r="J95" s="55"/>
      <c r="K95" s="55"/>
      <c r="L95" s="55"/>
      <c r="M95" s="55"/>
      <c r="N95" s="55"/>
      <c r="O95" s="55"/>
      <c r="P95" s="55"/>
      <c r="Q95" s="55"/>
      <c r="S95" s="40"/>
      <c r="T95" s="41"/>
      <c r="U95" s="41"/>
      <c r="V95" s="41"/>
      <c r="W95" s="41"/>
      <c r="X95" s="41"/>
      <c r="Y95" s="42"/>
    </row>
    <row r="96" spans="2:25" ht="48" customHeight="1">
      <c r="B96" s="56"/>
      <c r="C96" s="56"/>
      <c r="D96" s="56"/>
      <c r="E96" s="56"/>
      <c r="F96" s="56"/>
      <c r="G96" s="56"/>
      <c r="H96" s="56"/>
      <c r="J96" s="57"/>
      <c r="K96" s="58"/>
      <c r="L96" s="58"/>
      <c r="M96" s="58"/>
      <c r="N96" s="58"/>
      <c r="O96" s="58"/>
      <c r="P96" s="58"/>
      <c r="Q96" s="59"/>
      <c r="S96" s="43"/>
      <c r="T96" s="44"/>
      <c r="U96" s="44"/>
      <c r="V96" s="44"/>
      <c r="W96" s="44"/>
      <c r="X96" s="44"/>
      <c r="Y96" s="45"/>
    </row>
    <row r="97" spans="2:25" ht="48" customHeight="1">
      <c r="B97" s="56"/>
      <c r="C97" s="56"/>
      <c r="D97" s="56"/>
      <c r="E97" s="56"/>
      <c r="F97" s="56"/>
      <c r="G97" s="56"/>
      <c r="H97" s="56"/>
      <c r="J97" s="60"/>
      <c r="K97" s="61"/>
      <c r="L97" s="61"/>
      <c r="M97" s="61"/>
      <c r="N97" s="61"/>
      <c r="O97" s="61"/>
      <c r="P97" s="61"/>
      <c r="Q97" s="62"/>
      <c r="S97" s="46"/>
      <c r="T97" s="47"/>
      <c r="U97" s="47"/>
      <c r="V97" s="47"/>
      <c r="W97" s="47"/>
      <c r="X97" s="47"/>
      <c r="Y97" s="48"/>
    </row>
    <row r="98" ht="14.25" customHeight="1"/>
    <row r="99" spans="2:25" ht="21" customHeight="1">
      <c r="B99" s="34"/>
      <c r="C99" s="35"/>
      <c r="D99" s="35"/>
      <c r="E99" s="35"/>
      <c r="F99" s="35"/>
      <c r="G99" s="35"/>
      <c r="H99" s="36"/>
      <c r="J99" s="34"/>
      <c r="K99" s="35"/>
      <c r="L99" s="35"/>
      <c r="M99" s="35"/>
      <c r="N99" s="35"/>
      <c r="O99" s="35"/>
      <c r="P99" s="35"/>
      <c r="Q99" s="36"/>
      <c r="S99" s="34"/>
      <c r="T99" s="35"/>
      <c r="U99" s="35"/>
      <c r="V99" s="35"/>
      <c r="W99" s="35"/>
      <c r="X99" s="35"/>
      <c r="Y99" s="36"/>
    </row>
    <row r="100" spans="2:25" ht="21" customHeight="1">
      <c r="B100" s="37"/>
      <c r="C100" s="38"/>
      <c r="D100" s="38"/>
      <c r="E100" s="38"/>
      <c r="F100" s="38"/>
      <c r="G100" s="38"/>
      <c r="H100" s="39"/>
      <c r="J100" s="37"/>
      <c r="K100" s="38"/>
      <c r="L100" s="38"/>
      <c r="M100" s="38"/>
      <c r="N100" s="38"/>
      <c r="O100" s="38"/>
      <c r="P100" s="38"/>
      <c r="Q100" s="39"/>
      <c r="S100" s="37"/>
      <c r="T100" s="38"/>
      <c r="U100" s="38"/>
      <c r="V100" s="38"/>
      <c r="W100" s="38"/>
      <c r="X100" s="38"/>
      <c r="Y100" s="39"/>
    </row>
    <row r="101" spans="2:25" ht="21" customHeight="1">
      <c r="B101" s="37"/>
      <c r="C101" s="38"/>
      <c r="D101" s="38"/>
      <c r="E101" s="38"/>
      <c r="F101" s="38"/>
      <c r="G101" s="38"/>
      <c r="H101" s="39"/>
      <c r="J101" s="37"/>
      <c r="K101" s="38"/>
      <c r="L101" s="38"/>
      <c r="M101" s="38"/>
      <c r="N101" s="38"/>
      <c r="O101" s="38"/>
      <c r="P101" s="38"/>
      <c r="Q101" s="39"/>
      <c r="S101" s="37"/>
      <c r="T101" s="38"/>
      <c r="U101" s="38"/>
      <c r="V101" s="38"/>
      <c r="W101" s="38"/>
      <c r="X101" s="38"/>
      <c r="Y101" s="39"/>
    </row>
    <row r="102" spans="2:25" ht="21" customHeight="1">
      <c r="B102" s="37"/>
      <c r="C102" s="38"/>
      <c r="D102" s="38"/>
      <c r="E102" s="38"/>
      <c r="F102" s="38"/>
      <c r="G102" s="38"/>
      <c r="H102" s="39"/>
      <c r="J102" s="37"/>
      <c r="K102" s="38"/>
      <c r="L102" s="38"/>
      <c r="M102" s="38"/>
      <c r="N102" s="38"/>
      <c r="O102" s="38"/>
      <c r="P102" s="38"/>
      <c r="Q102" s="39"/>
      <c r="S102" s="37"/>
      <c r="T102" s="38"/>
      <c r="U102" s="38"/>
      <c r="V102" s="38"/>
      <c r="W102" s="38"/>
      <c r="X102" s="38"/>
      <c r="Y102" s="39"/>
    </row>
    <row r="103" spans="2:25" ht="21" customHeight="1">
      <c r="B103" s="37"/>
      <c r="C103" s="38"/>
      <c r="D103" s="38"/>
      <c r="E103" s="38"/>
      <c r="F103" s="38"/>
      <c r="G103" s="38"/>
      <c r="H103" s="39"/>
      <c r="J103" s="37"/>
      <c r="K103" s="38"/>
      <c r="L103" s="38"/>
      <c r="M103" s="38"/>
      <c r="N103" s="38"/>
      <c r="O103" s="38"/>
      <c r="P103" s="38"/>
      <c r="Q103" s="39"/>
      <c r="S103" s="37"/>
      <c r="T103" s="38"/>
      <c r="U103" s="38"/>
      <c r="V103" s="38"/>
      <c r="W103" s="38"/>
      <c r="X103" s="38"/>
      <c r="Y103" s="39"/>
    </row>
    <row r="104" spans="2:25" ht="21" customHeight="1">
      <c r="B104" s="37"/>
      <c r="C104" s="38"/>
      <c r="D104" s="38"/>
      <c r="E104" s="38"/>
      <c r="F104" s="38"/>
      <c r="G104" s="38"/>
      <c r="H104" s="39"/>
      <c r="J104" s="37"/>
      <c r="K104" s="38"/>
      <c r="L104" s="38"/>
      <c r="M104" s="38"/>
      <c r="N104" s="38"/>
      <c r="O104" s="38"/>
      <c r="P104" s="38"/>
      <c r="Q104" s="39"/>
      <c r="S104" s="37"/>
      <c r="T104" s="38"/>
      <c r="U104" s="38"/>
      <c r="V104" s="38"/>
      <c r="W104" s="38"/>
      <c r="X104" s="38"/>
      <c r="Y104" s="39"/>
    </row>
    <row r="105" spans="2:25" ht="21" customHeight="1">
      <c r="B105" s="37"/>
      <c r="C105" s="38"/>
      <c r="D105" s="38"/>
      <c r="E105" s="38"/>
      <c r="F105" s="38"/>
      <c r="G105" s="38"/>
      <c r="H105" s="39"/>
      <c r="J105" s="37"/>
      <c r="K105" s="38"/>
      <c r="L105" s="38"/>
      <c r="M105" s="38"/>
      <c r="N105" s="38"/>
      <c r="O105" s="38"/>
      <c r="P105" s="38"/>
      <c r="Q105" s="39"/>
      <c r="S105" s="37"/>
      <c r="T105" s="38"/>
      <c r="U105" s="38"/>
      <c r="V105" s="38"/>
      <c r="W105" s="38"/>
      <c r="X105" s="38"/>
      <c r="Y105" s="39"/>
    </row>
    <row r="106" spans="2:25" ht="21" customHeight="1">
      <c r="B106" s="37"/>
      <c r="C106" s="38"/>
      <c r="D106" s="38"/>
      <c r="E106" s="38"/>
      <c r="F106" s="38"/>
      <c r="G106" s="38"/>
      <c r="H106" s="39"/>
      <c r="J106" s="37"/>
      <c r="K106" s="38"/>
      <c r="L106" s="38"/>
      <c r="M106" s="38"/>
      <c r="N106" s="38"/>
      <c r="O106" s="38"/>
      <c r="P106" s="38"/>
      <c r="Q106" s="39"/>
      <c r="S106" s="37"/>
      <c r="T106" s="38"/>
      <c r="U106" s="38"/>
      <c r="V106" s="38"/>
      <c r="W106" s="38"/>
      <c r="X106" s="38"/>
      <c r="Y106" s="39"/>
    </row>
    <row r="107" spans="2:25" ht="21" customHeight="1">
      <c r="B107" s="37"/>
      <c r="C107" s="38"/>
      <c r="D107" s="38"/>
      <c r="E107" s="38"/>
      <c r="F107" s="38"/>
      <c r="G107" s="38"/>
      <c r="H107" s="39"/>
      <c r="J107" s="37"/>
      <c r="K107" s="38"/>
      <c r="L107" s="38"/>
      <c r="M107" s="38"/>
      <c r="N107" s="38"/>
      <c r="O107" s="38"/>
      <c r="P107" s="38"/>
      <c r="Q107" s="39"/>
      <c r="S107" s="37"/>
      <c r="T107" s="38"/>
      <c r="U107" s="38"/>
      <c r="V107" s="38"/>
      <c r="W107" s="38"/>
      <c r="X107" s="38"/>
      <c r="Y107" s="39"/>
    </row>
    <row r="108" spans="2:25" ht="21" customHeight="1">
      <c r="B108" s="40"/>
      <c r="C108" s="41"/>
      <c r="D108" s="41"/>
      <c r="E108" s="41"/>
      <c r="F108" s="41"/>
      <c r="G108" s="41"/>
      <c r="H108" s="42"/>
      <c r="J108" s="40"/>
      <c r="K108" s="41"/>
      <c r="L108" s="41"/>
      <c r="M108" s="41"/>
      <c r="N108" s="41"/>
      <c r="O108" s="41"/>
      <c r="P108" s="41"/>
      <c r="Q108" s="42"/>
      <c r="S108" s="40"/>
      <c r="T108" s="41"/>
      <c r="U108" s="41"/>
      <c r="V108" s="41"/>
      <c r="W108" s="41"/>
      <c r="X108" s="41"/>
      <c r="Y108" s="42"/>
    </row>
    <row r="109" spans="2:25" ht="48" customHeight="1">
      <c r="B109" s="43"/>
      <c r="C109" s="44"/>
      <c r="D109" s="44"/>
      <c r="E109" s="44"/>
      <c r="F109" s="44"/>
      <c r="G109" s="44"/>
      <c r="H109" s="45"/>
      <c r="J109" s="49"/>
      <c r="K109" s="50"/>
      <c r="L109" s="50"/>
      <c r="M109" s="50"/>
      <c r="N109" s="50"/>
      <c r="O109" s="50"/>
      <c r="P109" s="50"/>
      <c r="Q109" s="51"/>
      <c r="S109" s="43"/>
      <c r="T109" s="44"/>
      <c r="U109" s="44"/>
      <c r="V109" s="44"/>
      <c r="W109" s="44"/>
      <c r="X109" s="44"/>
      <c r="Y109" s="45"/>
    </row>
    <row r="110" spans="2:25" ht="48" customHeight="1">
      <c r="B110" s="46"/>
      <c r="C110" s="47"/>
      <c r="D110" s="47"/>
      <c r="E110" s="47"/>
      <c r="F110" s="47"/>
      <c r="G110" s="47"/>
      <c r="H110" s="48"/>
      <c r="J110" s="52"/>
      <c r="K110" s="53"/>
      <c r="L110" s="53"/>
      <c r="M110" s="53"/>
      <c r="N110" s="53"/>
      <c r="O110" s="53"/>
      <c r="P110" s="53"/>
      <c r="Q110" s="54"/>
      <c r="S110" s="46"/>
      <c r="T110" s="47"/>
      <c r="U110" s="47"/>
      <c r="V110" s="47"/>
      <c r="W110" s="47"/>
      <c r="X110" s="47"/>
      <c r="Y110" s="48"/>
    </row>
    <row r="111" ht="14.25" customHeight="1"/>
    <row r="112" ht="14.25" customHeight="1"/>
    <row r="113" spans="5:23" ht="21" customHeight="1">
      <c r="E113" s="17" t="s">
        <v>60</v>
      </c>
      <c r="F113" s="31"/>
      <c r="G113" s="31"/>
      <c r="H113" s="31"/>
      <c r="I113" s="31"/>
      <c r="J113" s="31"/>
      <c r="Q113" s="17" t="s">
        <v>61</v>
      </c>
      <c r="R113" s="31"/>
      <c r="S113" s="31"/>
      <c r="T113" s="31"/>
      <c r="U113" s="31"/>
      <c r="V113" s="31"/>
      <c r="W113" s="31"/>
    </row>
    <row r="114" spans="5:24" ht="21" customHeight="1">
      <c r="E114" s="17" t="s">
        <v>62</v>
      </c>
      <c r="F114" s="32"/>
      <c r="G114" s="32"/>
      <c r="H114" s="32"/>
      <c r="I114" s="32"/>
      <c r="J114" s="32"/>
      <c r="K114" s="5" t="s">
        <v>63</v>
      </c>
      <c r="Q114" s="17" t="s">
        <v>62</v>
      </c>
      <c r="R114" s="31"/>
      <c r="S114" s="31"/>
      <c r="T114" s="31"/>
      <c r="U114" s="31"/>
      <c r="V114" s="31"/>
      <c r="W114" s="31"/>
      <c r="X114" s="5" t="s">
        <v>63</v>
      </c>
    </row>
    <row r="115" spans="5:24" ht="21" customHeight="1">
      <c r="E115" s="17" t="s">
        <v>64</v>
      </c>
      <c r="F115" s="32"/>
      <c r="G115" s="32"/>
      <c r="H115" s="32"/>
      <c r="I115" s="32"/>
      <c r="J115" s="32"/>
      <c r="Q115" s="33"/>
      <c r="R115" s="33"/>
      <c r="S115" s="33"/>
      <c r="T115" s="33"/>
      <c r="U115" s="33"/>
      <c r="V115" s="33"/>
      <c r="W115" s="33"/>
      <c r="X115" s="33"/>
    </row>
    <row r="116" spans="5:23" ht="24" customHeight="1">
      <c r="E116" s="17" t="s">
        <v>65</v>
      </c>
      <c r="F116" s="28"/>
      <c r="G116" s="28"/>
      <c r="H116" s="28"/>
      <c r="I116" s="28"/>
      <c r="J116" s="28"/>
      <c r="Q116" s="17" t="s">
        <v>65</v>
      </c>
      <c r="R116" s="29"/>
      <c r="S116" s="29"/>
      <c r="T116" s="29"/>
      <c r="U116" s="29"/>
      <c r="V116" s="29"/>
      <c r="W116" s="29"/>
    </row>
    <row r="117" spans="5:10" ht="24" customHeight="1">
      <c r="E117" s="17" t="s">
        <v>66</v>
      </c>
      <c r="F117" s="30"/>
      <c r="G117" s="30"/>
      <c r="H117" s="30"/>
      <c r="I117" s="30"/>
      <c r="J117" s="30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7030A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57421875" defaultRowHeight="15"/>
  <cols>
    <col min="1" max="1" width="8.57421875" style="7" customWidth="1"/>
    <col min="2" max="8" width="8.57421875" style="5" customWidth="1"/>
    <col min="9" max="9" width="4.57421875" style="5" customWidth="1"/>
    <col min="10" max="12" width="8.57421875" style="5" customWidth="1"/>
    <col min="13" max="14" width="4.57421875" style="5" customWidth="1"/>
    <col min="15" max="17" width="8.57421875" style="5" customWidth="1"/>
    <col min="18" max="18" width="4.57421875" style="5" customWidth="1"/>
    <col min="19" max="16384" width="8.57421875" style="5" customWidth="1"/>
  </cols>
  <sheetData>
    <row r="1" spans="1:26" ht="21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53" t="s">
        <v>104</v>
      </c>
      <c r="K2" s="153"/>
      <c r="L2" s="153"/>
      <c r="M2" s="153"/>
      <c r="N2" s="153"/>
      <c r="O2" s="153"/>
      <c r="P2" s="153"/>
      <c r="Q2" s="153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52" t="s">
        <v>30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21" customHeight="1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154"/>
      <c r="N7" s="155"/>
      <c r="O7" s="155"/>
      <c r="P7" s="156"/>
    </row>
    <row r="8" spans="1:10" ht="21" customHeight="1">
      <c r="A8" s="9" t="s">
        <v>43</v>
      </c>
      <c r="G8" s="10"/>
      <c r="H8" s="154"/>
      <c r="I8" s="155"/>
      <c r="J8" s="156"/>
    </row>
    <row r="9" ht="10.35" customHeight="1"/>
    <row r="10" spans="1:26" s="8" customFormat="1" ht="30" customHeight="1">
      <c r="A10" s="77" t="s">
        <v>7</v>
      </c>
      <c r="B10" s="77" t="s">
        <v>33</v>
      </c>
      <c r="C10" s="77"/>
      <c r="D10" s="77"/>
      <c r="E10" s="77"/>
      <c r="F10" s="77"/>
      <c r="G10" s="77"/>
      <c r="H10" s="77"/>
      <c r="I10" s="77"/>
      <c r="J10" s="77"/>
      <c r="K10" s="77" t="s">
        <v>34</v>
      </c>
      <c r="L10" s="77"/>
      <c r="M10" s="77"/>
      <c r="N10" s="77"/>
      <c r="O10" s="77"/>
      <c r="P10" s="77"/>
      <c r="Q10" s="77"/>
      <c r="R10" s="77"/>
      <c r="S10" s="77" t="s">
        <v>6</v>
      </c>
      <c r="T10" s="77"/>
      <c r="U10" s="77"/>
      <c r="V10" s="77"/>
      <c r="W10" s="77"/>
      <c r="X10" s="77"/>
      <c r="Y10" s="77"/>
      <c r="Z10" s="77"/>
    </row>
    <row r="11" spans="1:26" s="8" customFormat="1" ht="30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 t="s">
        <v>3</v>
      </c>
      <c r="L11" s="77"/>
      <c r="M11" s="77"/>
      <c r="N11" s="77" t="s">
        <v>4</v>
      </c>
      <c r="O11" s="77"/>
      <c r="P11" s="77"/>
      <c r="Q11" s="77" t="s">
        <v>5</v>
      </c>
      <c r="R11" s="77"/>
      <c r="S11" s="77" t="s">
        <v>3</v>
      </c>
      <c r="T11" s="77"/>
      <c r="U11" s="77"/>
      <c r="V11" s="77" t="s">
        <v>4</v>
      </c>
      <c r="W11" s="77"/>
      <c r="X11" s="77"/>
      <c r="Y11" s="77" t="s">
        <v>5</v>
      </c>
      <c r="Z11" s="77"/>
    </row>
    <row r="12" spans="1:26" ht="24" customHeight="1">
      <c r="A12" s="106" t="s">
        <v>44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9"/>
    </row>
    <row r="13" spans="1:26" ht="24" customHeight="1">
      <c r="A13" s="20">
        <v>1</v>
      </c>
      <c r="B13" s="145" t="s">
        <v>36</v>
      </c>
      <c r="C13" s="145"/>
      <c r="D13" s="145"/>
      <c r="E13" s="145"/>
      <c r="F13" s="145"/>
      <c r="G13" s="145"/>
      <c r="H13" s="145"/>
      <c r="I13" s="145"/>
      <c r="J13" s="145"/>
      <c r="K13" s="157">
        <v>12</v>
      </c>
      <c r="L13" s="157"/>
      <c r="M13" s="157"/>
      <c r="N13" s="149">
        <f>Q24</f>
        <v>0</v>
      </c>
      <c r="O13" s="149"/>
      <c r="P13" s="149"/>
      <c r="Q13" s="124">
        <f>V24/T24*100</f>
        <v>0</v>
      </c>
      <c r="R13" s="124"/>
      <c r="S13" s="158">
        <v>5803520</v>
      </c>
      <c r="T13" s="159"/>
      <c r="U13" s="160"/>
      <c r="V13" s="167"/>
      <c r="W13" s="168"/>
      <c r="X13" s="169"/>
      <c r="Y13" s="139">
        <f>V13/S13*100</f>
        <v>0</v>
      </c>
      <c r="Z13" s="140"/>
    </row>
    <row r="14" spans="1:26" ht="24" customHeight="1">
      <c r="A14" s="20">
        <v>2</v>
      </c>
      <c r="B14" s="145" t="s">
        <v>37</v>
      </c>
      <c r="C14" s="145"/>
      <c r="D14" s="145"/>
      <c r="E14" s="145"/>
      <c r="F14" s="145"/>
      <c r="G14" s="145"/>
      <c r="H14" s="145"/>
      <c r="I14" s="145"/>
      <c r="J14" s="145"/>
      <c r="K14" s="146">
        <v>1281888.12</v>
      </c>
      <c r="L14" s="146"/>
      <c r="M14" s="146"/>
      <c r="N14" s="124">
        <f>Q25</f>
        <v>0</v>
      </c>
      <c r="O14" s="124"/>
      <c r="P14" s="124"/>
      <c r="Q14" s="124">
        <f>V25/T25*100</f>
        <v>0</v>
      </c>
      <c r="R14" s="124"/>
      <c r="S14" s="161"/>
      <c r="T14" s="162"/>
      <c r="U14" s="163"/>
      <c r="V14" s="170"/>
      <c r="W14" s="171"/>
      <c r="X14" s="172"/>
      <c r="Y14" s="141"/>
      <c r="Z14" s="142"/>
    </row>
    <row r="15" spans="1:26" ht="24" customHeight="1">
      <c r="A15" s="20">
        <v>3</v>
      </c>
      <c r="B15" s="145" t="s">
        <v>38</v>
      </c>
      <c r="C15" s="145"/>
      <c r="D15" s="145"/>
      <c r="E15" s="145"/>
      <c r="F15" s="145"/>
      <c r="G15" s="145"/>
      <c r="H15" s="145"/>
      <c r="I15" s="145"/>
      <c r="J15" s="145"/>
      <c r="K15" s="148">
        <v>12</v>
      </c>
      <c r="L15" s="148"/>
      <c r="M15" s="148"/>
      <c r="N15" s="149">
        <f>Q27</f>
        <v>0</v>
      </c>
      <c r="O15" s="149"/>
      <c r="P15" s="149"/>
      <c r="Q15" s="124">
        <f>V26/T26*100</f>
        <v>0</v>
      </c>
      <c r="R15" s="124"/>
      <c r="S15" s="161"/>
      <c r="T15" s="162"/>
      <c r="U15" s="163"/>
      <c r="V15" s="170"/>
      <c r="W15" s="171"/>
      <c r="X15" s="172"/>
      <c r="Y15" s="141"/>
      <c r="Z15" s="142"/>
    </row>
    <row r="16" spans="1:26" ht="24" customHeight="1">
      <c r="A16" s="20">
        <v>4</v>
      </c>
      <c r="B16" s="145" t="s">
        <v>39</v>
      </c>
      <c r="C16" s="145"/>
      <c r="D16" s="145"/>
      <c r="E16" s="145"/>
      <c r="F16" s="145"/>
      <c r="G16" s="145"/>
      <c r="H16" s="145"/>
      <c r="I16" s="145"/>
      <c r="J16" s="145"/>
      <c r="K16" s="148">
        <v>12</v>
      </c>
      <c r="L16" s="148"/>
      <c r="M16" s="148"/>
      <c r="N16" s="149">
        <f>Q28</f>
        <v>0</v>
      </c>
      <c r="O16" s="149"/>
      <c r="P16" s="149"/>
      <c r="Q16" s="124">
        <f>V28/T28*100</f>
        <v>0</v>
      </c>
      <c r="R16" s="124"/>
      <c r="S16" s="161"/>
      <c r="T16" s="162"/>
      <c r="U16" s="163"/>
      <c r="V16" s="170"/>
      <c r="W16" s="171"/>
      <c r="X16" s="172"/>
      <c r="Y16" s="141"/>
      <c r="Z16" s="142"/>
    </row>
    <row r="17" spans="1:26" s="11" customFormat="1" ht="48" customHeight="1">
      <c r="A17" s="21">
        <v>5</v>
      </c>
      <c r="B17" s="150" t="s">
        <v>45</v>
      </c>
      <c r="C17" s="150"/>
      <c r="D17" s="150"/>
      <c r="E17" s="150"/>
      <c r="F17" s="150"/>
      <c r="G17" s="150"/>
      <c r="H17" s="150"/>
      <c r="I17" s="150"/>
      <c r="J17" s="150"/>
      <c r="K17" s="151">
        <v>12</v>
      </c>
      <c r="L17" s="151"/>
      <c r="M17" s="151"/>
      <c r="N17" s="149">
        <f>Q29</f>
        <v>0</v>
      </c>
      <c r="O17" s="149"/>
      <c r="P17" s="149"/>
      <c r="Q17" s="124">
        <f>V29/T29*100</f>
        <v>0</v>
      </c>
      <c r="R17" s="124"/>
      <c r="S17" s="164"/>
      <c r="T17" s="165"/>
      <c r="U17" s="166"/>
      <c r="V17" s="173"/>
      <c r="W17" s="174"/>
      <c r="X17" s="175"/>
      <c r="Y17" s="143"/>
      <c r="Z17" s="144"/>
    </row>
    <row r="18" spans="1:26" s="8" customFormat="1" ht="24" customHeight="1">
      <c r="A18" s="135" t="s">
        <v>46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  <c r="Q18" s="90">
        <f>V30</f>
        <v>0</v>
      </c>
      <c r="R18" s="90"/>
      <c r="S18" s="138">
        <f>SUM(S13)</f>
        <v>5803520</v>
      </c>
      <c r="T18" s="138"/>
      <c r="U18" s="138"/>
      <c r="V18" s="138">
        <f>SUM(V13)</f>
        <v>0</v>
      </c>
      <c r="W18" s="138"/>
      <c r="X18" s="138"/>
      <c r="Y18" s="134">
        <f>SUM(Y13)</f>
        <v>0</v>
      </c>
      <c r="Z18" s="134"/>
    </row>
    <row r="19" spans="1:26" ht="9.9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77" t="s">
        <v>41</v>
      </c>
      <c r="C22" s="77"/>
      <c r="D22" s="77"/>
      <c r="E22" s="77"/>
      <c r="F22" s="77"/>
      <c r="G22" s="77"/>
      <c r="H22" s="77" t="s">
        <v>47</v>
      </c>
      <c r="I22" s="77"/>
      <c r="J22" s="77"/>
      <c r="K22" s="77" t="s">
        <v>42</v>
      </c>
      <c r="L22" s="77"/>
      <c r="M22" s="77"/>
      <c r="N22" s="77" t="s">
        <v>48</v>
      </c>
      <c r="O22" s="77"/>
      <c r="P22" s="77"/>
      <c r="Q22" s="77" t="s">
        <v>49</v>
      </c>
      <c r="R22" s="77"/>
      <c r="S22" s="77"/>
      <c r="T22" s="77" t="s">
        <v>50</v>
      </c>
      <c r="U22" s="77"/>
      <c r="V22" s="81" t="s">
        <v>9</v>
      </c>
      <c r="W22" s="81"/>
      <c r="X22" s="77" t="s">
        <v>10</v>
      </c>
      <c r="Y22" s="77"/>
      <c r="Z22" s="77"/>
    </row>
    <row r="23" spans="1:26" ht="24" customHeight="1">
      <c r="A23" s="106" t="s">
        <v>44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7"/>
      <c r="W23" s="107"/>
      <c r="X23" s="107"/>
      <c r="Y23" s="107"/>
      <c r="Z23" s="109"/>
    </row>
    <row r="24" spans="1:26" ht="24" customHeight="1">
      <c r="A24" s="25">
        <v>1</v>
      </c>
      <c r="B24" s="110" t="s">
        <v>36</v>
      </c>
      <c r="C24" s="110"/>
      <c r="D24" s="110"/>
      <c r="E24" s="110"/>
      <c r="F24" s="110"/>
      <c r="G24" s="110"/>
      <c r="H24" s="111">
        <v>12</v>
      </c>
      <c r="I24" s="111"/>
      <c r="J24" s="111"/>
      <c r="K24" s="103"/>
      <c r="L24" s="103"/>
      <c r="M24" s="103"/>
      <c r="N24" s="103"/>
      <c r="O24" s="103"/>
      <c r="P24" s="103"/>
      <c r="Q24" s="103"/>
      <c r="R24" s="103"/>
      <c r="S24" s="104"/>
      <c r="T24" s="100">
        <v>10</v>
      </c>
      <c r="U24" s="100"/>
      <c r="V24" s="93">
        <f>(T24*((K24*0)+(N24*50)+(Q24*100)))/(H24*100)</f>
        <v>0</v>
      </c>
      <c r="W24" s="94"/>
      <c r="X24" s="112"/>
      <c r="Y24" s="92"/>
      <c r="Z24" s="113"/>
    </row>
    <row r="25" spans="1:26" ht="24" customHeight="1">
      <c r="A25" s="25">
        <v>2</v>
      </c>
      <c r="B25" s="110" t="s">
        <v>37</v>
      </c>
      <c r="C25" s="110"/>
      <c r="D25" s="110"/>
      <c r="E25" s="110"/>
      <c r="F25" s="110"/>
      <c r="G25" s="110"/>
      <c r="H25" s="120">
        <v>1281888.12</v>
      </c>
      <c r="I25" s="120"/>
      <c r="J25" s="120"/>
      <c r="K25" s="121"/>
      <c r="L25" s="121"/>
      <c r="M25" s="121"/>
      <c r="N25" s="121"/>
      <c r="O25" s="121"/>
      <c r="P25" s="121"/>
      <c r="Q25" s="121"/>
      <c r="R25" s="121"/>
      <c r="S25" s="202"/>
      <c r="T25" s="100">
        <v>40</v>
      </c>
      <c r="U25" s="100"/>
      <c r="V25" s="93">
        <f>(T25*((K25*0)+(N25*50)+(Q25*100)))/(H25*100)</f>
        <v>0</v>
      </c>
      <c r="W25" s="94"/>
      <c r="X25" s="114"/>
      <c r="Y25" s="115"/>
      <c r="Z25" s="116"/>
    </row>
    <row r="26" spans="1:26" ht="24" customHeight="1">
      <c r="A26" s="26">
        <v>3</v>
      </c>
      <c r="B26" s="95" t="s">
        <v>38</v>
      </c>
      <c r="C26" s="95"/>
      <c r="D26" s="95"/>
      <c r="E26" s="95"/>
      <c r="F26" s="95"/>
      <c r="G26" s="95"/>
      <c r="H26" s="96">
        <v>12</v>
      </c>
      <c r="I26" s="96"/>
      <c r="J26" s="96"/>
      <c r="K26" s="196">
        <f>K27</f>
        <v>0</v>
      </c>
      <c r="L26" s="197"/>
      <c r="M26" s="198"/>
      <c r="N26" s="196">
        <f aca="true" t="shared" si="0" ref="N26">N27</f>
        <v>0</v>
      </c>
      <c r="O26" s="197"/>
      <c r="P26" s="198"/>
      <c r="Q26" s="196">
        <f aca="true" t="shared" si="1" ref="Q26">Q27</f>
        <v>0</v>
      </c>
      <c r="R26" s="197"/>
      <c r="S26" s="198"/>
      <c r="T26" s="122">
        <f>SUM(T27)</f>
        <v>20</v>
      </c>
      <c r="U26" s="122"/>
      <c r="V26" s="123">
        <f>SUM(V27)</f>
        <v>0</v>
      </c>
      <c r="W26" s="124"/>
      <c r="X26" s="114"/>
      <c r="Y26" s="115"/>
      <c r="Z26" s="116"/>
    </row>
    <row r="27" spans="1:26" ht="48" customHeight="1">
      <c r="A27" s="20">
        <v>3.1</v>
      </c>
      <c r="B27" s="125" t="s">
        <v>103</v>
      </c>
      <c r="C27" s="126"/>
      <c r="D27" s="126"/>
      <c r="E27" s="126"/>
      <c r="F27" s="126"/>
      <c r="G27" s="127"/>
      <c r="H27" s="128">
        <v>12</v>
      </c>
      <c r="I27" s="129"/>
      <c r="J27" s="130"/>
      <c r="K27" s="104"/>
      <c r="L27" s="131"/>
      <c r="M27" s="132"/>
      <c r="N27" s="104"/>
      <c r="O27" s="131"/>
      <c r="P27" s="132"/>
      <c r="Q27" s="104"/>
      <c r="R27" s="131"/>
      <c r="S27" s="131"/>
      <c r="T27" s="133">
        <v>20</v>
      </c>
      <c r="U27" s="133"/>
      <c r="V27" s="93">
        <f>(T27*((K27*0)+(N27*50)+(Q27*100)))/(H27*100)</f>
        <v>0</v>
      </c>
      <c r="W27" s="94"/>
      <c r="X27" s="114"/>
      <c r="Y27" s="115"/>
      <c r="Z27" s="116"/>
    </row>
    <row r="28" spans="1:26" ht="48" customHeight="1">
      <c r="A28" s="25">
        <v>4</v>
      </c>
      <c r="B28" s="101" t="s">
        <v>39</v>
      </c>
      <c r="C28" s="101"/>
      <c r="D28" s="101"/>
      <c r="E28" s="101"/>
      <c r="F28" s="101"/>
      <c r="G28" s="101"/>
      <c r="H28" s="105">
        <v>12</v>
      </c>
      <c r="I28" s="105"/>
      <c r="J28" s="105"/>
      <c r="K28" s="103"/>
      <c r="L28" s="103"/>
      <c r="M28" s="103"/>
      <c r="N28" s="103"/>
      <c r="O28" s="103"/>
      <c r="P28" s="103"/>
      <c r="Q28" s="103"/>
      <c r="R28" s="103"/>
      <c r="S28" s="104"/>
      <c r="T28" s="100">
        <v>15</v>
      </c>
      <c r="U28" s="100"/>
      <c r="V28" s="93">
        <f aca="true" t="shared" si="2" ref="V28:V29">(T28*((K28*0)+(N28*50)+(Q28*100)))/(H28*100)</f>
        <v>0</v>
      </c>
      <c r="W28" s="94"/>
      <c r="X28" s="114"/>
      <c r="Y28" s="115"/>
      <c r="Z28" s="116"/>
    </row>
    <row r="29" spans="1:26" ht="48" customHeight="1">
      <c r="A29" s="25">
        <v>5</v>
      </c>
      <c r="B29" s="101" t="s">
        <v>51</v>
      </c>
      <c r="C29" s="101"/>
      <c r="D29" s="101"/>
      <c r="E29" s="101"/>
      <c r="F29" s="101"/>
      <c r="G29" s="101"/>
      <c r="H29" s="102">
        <v>12</v>
      </c>
      <c r="I29" s="102"/>
      <c r="J29" s="102"/>
      <c r="K29" s="103"/>
      <c r="L29" s="103"/>
      <c r="M29" s="103"/>
      <c r="N29" s="103"/>
      <c r="O29" s="103"/>
      <c r="P29" s="103"/>
      <c r="Q29" s="103"/>
      <c r="R29" s="103"/>
      <c r="S29" s="104"/>
      <c r="T29" s="100">
        <v>15</v>
      </c>
      <c r="U29" s="100"/>
      <c r="V29" s="93">
        <f t="shared" si="2"/>
        <v>0</v>
      </c>
      <c r="W29" s="94"/>
      <c r="X29" s="117"/>
      <c r="Y29" s="118"/>
      <c r="Z29" s="119"/>
    </row>
    <row r="30" spans="1:26" ht="24" customHeight="1">
      <c r="A30" s="87" t="s">
        <v>11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>
        <f>SUM(T24,T25,T26,T28,T29)</f>
        <v>100</v>
      </c>
      <c r="U30" s="89"/>
      <c r="V30" s="90">
        <f>SUM(V24:W26,V28:W29)</f>
        <v>0</v>
      </c>
      <c r="W30" s="90"/>
      <c r="X30" s="91"/>
      <c r="Y30" s="91"/>
      <c r="Z30" s="91"/>
    </row>
    <row r="31" spans="1:26" ht="9.9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ht="24" customHeight="1">
      <c r="A32" s="4" t="s">
        <v>98</v>
      </c>
    </row>
    <row r="33" spans="1:26" ht="60" customHeight="1">
      <c r="A33" s="18" t="s">
        <v>7</v>
      </c>
      <c r="B33" s="77" t="s">
        <v>52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 t="s">
        <v>53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  <c r="Y33" s="81" t="s">
        <v>54</v>
      </c>
      <c r="Z33" s="81"/>
    </row>
    <row r="34" spans="1:26" ht="24" customHeight="1">
      <c r="A34" s="82" t="s">
        <v>55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</row>
    <row r="35" spans="1:26" ht="48" customHeight="1">
      <c r="A35" s="19" t="str">
        <f>IF(B35&lt;&gt;"","2.1.1","")</f>
        <v/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7"/>
      <c r="Y35" s="56"/>
      <c r="Z35" s="56"/>
    </row>
    <row r="36" spans="1:26" ht="48" customHeight="1">
      <c r="A36" s="19" t="str">
        <f>IF(B36&lt;&gt;"","2.1.2","")</f>
        <v/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7"/>
      <c r="Y36" s="56"/>
      <c r="Z36" s="56"/>
    </row>
    <row r="37" spans="1:26" ht="48" customHeight="1">
      <c r="A37" s="19" t="str">
        <f>IF(B37&lt;&gt;"","2.1.3","")</f>
        <v/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7"/>
      <c r="Y37" s="56"/>
      <c r="Z37" s="56"/>
    </row>
    <row r="38" spans="1:26" ht="48" customHeight="1">
      <c r="A38" s="19" t="str">
        <f>IF(B38&lt;&gt;"","2.1.4","")</f>
        <v/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7"/>
      <c r="Y38" s="56"/>
      <c r="Z38" s="56"/>
    </row>
    <row r="39" spans="1:26" ht="48" customHeight="1">
      <c r="A39" s="19" t="str">
        <f>IF(B39&lt;&gt;"","2.1.5","")</f>
        <v/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65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7"/>
      <c r="Y39" s="85"/>
      <c r="Z39" s="86"/>
    </row>
    <row r="40" spans="1:26" ht="24" customHeight="1">
      <c r="A40" s="82" t="s">
        <v>56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</row>
    <row r="41" spans="1:26" ht="48" customHeight="1">
      <c r="A41" s="19" t="str">
        <f>IF(B41&lt;&gt;"","2.2.1","")</f>
        <v/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56"/>
      <c r="Z41" s="56"/>
    </row>
    <row r="42" spans="1:26" ht="48" customHeight="1">
      <c r="A42" s="19" t="str">
        <f>IF(B42&lt;&gt;"","2.2.2","")</f>
        <v/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7"/>
      <c r="Y42" s="56"/>
      <c r="Z42" s="56"/>
    </row>
    <row r="43" spans="1:26" ht="48" customHeight="1">
      <c r="A43" s="19" t="str">
        <f>IF(B43&lt;&gt;"","2.2.3","")</f>
        <v/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7"/>
      <c r="Y43" s="56"/>
      <c r="Z43" s="56"/>
    </row>
    <row r="44" spans="1:26" ht="48" customHeight="1">
      <c r="A44" s="19" t="str">
        <f>IF(B44&lt;&gt;"","2.2.4","")</f>
        <v/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7"/>
      <c r="Y44" s="56"/>
      <c r="Z44" s="56"/>
    </row>
    <row r="45" spans="1:26" ht="48" customHeight="1">
      <c r="A45" s="19" t="str">
        <f>IF(B45&lt;&gt;"","2.2.5","")</f>
        <v/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7"/>
      <c r="Y45" s="56"/>
      <c r="Z45" s="56"/>
    </row>
    <row r="46" spans="1:26" ht="24" customHeight="1">
      <c r="A46" s="82" t="s">
        <v>57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</row>
    <row r="47" spans="1:26" ht="48" customHeight="1">
      <c r="A47" s="19" t="str">
        <f>IF(B47&lt;&gt;"","2.3.1","")</f>
        <v/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7"/>
      <c r="Y47" s="56"/>
      <c r="Z47" s="56"/>
    </row>
    <row r="48" spans="1:26" ht="48" customHeight="1">
      <c r="A48" s="19" t="str">
        <f>IF(B48&lt;&gt;"","2.3.2","")</f>
        <v/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7"/>
      <c r="Y48" s="56"/>
      <c r="Z48" s="56"/>
    </row>
    <row r="49" spans="1:26" ht="48" customHeight="1">
      <c r="A49" s="19" t="str">
        <f>IF(B49&lt;&gt;"","2.3.3","")</f>
        <v/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5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7"/>
      <c r="Y49" s="56"/>
      <c r="Z49" s="56"/>
    </row>
    <row r="50" spans="1:26" ht="48" customHeight="1">
      <c r="A50" s="19" t="str">
        <f>IF(B50&lt;&gt;"","2.3.4","")</f>
        <v/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5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7"/>
      <c r="Y50" s="56"/>
      <c r="Z50" s="56"/>
    </row>
    <row r="51" spans="1:26" ht="48" customHeight="1">
      <c r="A51" s="19" t="str">
        <f>IF(B51&lt;&gt;"","2.3.5","")</f>
        <v/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5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7"/>
      <c r="Y51" s="56"/>
      <c r="Z51" s="56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77" t="s">
        <v>58</v>
      </c>
      <c r="C55" s="77"/>
      <c r="D55" s="77"/>
      <c r="E55" s="77"/>
      <c r="F55" s="77"/>
      <c r="G55" s="77"/>
      <c r="H55" s="77" t="s">
        <v>53</v>
      </c>
      <c r="I55" s="77"/>
      <c r="J55" s="77"/>
      <c r="K55" s="77"/>
      <c r="L55" s="77"/>
      <c r="M55" s="77"/>
      <c r="N55" s="77"/>
      <c r="O55" s="77"/>
      <c r="P55" s="77"/>
      <c r="Q55" s="78" t="s">
        <v>59</v>
      </c>
      <c r="R55" s="79"/>
      <c r="S55" s="79"/>
      <c r="T55" s="79"/>
      <c r="U55" s="79"/>
      <c r="V55" s="79"/>
      <c r="W55" s="79"/>
      <c r="X55" s="80"/>
      <c r="Y55" s="81" t="s">
        <v>54</v>
      </c>
      <c r="Z55" s="81"/>
    </row>
    <row r="56" spans="1:26" ht="72" customHeight="1">
      <c r="A56" s="19" t="str">
        <f>IF(B56&lt;&gt;"","3.1","")</f>
        <v/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5"/>
      <c r="R56" s="66"/>
      <c r="S56" s="66"/>
      <c r="T56" s="66"/>
      <c r="U56" s="66"/>
      <c r="V56" s="66"/>
      <c r="W56" s="66"/>
      <c r="X56" s="67"/>
      <c r="Y56" s="56"/>
      <c r="Z56" s="56"/>
    </row>
    <row r="57" spans="1:26" ht="72" customHeight="1">
      <c r="A57" s="19" t="str">
        <f>IF(B57&lt;&gt;"","3.2","")</f>
        <v/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  <c r="R57" s="66"/>
      <c r="S57" s="66"/>
      <c r="T57" s="66"/>
      <c r="U57" s="66"/>
      <c r="V57" s="66"/>
      <c r="W57" s="66"/>
      <c r="X57" s="67"/>
      <c r="Y57" s="56"/>
      <c r="Z57" s="56"/>
    </row>
    <row r="58" spans="1:26" ht="72" customHeight="1">
      <c r="A58" s="19" t="str">
        <f>IF(B58&lt;&gt;"","3.3","")</f>
        <v/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  <c r="R58" s="66"/>
      <c r="S58" s="66"/>
      <c r="T58" s="66"/>
      <c r="U58" s="66"/>
      <c r="V58" s="66"/>
      <c r="W58" s="66"/>
      <c r="X58" s="67"/>
      <c r="Y58" s="56"/>
      <c r="Z58" s="56"/>
    </row>
    <row r="59" spans="1:26" ht="72" customHeight="1">
      <c r="A59" s="19" t="str">
        <f>IF(B59&lt;&gt;"","3.4","")</f>
        <v/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6"/>
      <c r="S59" s="66"/>
      <c r="T59" s="66"/>
      <c r="U59" s="66"/>
      <c r="V59" s="66"/>
      <c r="W59" s="66"/>
      <c r="X59" s="67"/>
      <c r="Y59" s="56"/>
      <c r="Z59" s="56"/>
    </row>
    <row r="60" spans="1:26" ht="72" customHeight="1">
      <c r="A60" s="19" t="str">
        <f>IF(B60&lt;&gt;"","3.5","")</f>
        <v/>
      </c>
      <c r="B60" s="65"/>
      <c r="C60" s="66"/>
      <c r="D60" s="66"/>
      <c r="E60" s="66"/>
      <c r="F60" s="66"/>
      <c r="G60" s="67"/>
      <c r="H60" s="65"/>
      <c r="I60" s="66"/>
      <c r="J60" s="66"/>
      <c r="K60" s="66"/>
      <c r="L60" s="66"/>
      <c r="M60" s="66"/>
      <c r="N60" s="66"/>
      <c r="O60" s="66"/>
      <c r="P60" s="67"/>
      <c r="Q60" s="65"/>
      <c r="R60" s="66"/>
      <c r="S60" s="66"/>
      <c r="T60" s="66"/>
      <c r="U60" s="66"/>
      <c r="V60" s="66"/>
      <c r="W60" s="66"/>
      <c r="X60" s="67"/>
      <c r="Y60" s="85"/>
      <c r="Z60" s="86"/>
    </row>
    <row r="61" spans="1:26" ht="72" customHeight="1">
      <c r="A61" s="19" t="str">
        <f>IF(B61&lt;&gt;"","3.6","")</f>
        <v/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  <c r="R61" s="66"/>
      <c r="S61" s="66"/>
      <c r="T61" s="66"/>
      <c r="U61" s="66"/>
      <c r="V61" s="66"/>
      <c r="W61" s="66"/>
      <c r="X61" s="67"/>
      <c r="Y61" s="56"/>
      <c r="Z61" s="56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6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</row>
    <row r="66" spans="2:25" ht="48" customHeight="1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</row>
    <row r="67" spans="2:25" ht="48" customHeight="1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</row>
    <row r="68" spans="2:25" ht="48" customHeight="1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</row>
    <row r="69" spans="2:25" ht="48" customHeight="1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55"/>
      <c r="C73" s="55"/>
      <c r="D73" s="55"/>
      <c r="E73" s="55"/>
      <c r="F73" s="55"/>
      <c r="G73" s="55"/>
      <c r="H73" s="55"/>
      <c r="J73" s="55"/>
      <c r="K73" s="55"/>
      <c r="L73" s="55"/>
      <c r="M73" s="55"/>
      <c r="N73" s="55"/>
      <c r="O73" s="55"/>
      <c r="P73" s="55"/>
      <c r="Q73" s="55"/>
      <c r="S73" s="34"/>
      <c r="T73" s="35"/>
      <c r="U73" s="35"/>
      <c r="V73" s="35"/>
      <c r="W73" s="35"/>
      <c r="X73" s="35"/>
      <c r="Y73" s="36"/>
    </row>
    <row r="74" spans="2:25" ht="10.35" customHeight="1">
      <c r="B74" s="55"/>
      <c r="C74" s="55"/>
      <c r="D74" s="55"/>
      <c r="E74" s="55"/>
      <c r="F74" s="55"/>
      <c r="G74" s="55"/>
      <c r="H74" s="55"/>
      <c r="J74" s="55"/>
      <c r="K74" s="55"/>
      <c r="L74" s="55"/>
      <c r="M74" s="55"/>
      <c r="N74" s="55"/>
      <c r="O74" s="55"/>
      <c r="P74" s="55"/>
      <c r="Q74" s="55"/>
      <c r="S74" s="37"/>
      <c r="T74" s="38"/>
      <c r="U74" s="38"/>
      <c r="V74" s="38"/>
      <c r="W74" s="38"/>
      <c r="X74" s="38"/>
      <c r="Y74" s="39"/>
    </row>
    <row r="75" spans="2:25" ht="10.35" customHeight="1">
      <c r="B75" s="55"/>
      <c r="C75" s="55"/>
      <c r="D75" s="55"/>
      <c r="E75" s="55"/>
      <c r="F75" s="55"/>
      <c r="G75" s="55"/>
      <c r="H75" s="55"/>
      <c r="J75" s="55"/>
      <c r="K75" s="55"/>
      <c r="L75" s="55"/>
      <c r="M75" s="55"/>
      <c r="N75" s="55"/>
      <c r="O75" s="55"/>
      <c r="P75" s="55"/>
      <c r="Q75" s="55"/>
      <c r="S75" s="37"/>
      <c r="T75" s="38"/>
      <c r="U75" s="38"/>
      <c r="V75" s="38"/>
      <c r="W75" s="38"/>
      <c r="X75" s="38"/>
      <c r="Y75" s="39"/>
    </row>
    <row r="76" spans="2:25" ht="21" customHeight="1">
      <c r="B76" s="55"/>
      <c r="C76" s="55"/>
      <c r="D76" s="55"/>
      <c r="E76" s="55"/>
      <c r="F76" s="55"/>
      <c r="G76" s="55"/>
      <c r="H76" s="55"/>
      <c r="J76" s="55"/>
      <c r="K76" s="55"/>
      <c r="L76" s="55"/>
      <c r="M76" s="55"/>
      <c r="N76" s="55"/>
      <c r="O76" s="55"/>
      <c r="P76" s="55"/>
      <c r="Q76" s="55"/>
      <c r="S76" s="37"/>
      <c r="T76" s="38"/>
      <c r="U76" s="38"/>
      <c r="V76" s="38"/>
      <c r="W76" s="38"/>
      <c r="X76" s="38"/>
      <c r="Y76" s="39"/>
    </row>
    <row r="77" spans="2:25" ht="35.25" customHeight="1">
      <c r="B77" s="55"/>
      <c r="C77" s="55"/>
      <c r="D77" s="55"/>
      <c r="E77" s="55"/>
      <c r="F77" s="55"/>
      <c r="G77" s="55"/>
      <c r="H77" s="55"/>
      <c r="J77" s="55"/>
      <c r="K77" s="55"/>
      <c r="L77" s="55"/>
      <c r="M77" s="55"/>
      <c r="N77" s="55"/>
      <c r="O77" s="55"/>
      <c r="P77" s="55"/>
      <c r="Q77" s="55"/>
      <c r="S77" s="37"/>
      <c r="T77" s="38"/>
      <c r="U77" s="38"/>
      <c r="V77" s="38"/>
      <c r="W77" s="38"/>
      <c r="X77" s="38"/>
      <c r="Y77" s="39"/>
    </row>
    <row r="78" spans="2:25" ht="21" customHeight="1">
      <c r="B78" s="55"/>
      <c r="C78" s="55"/>
      <c r="D78" s="55"/>
      <c r="E78" s="55"/>
      <c r="F78" s="55"/>
      <c r="G78" s="55"/>
      <c r="H78" s="55"/>
      <c r="J78" s="55"/>
      <c r="K78" s="55"/>
      <c r="L78" s="55"/>
      <c r="M78" s="55"/>
      <c r="N78" s="55"/>
      <c r="O78" s="55"/>
      <c r="P78" s="55"/>
      <c r="Q78" s="55"/>
      <c r="S78" s="37"/>
      <c r="T78" s="38"/>
      <c r="U78" s="38"/>
      <c r="V78" s="38"/>
      <c r="W78" s="38"/>
      <c r="X78" s="38"/>
      <c r="Y78" s="39"/>
    </row>
    <row r="79" spans="2:25" ht="21" customHeight="1">
      <c r="B79" s="55"/>
      <c r="C79" s="55"/>
      <c r="D79" s="55"/>
      <c r="E79" s="55"/>
      <c r="F79" s="55"/>
      <c r="G79" s="55"/>
      <c r="H79" s="55"/>
      <c r="J79" s="55"/>
      <c r="K79" s="55"/>
      <c r="L79" s="55"/>
      <c r="M79" s="55"/>
      <c r="N79" s="55"/>
      <c r="O79" s="55"/>
      <c r="P79" s="55"/>
      <c r="Q79" s="55"/>
      <c r="S79" s="37"/>
      <c r="T79" s="38"/>
      <c r="U79" s="38"/>
      <c r="V79" s="38"/>
      <c r="W79" s="38"/>
      <c r="X79" s="38"/>
      <c r="Y79" s="39"/>
    </row>
    <row r="80" spans="2:25" ht="21" customHeight="1">
      <c r="B80" s="55"/>
      <c r="C80" s="55"/>
      <c r="D80" s="55"/>
      <c r="E80" s="55"/>
      <c r="F80" s="55"/>
      <c r="G80" s="55"/>
      <c r="H80" s="55"/>
      <c r="J80" s="55"/>
      <c r="K80" s="55"/>
      <c r="L80" s="55"/>
      <c r="M80" s="55"/>
      <c r="N80" s="55"/>
      <c r="O80" s="55"/>
      <c r="P80" s="55"/>
      <c r="Q80" s="55"/>
      <c r="S80" s="37"/>
      <c r="T80" s="38"/>
      <c r="U80" s="38"/>
      <c r="V80" s="38"/>
      <c r="W80" s="38"/>
      <c r="X80" s="38"/>
      <c r="Y80" s="39"/>
    </row>
    <row r="81" spans="2:25" ht="21" customHeight="1">
      <c r="B81" s="55"/>
      <c r="C81" s="55"/>
      <c r="D81" s="55"/>
      <c r="E81" s="55"/>
      <c r="F81" s="55"/>
      <c r="G81" s="55"/>
      <c r="H81" s="55"/>
      <c r="J81" s="55"/>
      <c r="K81" s="55"/>
      <c r="L81" s="55"/>
      <c r="M81" s="55"/>
      <c r="N81" s="55"/>
      <c r="O81" s="55"/>
      <c r="P81" s="55"/>
      <c r="Q81" s="55"/>
      <c r="S81" s="37"/>
      <c r="T81" s="38"/>
      <c r="U81" s="38"/>
      <c r="V81" s="38"/>
      <c r="W81" s="38"/>
      <c r="X81" s="38"/>
      <c r="Y81" s="39"/>
    </row>
    <row r="82" spans="2:25" ht="21" customHeight="1">
      <c r="B82" s="55"/>
      <c r="C82" s="55"/>
      <c r="D82" s="55"/>
      <c r="E82" s="55"/>
      <c r="F82" s="55"/>
      <c r="G82" s="55"/>
      <c r="H82" s="55"/>
      <c r="J82" s="55"/>
      <c r="K82" s="55"/>
      <c r="L82" s="55"/>
      <c r="M82" s="55"/>
      <c r="N82" s="55"/>
      <c r="O82" s="55"/>
      <c r="P82" s="55"/>
      <c r="Q82" s="55"/>
      <c r="S82" s="40"/>
      <c r="T82" s="41"/>
      <c r="U82" s="41"/>
      <c r="V82" s="41"/>
      <c r="W82" s="41"/>
      <c r="X82" s="41"/>
      <c r="Y82" s="42"/>
    </row>
    <row r="83" spans="2:25" ht="48" customHeight="1">
      <c r="B83" s="63"/>
      <c r="C83" s="63"/>
      <c r="D83" s="63"/>
      <c r="E83" s="63"/>
      <c r="F83" s="63"/>
      <c r="G83" s="63"/>
      <c r="H83" s="63"/>
      <c r="J83" s="57"/>
      <c r="K83" s="58"/>
      <c r="L83" s="58"/>
      <c r="M83" s="58"/>
      <c r="N83" s="58"/>
      <c r="O83" s="58"/>
      <c r="P83" s="58"/>
      <c r="Q83" s="59"/>
      <c r="S83" s="57"/>
      <c r="T83" s="58"/>
      <c r="U83" s="58"/>
      <c r="V83" s="58"/>
      <c r="W83" s="58"/>
      <c r="X83" s="58"/>
      <c r="Y83" s="59"/>
    </row>
    <row r="84" spans="2:25" ht="48" customHeight="1">
      <c r="B84" s="63"/>
      <c r="C84" s="63"/>
      <c r="D84" s="63"/>
      <c r="E84" s="63"/>
      <c r="F84" s="63"/>
      <c r="G84" s="63"/>
      <c r="H84" s="63"/>
      <c r="J84" s="60"/>
      <c r="K84" s="61"/>
      <c r="L84" s="61"/>
      <c r="M84" s="61"/>
      <c r="N84" s="61"/>
      <c r="O84" s="61"/>
      <c r="P84" s="61"/>
      <c r="Q84" s="62"/>
      <c r="S84" s="60"/>
      <c r="T84" s="61"/>
      <c r="U84" s="61"/>
      <c r="V84" s="61"/>
      <c r="W84" s="61"/>
      <c r="X84" s="61"/>
      <c r="Y84" s="62"/>
    </row>
    <row r="85" ht="14.25" customHeight="1"/>
    <row r="86" spans="2:25" ht="21" customHeight="1">
      <c r="B86" s="55"/>
      <c r="C86" s="55"/>
      <c r="D86" s="55"/>
      <c r="E86" s="55"/>
      <c r="F86" s="55"/>
      <c r="G86" s="55"/>
      <c r="H86" s="55"/>
      <c r="J86" s="55"/>
      <c r="K86" s="55"/>
      <c r="L86" s="55"/>
      <c r="M86" s="55"/>
      <c r="N86" s="55"/>
      <c r="O86" s="55"/>
      <c r="P86" s="55"/>
      <c r="Q86" s="55"/>
      <c r="S86" s="34"/>
      <c r="T86" s="35"/>
      <c r="U86" s="35"/>
      <c r="V86" s="35"/>
      <c r="W86" s="35"/>
      <c r="X86" s="35"/>
      <c r="Y86" s="36"/>
    </row>
    <row r="87" spans="2:25" ht="21" customHeight="1">
      <c r="B87" s="55"/>
      <c r="C87" s="55"/>
      <c r="D87" s="55"/>
      <c r="E87" s="55"/>
      <c r="F87" s="55"/>
      <c r="G87" s="55"/>
      <c r="H87" s="55"/>
      <c r="J87" s="55"/>
      <c r="K87" s="55"/>
      <c r="L87" s="55"/>
      <c r="M87" s="55"/>
      <c r="N87" s="55"/>
      <c r="O87" s="55"/>
      <c r="P87" s="55"/>
      <c r="Q87" s="55"/>
      <c r="S87" s="37"/>
      <c r="T87" s="38"/>
      <c r="U87" s="38"/>
      <c r="V87" s="38"/>
      <c r="W87" s="38"/>
      <c r="X87" s="38"/>
      <c r="Y87" s="39"/>
    </row>
    <row r="88" spans="2:25" ht="21" customHeight="1">
      <c r="B88" s="55"/>
      <c r="C88" s="55"/>
      <c r="D88" s="55"/>
      <c r="E88" s="55"/>
      <c r="F88" s="55"/>
      <c r="G88" s="55"/>
      <c r="H88" s="55"/>
      <c r="J88" s="55"/>
      <c r="K88" s="55"/>
      <c r="L88" s="55"/>
      <c r="M88" s="55"/>
      <c r="N88" s="55"/>
      <c r="O88" s="55"/>
      <c r="P88" s="55"/>
      <c r="Q88" s="55"/>
      <c r="S88" s="37"/>
      <c r="T88" s="38"/>
      <c r="U88" s="38"/>
      <c r="V88" s="38"/>
      <c r="W88" s="38"/>
      <c r="X88" s="38"/>
      <c r="Y88" s="39"/>
    </row>
    <row r="89" spans="2:25" ht="21" customHeight="1">
      <c r="B89" s="55"/>
      <c r="C89" s="55"/>
      <c r="D89" s="55"/>
      <c r="E89" s="55"/>
      <c r="F89" s="55"/>
      <c r="G89" s="55"/>
      <c r="H89" s="55"/>
      <c r="J89" s="55"/>
      <c r="K89" s="55"/>
      <c r="L89" s="55"/>
      <c r="M89" s="55"/>
      <c r="N89" s="55"/>
      <c r="O89" s="55"/>
      <c r="P89" s="55"/>
      <c r="Q89" s="55"/>
      <c r="S89" s="37"/>
      <c r="T89" s="38"/>
      <c r="U89" s="38"/>
      <c r="V89" s="38"/>
      <c r="W89" s="38"/>
      <c r="X89" s="38"/>
      <c r="Y89" s="39"/>
    </row>
    <row r="90" spans="2:25" ht="21" customHeight="1">
      <c r="B90" s="55"/>
      <c r="C90" s="55"/>
      <c r="D90" s="55"/>
      <c r="E90" s="55"/>
      <c r="F90" s="55"/>
      <c r="G90" s="55"/>
      <c r="H90" s="55"/>
      <c r="J90" s="55"/>
      <c r="K90" s="55"/>
      <c r="L90" s="55"/>
      <c r="M90" s="55"/>
      <c r="N90" s="55"/>
      <c r="O90" s="55"/>
      <c r="P90" s="55"/>
      <c r="Q90" s="55"/>
      <c r="S90" s="37"/>
      <c r="T90" s="38"/>
      <c r="U90" s="38"/>
      <c r="V90" s="38"/>
      <c r="W90" s="38"/>
      <c r="X90" s="38"/>
      <c r="Y90" s="39"/>
    </row>
    <row r="91" spans="2:25" ht="21" customHeight="1">
      <c r="B91" s="55"/>
      <c r="C91" s="55"/>
      <c r="D91" s="55"/>
      <c r="E91" s="55"/>
      <c r="F91" s="55"/>
      <c r="G91" s="55"/>
      <c r="H91" s="55"/>
      <c r="J91" s="55"/>
      <c r="K91" s="55"/>
      <c r="L91" s="55"/>
      <c r="M91" s="55"/>
      <c r="N91" s="55"/>
      <c r="O91" s="55"/>
      <c r="P91" s="55"/>
      <c r="Q91" s="55"/>
      <c r="S91" s="37"/>
      <c r="T91" s="38"/>
      <c r="U91" s="38"/>
      <c r="V91" s="38"/>
      <c r="W91" s="38"/>
      <c r="X91" s="38"/>
      <c r="Y91" s="39"/>
    </row>
    <row r="92" spans="2:25" ht="21" customHeight="1">
      <c r="B92" s="55"/>
      <c r="C92" s="55"/>
      <c r="D92" s="55"/>
      <c r="E92" s="55"/>
      <c r="F92" s="55"/>
      <c r="G92" s="55"/>
      <c r="H92" s="55"/>
      <c r="J92" s="55"/>
      <c r="K92" s="55"/>
      <c r="L92" s="55"/>
      <c r="M92" s="55"/>
      <c r="N92" s="55"/>
      <c r="O92" s="55"/>
      <c r="P92" s="55"/>
      <c r="Q92" s="55"/>
      <c r="S92" s="37"/>
      <c r="T92" s="38"/>
      <c r="U92" s="38"/>
      <c r="V92" s="38"/>
      <c r="W92" s="38"/>
      <c r="X92" s="38"/>
      <c r="Y92" s="39"/>
    </row>
    <row r="93" spans="2:25" ht="21" customHeight="1">
      <c r="B93" s="55"/>
      <c r="C93" s="55"/>
      <c r="D93" s="55"/>
      <c r="E93" s="55"/>
      <c r="F93" s="55"/>
      <c r="G93" s="55"/>
      <c r="H93" s="55"/>
      <c r="J93" s="55"/>
      <c r="K93" s="55"/>
      <c r="L93" s="55"/>
      <c r="M93" s="55"/>
      <c r="N93" s="55"/>
      <c r="O93" s="55"/>
      <c r="P93" s="55"/>
      <c r="Q93" s="55"/>
      <c r="S93" s="37"/>
      <c r="T93" s="38"/>
      <c r="U93" s="38"/>
      <c r="V93" s="38"/>
      <c r="W93" s="38"/>
      <c r="X93" s="38"/>
      <c r="Y93" s="39"/>
    </row>
    <row r="94" spans="2:25" ht="21" customHeight="1">
      <c r="B94" s="55"/>
      <c r="C94" s="55"/>
      <c r="D94" s="55"/>
      <c r="E94" s="55"/>
      <c r="F94" s="55"/>
      <c r="G94" s="55"/>
      <c r="H94" s="55"/>
      <c r="J94" s="55"/>
      <c r="K94" s="55"/>
      <c r="L94" s="55"/>
      <c r="M94" s="55"/>
      <c r="N94" s="55"/>
      <c r="O94" s="55"/>
      <c r="P94" s="55"/>
      <c r="Q94" s="55"/>
      <c r="S94" s="37"/>
      <c r="T94" s="38"/>
      <c r="U94" s="38"/>
      <c r="V94" s="38"/>
      <c r="W94" s="38"/>
      <c r="X94" s="38"/>
      <c r="Y94" s="39"/>
    </row>
    <row r="95" spans="2:25" ht="21" customHeight="1">
      <c r="B95" s="55"/>
      <c r="C95" s="55"/>
      <c r="D95" s="55"/>
      <c r="E95" s="55"/>
      <c r="F95" s="55"/>
      <c r="G95" s="55"/>
      <c r="H95" s="55"/>
      <c r="J95" s="55"/>
      <c r="K95" s="55"/>
      <c r="L95" s="55"/>
      <c r="M95" s="55"/>
      <c r="N95" s="55"/>
      <c r="O95" s="55"/>
      <c r="P95" s="55"/>
      <c r="Q95" s="55"/>
      <c r="S95" s="40"/>
      <c r="T95" s="41"/>
      <c r="U95" s="41"/>
      <c r="V95" s="41"/>
      <c r="W95" s="41"/>
      <c r="X95" s="41"/>
      <c r="Y95" s="42"/>
    </row>
    <row r="96" spans="2:25" ht="48" customHeight="1">
      <c r="B96" s="56"/>
      <c r="C96" s="56"/>
      <c r="D96" s="56"/>
      <c r="E96" s="56"/>
      <c r="F96" s="56"/>
      <c r="G96" s="56"/>
      <c r="H96" s="56"/>
      <c r="J96" s="57"/>
      <c r="K96" s="58"/>
      <c r="L96" s="58"/>
      <c r="M96" s="58"/>
      <c r="N96" s="58"/>
      <c r="O96" s="58"/>
      <c r="P96" s="58"/>
      <c r="Q96" s="59"/>
      <c r="S96" s="43"/>
      <c r="T96" s="44"/>
      <c r="U96" s="44"/>
      <c r="V96" s="44"/>
      <c r="W96" s="44"/>
      <c r="X96" s="44"/>
      <c r="Y96" s="45"/>
    </row>
    <row r="97" spans="2:25" ht="48" customHeight="1">
      <c r="B97" s="56"/>
      <c r="C97" s="56"/>
      <c r="D97" s="56"/>
      <c r="E97" s="56"/>
      <c r="F97" s="56"/>
      <c r="G97" s="56"/>
      <c r="H97" s="56"/>
      <c r="J97" s="60"/>
      <c r="K97" s="61"/>
      <c r="L97" s="61"/>
      <c r="M97" s="61"/>
      <c r="N97" s="61"/>
      <c r="O97" s="61"/>
      <c r="P97" s="61"/>
      <c r="Q97" s="62"/>
      <c r="S97" s="46"/>
      <c r="T97" s="47"/>
      <c r="U97" s="47"/>
      <c r="V97" s="47"/>
      <c r="W97" s="47"/>
      <c r="X97" s="47"/>
      <c r="Y97" s="48"/>
    </row>
    <row r="98" ht="14.25" customHeight="1"/>
    <row r="99" spans="2:25" ht="21" customHeight="1">
      <c r="B99" s="34"/>
      <c r="C99" s="35"/>
      <c r="D99" s="35"/>
      <c r="E99" s="35"/>
      <c r="F99" s="35"/>
      <c r="G99" s="35"/>
      <c r="H99" s="36"/>
      <c r="J99" s="34"/>
      <c r="K99" s="35"/>
      <c r="L99" s="35"/>
      <c r="M99" s="35"/>
      <c r="N99" s="35"/>
      <c r="O99" s="35"/>
      <c r="P99" s="35"/>
      <c r="Q99" s="36"/>
      <c r="S99" s="34"/>
      <c r="T99" s="35"/>
      <c r="U99" s="35"/>
      <c r="V99" s="35"/>
      <c r="W99" s="35"/>
      <c r="X99" s="35"/>
      <c r="Y99" s="36"/>
    </row>
    <row r="100" spans="2:25" ht="21" customHeight="1">
      <c r="B100" s="37"/>
      <c r="C100" s="38"/>
      <c r="D100" s="38"/>
      <c r="E100" s="38"/>
      <c r="F100" s="38"/>
      <c r="G100" s="38"/>
      <c r="H100" s="39"/>
      <c r="J100" s="37"/>
      <c r="K100" s="38"/>
      <c r="L100" s="38"/>
      <c r="M100" s="38"/>
      <c r="N100" s="38"/>
      <c r="O100" s="38"/>
      <c r="P100" s="38"/>
      <c r="Q100" s="39"/>
      <c r="S100" s="37"/>
      <c r="T100" s="38"/>
      <c r="U100" s="38"/>
      <c r="V100" s="38"/>
      <c r="W100" s="38"/>
      <c r="X100" s="38"/>
      <c r="Y100" s="39"/>
    </row>
    <row r="101" spans="2:25" ht="21" customHeight="1">
      <c r="B101" s="37"/>
      <c r="C101" s="38"/>
      <c r="D101" s="38"/>
      <c r="E101" s="38"/>
      <c r="F101" s="38"/>
      <c r="G101" s="38"/>
      <c r="H101" s="39"/>
      <c r="J101" s="37"/>
      <c r="K101" s="38"/>
      <c r="L101" s="38"/>
      <c r="M101" s="38"/>
      <c r="N101" s="38"/>
      <c r="O101" s="38"/>
      <c r="P101" s="38"/>
      <c r="Q101" s="39"/>
      <c r="S101" s="37"/>
      <c r="T101" s="38"/>
      <c r="U101" s="38"/>
      <c r="V101" s="38"/>
      <c r="W101" s="38"/>
      <c r="X101" s="38"/>
      <c r="Y101" s="39"/>
    </row>
    <row r="102" spans="2:25" ht="21" customHeight="1">
      <c r="B102" s="37"/>
      <c r="C102" s="38"/>
      <c r="D102" s="38"/>
      <c r="E102" s="38"/>
      <c r="F102" s="38"/>
      <c r="G102" s="38"/>
      <c r="H102" s="39"/>
      <c r="J102" s="37"/>
      <c r="K102" s="38"/>
      <c r="L102" s="38"/>
      <c r="M102" s="38"/>
      <c r="N102" s="38"/>
      <c r="O102" s="38"/>
      <c r="P102" s="38"/>
      <c r="Q102" s="39"/>
      <c r="S102" s="37"/>
      <c r="T102" s="38"/>
      <c r="U102" s="38"/>
      <c r="V102" s="38"/>
      <c r="W102" s="38"/>
      <c r="X102" s="38"/>
      <c r="Y102" s="39"/>
    </row>
    <row r="103" spans="2:25" ht="21" customHeight="1">
      <c r="B103" s="37"/>
      <c r="C103" s="38"/>
      <c r="D103" s="38"/>
      <c r="E103" s="38"/>
      <c r="F103" s="38"/>
      <c r="G103" s="38"/>
      <c r="H103" s="39"/>
      <c r="J103" s="37"/>
      <c r="K103" s="38"/>
      <c r="L103" s="38"/>
      <c r="M103" s="38"/>
      <c r="N103" s="38"/>
      <c r="O103" s="38"/>
      <c r="P103" s="38"/>
      <c r="Q103" s="39"/>
      <c r="S103" s="37"/>
      <c r="T103" s="38"/>
      <c r="U103" s="38"/>
      <c r="V103" s="38"/>
      <c r="W103" s="38"/>
      <c r="X103" s="38"/>
      <c r="Y103" s="39"/>
    </row>
    <row r="104" spans="2:25" ht="21" customHeight="1">
      <c r="B104" s="37"/>
      <c r="C104" s="38"/>
      <c r="D104" s="38"/>
      <c r="E104" s="38"/>
      <c r="F104" s="38"/>
      <c r="G104" s="38"/>
      <c r="H104" s="39"/>
      <c r="J104" s="37"/>
      <c r="K104" s="38"/>
      <c r="L104" s="38"/>
      <c r="M104" s="38"/>
      <c r="N104" s="38"/>
      <c r="O104" s="38"/>
      <c r="P104" s="38"/>
      <c r="Q104" s="39"/>
      <c r="S104" s="37"/>
      <c r="T104" s="38"/>
      <c r="U104" s="38"/>
      <c r="V104" s="38"/>
      <c r="W104" s="38"/>
      <c r="X104" s="38"/>
      <c r="Y104" s="39"/>
    </row>
    <row r="105" spans="2:25" ht="21" customHeight="1">
      <c r="B105" s="37"/>
      <c r="C105" s="38"/>
      <c r="D105" s="38"/>
      <c r="E105" s="38"/>
      <c r="F105" s="38"/>
      <c r="G105" s="38"/>
      <c r="H105" s="39"/>
      <c r="J105" s="37"/>
      <c r="K105" s="38"/>
      <c r="L105" s="38"/>
      <c r="M105" s="38"/>
      <c r="N105" s="38"/>
      <c r="O105" s="38"/>
      <c r="P105" s="38"/>
      <c r="Q105" s="39"/>
      <c r="S105" s="37"/>
      <c r="T105" s="38"/>
      <c r="U105" s="38"/>
      <c r="V105" s="38"/>
      <c r="W105" s="38"/>
      <c r="X105" s="38"/>
      <c r="Y105" s="39"/>
    </row>
    <row r="106" spans="2:25" ht="21" customHeight="1">
      <c r="B106" s="37"/>
      <c r="C106" s="38"/>
      <c r="D106" s="38"/>
      <c r="E106" s="38"/>
      <c r="F106" s="38"/>
      <c r="G106" s="38"/>
      <c r="H106" s="39"/>
      <c r="J106" s="37"/>
      <c r="K106" s="38"/>
      <c r="L106" s="38"/>
      <c r="M106" s="38"/>
      <c r="N106" s="38"/>
      <c r="O106" s="38"/>
      <c r="P106" s="38"/>
      <c r="Q106" s="39"/>
      <c r="S106" s="37"/>
      <c r="T106" s="38"/>
      <c r="U106" s="38"/>
      <c r="V106" s="38"/>
      <c r="W106" s="38"/>
      <c r="X106" s="38"/>
      <c r="Y106" s="39"/>
    </row>
    <row r="107" spans="2:25" ht="21" customHeight="1">
      <c r="B107" s="37"/>
      <c r="C107" s="38"/>
      <c r="D107" s="38"/>
      <c r="E107" s="38"/>
      <c r="F107" s="38"/>
      <c r="G107" s="38"/>
      <c r="H107" s="39"/>
      <c r="J107" s="37"/>
      <c r="K107" s="38"/>
      <c r="L107" s="38"/>
      <c r="M107" s="38"/>
      <c r="N107" s="38"/>
      <c r="O107" s="38"/>
      <c r="P107" s="38"/>
      <c r="Q107" s="39"/>
      <c r="S107" s="37"/>
      <c r="T107" s="38"/>
      <c r="U107" s="38"/>
      <c r="V107" s="38"/>
      <c r="W107" s="38"/>
      <c r="X107" s="38"/>
      <c r="Y107" s="39"/>
    </row>
    <row r="108" spans="2:25" ht="21" customHeight="1">
      <c r="B108" s="40"/>
      <c r="C108" s="41"/>
      <c r="D108" s="41"/>
      <c r="E108" s="41"/>
      <c r="F108" s="41"/>
      <c r="G108" s="41"/>
      <c r="H108" s="42"/>
      <c r="J108" s="40"/>
      <c r="K108" s="41"/>
      <c r="L108" s="41"/>
      <c r="M108" s="41"/>
      <c r="N108" s="41"/>
      <c r="O108" s="41"/>
      <c r="P108" s="41"/>
      <c r="Q108" s="42"/>
      <c r="S108" s="40"/>
      <c r="T108" s="41"/>
      <c r="U108" s="41"/>
      <c r="V108" s="41"/>
      <c r="W108" s="41"/>
      <c r="X108" s="41"/>
      <c r="Y108" s="42"/>
    </row>
    <row r="109" spans="2:25" ht="48" customHeight="1">
      <c r="B109" s="43"/>
      <c r="C109" s="44"/>
      <c r="D109" s="44"/>
      <c r="E109" s="44"/>
      <c r="F109" s="44"/>
      <c r="G109" s="44"/>
      <c r="H109" s="45"/>
      <c r="J109" s="49"/>
      <c r="K109" s="50"/>
      <c r="L109" s="50"/>
      <c r="M109" s="50"/>
      <c r="N109" s="50"/>
      <c r="O109" s="50"/>
      <c r="P109" s="50"/>
      <c r="Q109" s="51"/>
      <c r="S109" s="43"/>
      <c r="T109" s="44"/>
      <c r="U109" s="44"/>
      <c r="V109" s="44"/>
      <c r="W109" s="44"/>
      <c r="X109" s="44"/>
      <c r="Y109" s="45"/>
    </row>
    <row r="110" spans="2:25" ht="48" customHeight="1">
      <c r="B110" s="46"/>
      <c r="C110" s="47"/>
      <c r="D110" s="47"/>
      <c r="E110" s="47"/>
      <c r="F110" s="47"/>
      <c r="G110" s="47"/>
      <c r="H110" s="48"/>
      <c r="J110" s="52"/>
      <c r="K110" s="53"/>
      <c r="L110" s="53"/>
      <c r="M110" s="53"/>
      <c r="N110" s="53"/>
      <c r="O110" s="53"/>
      <c r="P110" s="53"/>
      <c r="Q110" s="54"/>
      <c r="S110" s="46"/>
      <c r="T110" s="47"/>
      <c r="U110" s="47"/>
      <c r="V110" s="47"/>
      <c r="W110" s="47"/>
      <c r="X110" s="47"/>
      <c r="Y110" s="48"/>
    </row>
    <row r="111" ht="14.25" customHeight="1"/>
    <row r="112" ht="14.25" customHeight="1"/>
    <row r="113" spans="5:23" ht="21" customHeight="1">
      <c r="E113" s="17" t="s">
        <v>60</v>
      </c>
      <c r="F113" s="31"/>
      <c r="G113" s="31"/>
      <c r="H113" s="31"/>
      <c r="I113" s="31"/>
      <c r="J113" s="31"/>
      <c r="Q113" s="17" t="s">
        <v>61</v>
      </c>
      <c r="R113" s="31"/>
      <c r="S113" s="31"/>
      <c r="T113" s="31"/>
      <c r="U113" s="31"/>
      <c r="V113" s="31"/>
      <c r="W113" s="31"/>
    </row>
    <row r="114" spans="5:24" ht="21" customHeight="1">
      <c r="E114" s="17" t="s">
        <v>62</v>
      </c>
      <c r="F114" s="32"/>
      <c r="G114" s="32"/>
      <c r="H114" s="32"/>
      <c r="I114" s="32"/>
      <c r="J114" s="32"/>
      <c r="K114" s="5" t="s">
        <v>63</v>
      </c>
      <c r="Q114" s="17" t="s">
        <v>62</v>
      </c>
      <c r="R114" s="31"/>
      <c r="S114" s="31"/>
      <c r="T114" s="31"/>
      <c r="U114" s="31"/>
      <c r="V114" s="31"/>
      <c r="W114" s="31"/>
      <c r="X114" s="5" t="s">
        <v>63</v>
      </c>
    </row>
    <row r="115" spans="5:24" ht="21" customHeight="1">
      <c r="E115" s="17" t="s">
        <v>64</v>
      </c>
      <c r="F115" s="32"/>
      <c r="G115" s="32"/>
      <c r="H115" s="32"/>
      <c r="I115" s="32"/>
      <c r="J115" s="32"/>
      <c r="Q115" s="33"/>
      <c r="R115" s="33"/>
      <c r="S115" s="33"/>
      <c r="T115" s="33"/>
      <c r="U115" s="33"/>
      <c r="V115" s="33"/>
      <c r="W115" s="33"/>
      <c r="X115" s="33"/>
    </row>
    <row r="116" spans="5:23" ht="24" customHeight="1">
      <c r="E116" s="17" t="s">
        <v>65</v>
      </c>
      <c r="F116" s="28"/>
      <c r="G116" s="28"/>
      <c r="H116" s="28"/>
      <c r="I116" s="28"/>
      <c r="J116" s="28"/>
      <c r="Q116" s="17" t="s">
        <v>65</v>
      </c>
      <c r="R116" s="29"/>
      <c r="S116" s="29"/>
      <c r="T116" s="29"/>
      <c r="U116" s="29"/>
      <c r="V116" s="29"/>
      <c r="W116" s="29"/>
    </row>
    <row r="117" spans="5:10" ht="24" customHeight="1">
      <c r="E117" s="17" t="s">
        <v>66</v>
      </c>
      <c r="F117" s="30"/>
      <c r="G117" s="30"/>
      <c r="H117" s="30"/>
      <c r="I117" s="30"/>
      <c r="J117" s="30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7030A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57421875" defaultRowHeight="15"/>
  <cols>
    <col min="1" max="1" width="8.57421875" style="7" customWidth="1"/>
    <col min="2" max="8" width="8.57421875" style="5" customWidth="1"/>
    <col min="9" max="9" width="4.57421875" style="5" customWidth="1"/>
    <col min="10" max="12" width="8.57421875" style="5" customWidth="1"/>
    <col min="13" max="14" width="4.57421875" style="5" customWidth="1"/>
    <col min="15" max="17" width="8.57421875" style="5" customWidth="1"/>
    <col min="18" max="18" width="4.57421875" style="5" customWidth="1"/>
    <col min="19" max="16384" width="8.57421875" style="5" customWidth="1"/>
  </cols>
  <sheetData>
    <row r="1" spans="1:26" ht="21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53" t="s">
        <v>104</v>
      </c>
      <c r="K2" s="153"/>
      <c r="L2" s="153"/>
      <c r="M2" s="153"/>
      <c r="N2" s="153"/>
      <c r="O2" s="153"/>
      <c r="P2" s="153"/>
      <c r="Q2" s="153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52" t="s">
        <v>31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21" customHeight="1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154"/>
      <c r="N7" s="155"/>
      <c r="O7" s="155"/>
      <c r="P7" s="156"/>
    </row>
    <row r="8" spans="1:10" ht="21" customHeight="1">
      <c r="A8" s="9" t="s">
        <v>43</v>
      </c>
      <c r="G8" s="10"/>
      <c r="H8" s="154"/>
      <c r="I8" s="155"/>
      <c r="J8" s="156"/>
    </row>
    <row r="9" ht="10.35" customHeight="1"/>
    <row r="10" spans="1:26" s="8" customFormat="1" ht="30" customHeight="1">
      <c r="A10" s="77" t="s">
        <v>7</v>
      </c>
      <c r="B10" s="77" t="s">
        <v>33</v>
      </c>
      <c r="C10" s="77"/>
      <c r="D10" s="77"/>
      <c r="E10" s="77"/>
      <c r="F10" s="77"/>
      <c r="G10" s="77"/>
      <c r="H10" s="77"/>
      <c r="I10" s="77"/>
      <c r="J10" s="77"/>
      <c r="K10" s="77" t="s">
        <v>34</v>
      </c>
      <c r="L10" s="77"/>
      <c r="M10" s="77"/>
      <c r="N10" s="77"/>
      <c r="O10" s="77"/>
      <c r="P10" s="77"/>
      <c r="Q10" s="77"/>
      <c r="R10" s="77"/>
      <c r="S10" s="77" t="s">
        <v>6</v>
      </c>
      <c r="T10" s="77"/>
      <c r="U10" s="77"/>
      <c r="V10" s="77"/>
      <c r="W10" s="77"/>
      <c r="X10" s="77"/>
      <c r="Y10" s="77"/>
      <c r="Z10" s="77"/>
    </row>
    <row r="11" spans="1:26" s="8" customFormat="1" ht="30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 t="s">
        <v>3</v>
      </c>
      <c r="L11" s="77"/>
      <c r="M11" s="77"/>
      <c r="N11" s="77" t="s">
        <v>4</v>
      </c>
      <c r="O11" s="77"/>
      <c r="P11" s="77"/>
      <c r="Q11" s="77" t="s">
        <v>5</v>
      </c>
      <c r="R11" s="77"/>
      <c r="S11" s="77" t="s">
        <v>3</v>
      </c>
      <c r="T11" s="77"/>
      <c r="U11" s="77"/>
      <c r="V11" s="77" t="s">
        <v>4</v>
      </c>
      <c r="W11" s="77"/>
      <c r="X11" s="77"/>
      <c r="Y11" s="77" t="s">
        <v>5</v>
      </c>
      <c r="Z11" s="77"/>
    </row>
    <row r="12" spans="1:26" ht="24" customHeight="1">
      <c r="A12" s="106" t="s">
        <v>44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9"/>
    </row>
    <row r="13" spans="1:26" ht="24" customHeight="1">
      <c r="A13" s="20">
        <v>1</v>
      </c>
      <c r="B13" s="145" t="s">
        <v>36</v>
      </c>
      <c r="C13" s="145"/>
      <c r="D13" s="145"/>
      <c r="E13" s="145"/>
      <c r="F13" s="145"/>
      <c r="G13" s="145"/>
      <c r="H13" s="145"/>
      <c r="I13" s="145"/>
      <c r="J13" s="145"/>
      <c r="K13" s="157">
        <v>12</v>
      </c>
      <c r="L13" s="157"/>
      <c r="M13" s="157"/>
      <c r="N13" s="149">
        <f>Q24</f>
        <v>0</v>
      </c>
      <c r="O13" s="149"/>
      <c r="P13" s="149"/>
      <c r="Q13" s="124">
        <f>V24/T24*100</f>
        <v>0</v>
      </c>
      <c r="R13" s="124"/>
      <c r="S13" s="158">
        <v>5227840</v>
      </c>
      <c r="T13" s="159"/>
      <c r="U13" s="160"/>
      <c r="V13" s="167"/>
      <c r="W13" s="168"/>
      <c r="X13" s="169"/>
      <c r="Y13" s="139">
        <f>V13/S13*100</f>
        <v>0</v>
      </c>
      <c r="Z13" s="140"/>
    </row>
    <row r="14" spans="1:26" ht="24" customHeight="1">
      <c r="A14" s="20">
        <v>2</v>
      </c>
      <c r="B14" s="145" t="s">
        <v>37</v>
      </c>
      <c r="C14" s="145"/>
      <c r="D14" s="145"/>
      <c r="E14" s="145"/>
      <c r="F14" s="145"/>
      <c r="G14" s="145"/>
      <c r="H14" s="145"/>
      <c r="I14" s="145"/>
      <c r="J14" s="145"/>
      <c r="K14" s="146">
        <v>830926.29</v>
      </c>
      <c r="L14" s="146"/>
      <c r="M14" s="146"/>
      <c r="N14" s="124">
        <f>Q25</f>
        <v>0</v>
      </c>
      <c r="O14" s="124"/>
      <c r="P14" s="124"/>
      <c r="Q14" s="124">
        <f>V25/T25*100</f>
        <v>0</v>
      </c>
      <c r="R14" s="124"/>
      <c r="S14" s="161"/>
      <c r="T14" s="162"/>
      <c r="U14" s="163"/>
      <c r="V14" s="170"/>
      <c r="W14" s="171"/>
      <c r="X14" s="172"/>
      <c r="Y14" s="141"/>
      <c r="Z14" s="142"/>
    </row>
    <row r="15" spans="1:26" ht="24" customHeight="1">
      <c r="A15" s="20">
        <v>3</v>
      </c>
      <c r="B15" s="145" t="s">
        <v>38</v>
      </c>
      <c r="C15" s="145"/>
      <c r="D15" s="145"/>
      <c r="E15" s="145"/>
      <c r="F15" s="145"/>
      <c r="G15" s="145"/>
      <c r="H15" s="145"/>
      <c r="I15" s="145"/>
      <c r="J15" s="145"/>
      <c r="K15" s="148">
        <v>12</v>
      </c>
      <c r="L15" s="148"/>
      <c r="M15" s="148"/>
      <c r="N15" s="149">
        <f>Q27</f>
        <v>0</v>
      </c>
      <c r="O15" s="149"/>
      <c r="P15" s="149"/>
      <c r="Q15" s="124">
        <f>V26/T26*100</f>
        <v>0</v>
      </c>
      <c r="R15" s="124"/>
      <c r="S15" s="161"/>
      <c r="T15" s="162"/>
      <c r="U15" s="163"/>
      <c r="V15" s="170"/>
      <c r="W15" s="171"/>
      <c r="X15" s="172"/>
      <c r="Y15" s="141"/>
      <c r="Z15" s="142"/>
    </row>
    <row r="16" spans="1:26" ht="24" customHeight="1">
      <c r="A16" s="20">
        <v>4</v>
      </c>
      <c r="B16" s="145" t="s">
        <v>39</v>
      </c>
      <c r="C16" s="145"/>
      <c r="D16" s="145"/>
      <c r="E16" s="145"/>
      <c r="F16" s="145"/>
      <c r="G16" s="145"/>
      <c r="H16" s="145"/>
      <c r="I16" s="145"/>
      <c r="J16" s="145"/>
      <c r="K16" s="148">
        <v>12</v>
      </c>
      <c r="L16" s="148"/>
      <c r="M16" s="148"/>
      <c r="N16" s="149">
        <f>Q28</f>
        <v>0</v>
      </c>
      <c r="O16" s="149"/>
      <c r="P16" s="149"/>
      <c r="Q16" s="124">
        <f>V28/T28*100</f>
        <v>0</v>
      </c>
      <c r="R16" s="124"/>
      <c r="S16" s="161"/>
      <c r="T16" s="162"/>
      <c r="U16" s="163"/>
      <c r="V16" s="170"/>
      <c r="W16" s="171"/>
      <c r="X16" s="172"/>
      <c r="Y16" s="141"/>
      <c r="Z16" s="142"/>
    </row>
    <row r="17" spans="1:26" s="11" customFormat="1" ht="48" customHeight="1">
      <c r="A17" s="21">
        <v>5</v>
      </c>
      <c r="B17" s="150" t="s">
        <v>45</v>
      </c>
      <c r="C17" s="150"/>
      <c r="D17" s="150"/>
      <c r="E17" s="150"/>
      <c r="F17" s="150"/>
      <c r="G17" s="150"/>
      <c r="H17" s="150"/>
      <c r="I17" s="150"/>
      <c r="J17" s="150"/>
      <c r="K17" s="151">
        <v>12</v>
      </c>
      <c r="L17" s="151"/>
      <c r="M17" s="151"/>
      <c r="N17" s="149">
        <f>Q29</f>
        <v>0</v>
      </c>
      <c r="O17" s="149"/>
      <c r="P17" s="149"/>
      <c r="Q17" s="124">
        <f>V29/T29*100</f>
        <v>0</v>
      </c>
      <c r="R17" s="124"/>
      <c r="S17" s="164"/>
      <c r="T17" s="165"/>
      <c r="U17" s="166"/>
      <c r="V17" s="173"/>
      <c r="W17" s="174"/>
      <c r="X17" s="175"/>
      <c r="Y17" s="143"/>
      <c r="Z17" s="144"/>
    </row>
    <row r="18" spans="1:26" s="8" customFormat="1" ht="24" customHeight="1">
      <c r="A18" s="135" t="s">
        <v>46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  <c r="Q18" s="90">
        <f>V30</f>
        <v>0</v>
      </c>
      <c r="R18" s="90"/>
      <c r="S18" s="138">
        <f>SUM(S13)</f>
        <v>5227840</v>
      </c>
      <c r="T18" s="138"/>
      <c r="U18" s="138"/>
      <c r="V18" s="138">
        <f>SUM(V13)</f>
        <v>0</v>
      </c>
      <c r="W18" s="138"/>
      <c r="X18" s="138"/>
      <c r="Y18" s="134">
        <f>SUM(Y13)</f>
        <v>0</v>
      </c>
      <c r="Z18" s="134"/>
    </row>
    <row r="19" spans="1:26" ht="9.9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77" t="s">
        <v>41</v>
      </c>
      <c r="C22" s="77"/>
      <c r="D22" s="77"/>
      <c r="E22" s="77"/>
      <c r="F22" s="77"/>
      <c r="G22" s="77"/>
      <c r="H22" s="77" t="s">
        <v>47</v>
      </c>
      <c r="I22" s="77"/>
      <c r="J22" s="77"/>
      <c r="K22" s="77" t="s">
        <v>42</v>
      </c>
      <c r="L22" s="77"/>
      <c r="M22" s="77"/>
      <c r="N22" s="77" t="s">
        <v>48</v>
      </c>
      <c r="O22" s="77"/>
      <c r="P22" s="77"/>
      <c r="Q22" s="77" t="s">
        <v>49</v>
      </c>
      <c r="R22" s="77"/>
      <c r="S22" s="77"/>
      <c r="T22" s="77" t="s">
        <v>50</v>
      </c>
      <c r="U22" s="77"/>
      <c r="V22" s="81" t="s">
        <v>9</v>
      </c>
      <c r="W22" s="81"/>
      <c r="X22" s="77" t="s">
        <v>10</v>
      </c>
      <c r="Y22" s="77"/>
      <c r="Z22" s="77"/>
    </row>
    <row r="23" spans="1:26" ht="24" customHeight="1">
      <c r="A23" s="106" t="s">
        <v>44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7"/>
      <c r="W23" s="107"/>
      <c r="X23" s="107"/>
      <c r="Y23" s="107"/>
      <c r="Z23" s="109"/>
    </row>
    <row r="24" spans="1:26" ht="24" customHeight="1">
      <c r="A24" s="25">
        <v>1</v>
      </c>
      <c r="B24" s="110" t="s">
        <v>36</v>
      </c>
      <c r="C24" s="110"/>
      <c r="D24" s="110"/>
      <c r="E24" s="110"/>
      <c r="F24" s="110"/>
      <c r="G24" s="110"/>
      <c r="H24" s="111">
        <v>12</v>
      </c>
      <c r="I24" s="111"/>
      <c r="J24" s="111"/>
      <c r="K24" s="103"/>
      <c r="L24" s="103"/>
      <c r="M24" s="103"/>
      <c r="N24" s="103"/>
      <c r="O24" s="103"/>
      <c r="P24" s="103"/>
      <c r="Q24" s="103"/>
      <c r="R24" s="103"/>
      <c r="S24" s="104"/>
      <c r="T24" s="100">
        <v>10</v>
      </c>
      <c r="U24" s="100"/>
      <c r="V24" s="93">
        <f>(T24*((K24*0)+(N24*50)+(Q24*100)))/(H24*100)</f>
        <v>0</v>
      </c>
      <c r="W24" s="94"/>
      <c r="X24" s="112"/>
      <c r="Y24" s="92"/>
      <c r="Z24" s="113"/>
    </row>
    <row r="25" spans="1:26" ht="24" customHeight="1">
      <c r="A25" s="25">
        <v>2</v>
      </c>
      <c r="B25" s="110" t="s">
        <v>37</v>
      </c>
      <c r="C25" s="110"/>
      <c r="D25" s="110"/>
      <c r="E25" s="110"/>
      <c r="F25" s="110"/>
      <c r="G25" s="110"/>
      <c r="H25" s="120">
        <v>830926.29</v>
      </c>
      <c r="I25" s="120"/>
      <c r="J25" s="120"/>
      <c r="K25" s="121"/>
      <c r="L25" s="121"/>
      <c r="M25" s="121"/>
      <c r="N25" s="121"/>
      <c r="O25" s="121"/>
      <c r="P25" s="121"/>
      <c r="Q25" s="121"/>
      <c r="R25" s="121"/>
      <c r="S25" s="202"/>
      <c r="T25" s="100">
        <v>40</v>
      </c>
      <c r="U25" s="100"/>
      <c r="V25" s="93">
        <f>(T25*((K25*0)+(N25*50)+(Q25*100)))/(H25*100)</f>
        <v>0</v>
      </c>
      <c r="W25" s="94"/>
      <c r="X25" s="114"/>
      <c r="Y25" s="115"/>
      <c r="Z25" s="116"/>
    </row>
    <row r="26" spans="1:26" ht="24" customHeight="1">
      <c r="A26" s="26">
        <v>3</v>
      </c>
      <c r="B26" s="95" t="s">
        <v>38</v>
      </c>
      <c r="C26" s="95"/>
      <c r="D26" s="95"/>
      <c r="E26" s="95"/>
      <c r="F26" s="95"/>
      <c r="G26" s="95"/>
      <c r="H26" s="96">
        <v>12</v>
      </c>
      <c r="I26" s="96"/>
      <c r="J26" s="96"/>
      <c r="K26" s="196">
        <f>K27</f>
        <v>0</v>
      </c>
      <c r="L26" s="197"/>
      <c r="M26" s="198"/>
      <c r="N26" s="196">
        <f aca="true" t="shared" si="0" ref="N26">N27</f>
        <v>0</v>
      </c>
      <c r="O26" s="197"/>
      <c r="P26" s="198"/>
      <c r="Q26" s="196">
        <f aca="true" t="shared" si="1" ref="Q26">Q27</f>
        <v>0</v>
      </c>
      <c r="R26" s="197"/>
      <c r="S26" s="198"/>
      <c r="T26" s="122">
        <f>SUM(T27)</f>
        <v>20</v>
      </c>
      <c r="U26" s="122"/>
      <c r="V26" s="123">
        <f>SUM(V27)</f>
        <v>0</v>
      </c>
      <c r="W26" s="124"/>
      <c r="X26" s="114"/>
      <c r="Y26" s="115"/>
      <c r="Z26" s="116"/>
    </row>
    <row r="27" spans="1:26" ht="48" customHeight="1">
      <c r="A27" s="20">
        <v>3.1</v>
      </c>
      <c r="B27" s="125" t="s">
        <v>103</v>
      </c>
      <c r="C27" s="126"/>
      <c r="D27" s="126"/>
      <c r="E27" s="126"/>
      <c r="F27" s="126"/>
      <c r="G27" s="127"/>
      <c r="H27" s="128">
        <v>12</v>
      </c>
      <c r="I27" s="129"/>
      <c r="J27" s="130"/>
      <c r="K27" s="104"/>
      <c r="L27" s="131"/>
      <c r="M27" s="132"/>
      <c r="N27" s="104"/>
      <c r="O27" s="131"/>
      <c r="P27" s="132"/>
      <c r="Q27" s="104"/>
      <c r="R27" s="131"/>
      <c r="S27" s="131"/>
      <c r="T27" s="133">
        <v>20</v>
      </c>
      <c r="U27" s="133"/>
      <c r="V27" s="93">
        <f>(T27*((K27*0)+(N27*50)+(Q27*100)))/(H27*100)</f>
        <v>0</v>
      </c>
      <c r="W27" s="94"/>
      <c r="X27" s="114"/>
      <c r="Y27" s="115"/>
      <c r="Z27" s="116"/>
    </row>
    <row r="28" spans="1:26" ht="48" customHeight="1">
      <c r="A28" s="25">
        <v>4</v>
      </c>
      <c r="B28" s="101" t="s">
        <v>39</v>
      </c>
      <c r="C28" s="101"/>
      <c r="D28" s="101"/>
      <c r="E28" s="101"/>
      <c r="F28" s="101"/>
      <c r="G28" s="101"/>
      <c r="H28" s="105">
        <v>12</v>
      </c>
      <c r="I28" s="105"/>
      <c r="J28" s="105"/>
      <c r="K28" s="103"/>
      <c r="L28" s="103"/>
      <c r="M28" s="103"/>
      <c r="N28" s="103"/>
      <c r="O28" s="103"/>
      <c r="P28" s="103"/>
      <c r="Q28" s="103"/>
      <c r="R28" s="103"/>
      <c r="S28" s="104"/>
      <c r="T28" s="100">
        <v>15</v>
      </c>
      <c r="U28" s="100"/>
      <c r="V28" s="93">
        <f aca="true" t="shared" si="2" ref="V28:V29">(T28*((K28*0)+(N28*50)+(Q28*100)))/(H28*100)</f>
        <v>0</v>
      </c>
      <c r="W28" s="94"/>
      <c r="X28" s="114"/>
      <c r="Y28" s="115"/>
      <c r="Z28" s="116"/>
    </row>
    <row r="29" spans="1:26" ht="48" customHeight="1">
      <c r="A29" s="25">
        <v>5</v>
      </c>
      <c r="B29" s="101" t="s">
        <v>51</v>
      </c>
      <c r="C29" s="101"/>
      <c r="D29" s="101"/>
      <c r="E29" s="101"/>
      <c r="F29" s="101"/>
      <c r="G29" s="101"/>
      <c r="H29" s="102">
        <v>12</v>
      </c>
      <c r="I29" s="102"/>
      <c r="J29" s="102"/>
      <c r="K29" s="103"/>
      <c r="L29" s="103"/>
      <c r="M29" s="103"/>
      <c r="N29" s="103"/>
      <c r="O29" s="103"/>
      <c r="P29" s="103"/>
      <c r="Q29" s="103"/>
      <c r="R29" s="103"/>
      <c r="S29" s="104"/>
      <c r="T29" s="100">
        <v>15</v>
      </c>
      <c r="U29" s="100"/>
      <c r="V29" s="93">
        <f t="shared" si="2"/>
        <v>0</v>
      </c>
      <c r="W29" s="94"/>
      <c r="X29" s="117"/>
      <c r="Y29" s="118"/>
      <c r="Z29" s="119"/>
    </row>
    <row r="30" spans="1:26" ht="24" customHeight="1">
      <c r="A30" s="87" t="s">
        <v>11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>
        <f>SUM(T24,T25,T26,T28,T29)</f>
        <v>100</v>
      </c>
      <c r="U30" s="89"/>
      <c r="V30" s="90">
        <f>SUM(V24:W26,V28:W29)</f>
        <v>0</v>
      </c>
      <c r="W30" s="90"/>
      <c r="X30" s="91"/>
      <c r="Y30" s="91"/>
      <c r="Z30" s="91"/>
    </row>
    <row r="31" spans="1:26" ht="9.9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ht="24" customHeight="1">
      <c r="A32" s="4" t="s">
        <v>98</v>
      </c>
    </row>
    <row r="33" spans="1:26" ht="60" customHeight="1">
      <c r="A33" s="18" t="s">
        <v>7</v>
      </c>
      <c r="B33" s="77" t="s">
        <v>52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 t="s">
        <v>53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  <c r="Y33" s="81" t="s">
        <v>54</v>
      </c>
      <c r="Z33" s="81"/>
    </row>
    <row r="34" spans="1:26" ht="24" customHeight="1">
      <c r="A34" s="82" t="s">
        <v>55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</row>
    <row r="35" spans="1:26" ht="48" customHeight="1">
      <c r="A35" s="19" t="str">
        <f>IF(B35&lt;&gt;"","2.1.1","")</f>
        <v/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7"/>
      <c r="Y35" s="56"/>
      <c r="Z35" s="56"/>
    </row>
    <row r="36" spans="1:26" ht="48" customHeight="1">
      <c r="A36" s="19" t="str">
        <f>IF(B36&lt;&gt;"","2.1.2","")</f>
        <v/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7"/>
      <c r="Y36" s="56"/>
      <c r="Z36" s="56"/>
    </row>
    <row r="37" spans="1:26" ht="48" customHeight="1">
      <c r="A37" s="19" t="str">
        <f>IF(B37&lt;&gt;"","2.1.3","")</f>
        <v/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7"/>
      <c r="Y37" s="56"/>
      <c r="Z37" s="56"/>
    </row>
    <row r="38" spans="1:26" ht="48" customHeight="1">
      <c r="A38" s="19" t="str">
        <f>IF(B38&lt;&gt;"","2.1.4","")</f>
        <v/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7"/>
      <c r="Y38" s="56"/>
      <c r="Z38" s="56"/>
    </row>
    <row r="39" spans="1:26" ht="48" customHeight="1">
      <c r="A39" s="19" t="str">
        <f>IF(B39&lt;&gt;"","2.1.5","")</f>
        <v/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65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7"/>
      <c r="Y39" s="85"/>
      <c r="Z39" s="86"/>
    </row>
    <row r="40" spans="1:26" ht="24" customHeight="1">
      <c r="A40" s="82" t="s">
        <v>56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</row>
    <row r="41" spans="1:26" ht="48" customHeight="1">
      <c r="A41" s="19" t="str">
        <f>IF(B41&lt;&gt;"","2.2.1","")</f>
        <v/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56"/>
      <c r="Z41" s="56"/>
    </row>
    <row r="42" spans="1:26" ht="48" customHeight="1">
      <c r="A42" s="19" t="str">
        <f>IF(B42&lt;&gt;"","2.2.2","")</f>
        <v/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7"/>
      <c r="Y42" s="56"/>
      <c r="Z42" s="56"/>
    </row>
    <row r="43" spans="1:26" ht="48" customHeight="1">
      <c r="A43" s="19" t="str">
        <f>IF(B43&lt;&gt;"","2.2.3","")</f>
        <v/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7"/>
      <c r="Y43" s="56"/>
      <c r="Z43" s="56"/>
    </row>
    <row r="44" spans="1:26" ht="48" customHeight="1">
      <c r="A44" s="19" t="str">
        <f>IF(B44&lt;&gt;"","2.2.4","")</f>
        <v/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7"/>
      <c r="Y44" s="56"/>
      <c r="Z44" s="56"/>
    </row>
    <row r="45" spans="1:26" ht="48" customHeight="1">
      <c r="A45" s="19" t="str">
        <f>IF(B45&lt;&gt;"","2.2.5","")</f>
        <v/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7"/>
      <c r="Y45" s="56"/>
      <c r="Z45" s="56"/>
    </row>
    <row r="46" spans="1:26" ht="24" customHeight="1">
      <c r="A46" s="82" t="s">
        <v>57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</row>
    <row r="47" spans="1:26" ht="48" customHeight="1">
      <c r="A47" s="19" t="str">
        <f>IF(B47&lt;&gt;"","2.3.1","")</f>
        <v/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7"/>
      <c r="Y47" s="56"/>
      <c r="Z47" s="56"/>
    </row>
    <row r="48" spans="1:26" ht="48" customHeight="1">
      <c r="A48" s="19" t="str">
        <f>IF(B48&lt;&gt;"","2.3.2","")</f>
        <v/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7"/>
      <c r="Y48" s="56"/>
      <c r="Z48" s="56"/>
    </row>
    <row r="49" spans="1:26" ht="48" customHeight="1">
      <c r="A49" s="19" t="str">
        <f>IF(B49&lt;&gt;"","2.3.3","")</f>
        <v/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5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7"/>
      <c r="Y49" s="56"/>
      <c r="Z49" s="56"/>
    </row>
    <row r="50" spans="1:26" ht="48" customHeight="1">
      <c r="A50" s="19" t="str">
        <f>IF(B50&lt;&gt;"","2.3.4","")</f>
        <v/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5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7"/>
      <c r="Y50" s="56"/>
      <c r="Z50" s="56"/>
    </row>
    <row r="51" spans="1:26" ht="48" customHeight="1">
      <c r="A51" s="19" t="str">
        <f>IF(B51&lt;&gt;"","2.3.5","")</f>
        <v/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5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7"/>
      <c r="Y51" s="56"/>
      <c r="Z51" s="56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77" t="s">
        <v>58</v>
      </c>
      <c r="C55" s="77"/>
      <c r="D55" s="77"/>
      <c r="E55" s="77"/>
      <c r="F55" s="77"/>
      <c r="G55" s="77"/>
      <c r="H55" s="77" t="s">
        <v>53</v>
      </c>
      <c r="I55" s="77"/>
      <c r="J55" s="77"/>
      <c r="K55" s="77"/>
      <c r="L55" s="77"/>
      <c r="M55" s="77"/>
      <c r="N55" s="77"/>
      <c r="O55" s="77"/>
      <c r="P55" s="77"/>
      <c r="Q55" s="78" t="s">
        <v>59</v>
      </c>
      <c r="R55" s="79"/>
      <c r="S55" s="79"/>
      <c r="T55" s="79"/>
      <c r="U55" s="79"/>
      <c r="V55" s="79"/>
      <c r="W55" s="79"/>
      <c r="X55" s="80"/>
      <c r="Y55" s="81" t="s">
        <v>54</v>
      </c>
      <c r="Z55" s="81"/>
    </row>
    <row r="56" spans="1:26" ht="72" customHeight="1">
      <c r="A56" s="19" t="str">
        <f>IF(B56&lt;&gt;"","3.1","")</f>
        <v/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5"/>
      <c r="R56" s="66"/>
      <c r="S56" s="66"/>
      <c r="T56" s="66"/>
      <c r="U56" s="66"/>
      <c r="V56" s="66"/>
      <c r="W56" s="66"/>
      <c r="X56" s="67"/>
      <c r="Y56" s="56"/>
      <c r="Z56" s="56"/>
    </row>
    <row r="57" spans="1:26" ht="72" customHeight="1">
      <c r="A57" s="19" t="str">
        <f>IF(B57&lt;&gt;"","3.2","")</f>
        <v/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  <c r="R57" s="66"/>
      <c r="S57" s="66"/>
      <c r="T57" s="66"/>
      <c r="U57" s="66"/>
      <c r="V57" s="66"/>
      <c r="W57" s="66"/>
      <c r="X57" s="67"/>
      <c r="Y57" s="56"/>
      <c r="Z57" s="56"/>
    </row>
    <row r="58" spans="1:26" ht="72" customHeight="1">
      <c r="A58" s="19" t="str">
        <f>IF(B58&lt;&gt;"","3.3","")</f>
        <v/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  <c r="R58" s="66"/>
      <c r="S58" s="66"/>
      <c r="T58" s="66"/>
      <c r="U58" s="66"/>
      <c r="V58" s="66"/>
      <c r="W58" s="66"/>
      <c r="X58" s="67"/>
      <c r="Y58" s="56"/>
      <c r="Z58" s="56"/>
    </row>
    <row r="59" spans="1:26" ht="72" customHeight="1">
      <c r="A59" s="19" t="str">
        <f>IF(B59&lt;&gt;"","3.4","")</f>
        <v/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6"/>
      <c r="S59" s="66"/>
      <c r="T59" s="66"/>
      <c r="U59" s="66"/>
      <c r="V59" s="66"/>
      <c r="W59" s="66"/>
      <c r="X59" s="67"/>
      <c r="Y59" s="56"/>
      <c r="Z59" s="56"/>
    </row>
    <row r="60" spans="1:26" ht="72" customHeight="1">
      <c r="A60" s="19" t="str">
        <f>IF(B60&lt;&gt;"","3.5","")</f>
        <v/>
      </c>
      <c r="B60" s="65"/>
      <c r="C60" s="66"/>
      <c r="D60" s="66"/>
      <c r="E60" s="66"/>
      <c r="F60" s="66"/>
      <c r="G60" s="67"/>
      <c r="H60" s="65"/>
      <c r="I60" s="66"/>
      <c r="J60" s="66"/>
      <c r="K60" s="66"/>
      <c r="L60" s="66"/>
      <c r="M60" s="66"/>
      <c r="N60" s="66"/>
      <c r="O60" s="66"/>
      <c r="P60" s="67"/>
      <c r="Q60" s="65"/>
      <c r="R60" s="66"/>
      <c r="S60" s="66"/>
      <c r="T60" s="66"/>
      <c r="U60" s="66"/>
      <c r="V60" s="66"/>
      <c r="W60" s="66"/>
      <c r="X60" s="67"/>
      <c r="Y60" s="85"/>
      <c r="Z60" s="86"/>
    </row>
    <row r="61" spans="1:26" ht="72" customHeight="1">
      <c r="A61" s="19" t="str">
        <f>IF(B61&lt;&gt;"","3.6","")</f>
        <v/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  <c r="R61" s="66"/>
      <c r="S61" s="66"/>
      <c r="T61" s="66"/>
      <c r="U61" s="66"/>
      <c r="V61" s="66"/>
      <c r="W61" s="66"/>
      <c r="X61" s="67"/>
      <c r="Y61" s="56"/>
      <c r="Z61" s="56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6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</row>
    <row r="66" spans="2:25" ht="48" customHeight="1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</row>
    <row r="67" spans="2:25" ht="48" customHeight="1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</row>
    <row r="68" spans="2:25" ht="48" customHeight="1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</row>
    <row r="69" spans="2:25" ht="48" customHeight="1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55"/>
      <c r="C73" s="55"/>
      <c r="D73" s="55"/>
      <c r="E73" s="55"/>
      <c r="F73" s="55"/>
      <c r="G73" s="55"/>
      <c r="H73" s="55"/>
      <c r="J73" s="55"/>
      <c r="K73" s="55"/>
      <c r="L73" s="55"/>
      <c r="M73" s="55"/>
      <c r="N73" s="55"/>
      <c r="O73" s="55"/>
      <c r="P73" s="55"/>
      <c r="Q73" s="55"/>
      <c r="S73" s="34"/>
      <c r="T73" s="35"/>
      <c r="U73" s="35"/>
      <c r="V73" s="35"/>
      <c r="W73" s="35"/>
      <c r="X73" s="35"/>
      <c r="Y73" s="36"/>
    </row>
    <row r="74" spans="2:25" ht="10.35" customHeight="1">
      <c r="B74" s="55"/>
      <c r="C74" s="55"/>
      <c r="D74" s="55"/>
      <c r="E74" s="55"/>
      <c r="F74" s="55"/>
      <c r="G74" s="55"/>
      <c r="H74" s="55"/>
      <c r="J74" s="55"/>
      <c r="K74" s="55"/>
      <c r="L74" s="55"/>
      <c r="M74" s="55"/>
      <c r="N74" s="55"/>
      <c r="O74" s="55"/>
      <c r="P74" s="55"/>
      <c r="Q74" s="55"/>
      <c r="S74" s="37"/>
      <c r="T74" s="38"/>
      <c r="U74" s="38"/>
      <c r="V74" s="38"/>
      <c r="W74" s="38"/>
      <c r="X74" s="38"/>
      <c r="Y74" s="39"/>
    </row>
    <row r="75" spans="2:25" ht="10.35" customHeight="1">
      <c r="B75" s="55"/>
      <c r="C75" s="55"/>
      <c r="D75" s="55"/>
      <c r="E75" s="55"/>
      <c r="F75" s="55"/>
      <c r="G75" s="55"/>
      <c r="H75" s="55"/>
      <c r="J75" s="55"/>
      <c r="K75" s="55"/>
      <c r="L75" s="55"/>
      <c r="M75" s="55"/>
      <c r="N75" s="55"/>
      <c r="O75" s="55"/>
      <c r="P75" s="55"/>
      <c r="Q75" s="55"/>
      <c r="S75" s="37"/>
      <c r="T75" s="38"/>
      <c r="U75" s="38"/>
      <c r="V75" s="38"/>
      <c r="W75" s="38"/>
      <c r="X75" s="38"/>
      <c r="Y75" s="39"/>
    </row>
    <row r="76" spans="2:25" ht="21" customHeight="1">
      <c r="B76" s="55"/>
      <c r="C76" s="55"/>
      <c r="D76" s="55"/>
      <c r="E76" s="55"/>
      <c r="F76" s="55"/>
      <c r="G76" s="55"/>
      <c r="H76" s="55"/>
      <c r="J76" s="55"/>
      <c r="K76" s="55"/>
      <c r="L76" s="55"/>
      <c r="M76" s="55"/>
      <c r="N76" s="55"/>
      <c r="O76" s="55"/>
      <c r="P76" s="55"/>
      <c r="Q76" s="55"/>
      <c r="S76" s="37"/>
      <c r="T76" s="38"/>
      <c r="U76" s="38"/>
      <c r="V76" s="38"/>
      <c r="W76" s="38"/>
      <c r="X76" s="38"/>
      <c r="Y76" s="39"/>
    </row>
    <row r="77" spans="2:25" ht="35.25" customHeight="1">
      <c r="B77" s="55"/>
      <c r="C77" s="55"/>
      <c r="D77" s="55"/>
      <c r="E77" s="55"/>
      <c r="F77" s="55"/>
      <c r="G77" s="55"/>
      <c r="H77" s="55"/>
      <c r="J77" s="55"/>
      <c r="K77" s="55"/>
      <c r="L77" s="55"/>
      <c r="M77" s="55"/>
      <c r="N77" s="55"/>
      <c r="O77" s="55"/>
      <c r="P77" s="55"/>
      <c r="Q77" s="55"/>
      <c r="S77" s="37"/>
      <c r="T77" s="38"/>
      <c r="U77" s="38"/>
      <c r="V77" s="38"/>
      <c r="W77" s="38"/>
      <c r="X77" s="38"/>
      <c r="Y77" s="39"/>
    </row>
    <row r="78" spans="2:25" ht="21" customHeight="1">
      <c r="B78" s="55"/>
      <c r="C78" s="55"/>
      <c r="D78" s="55"/>
      <c r="E78" s="55"/>
      <c r="F78" s="55"/>
      <c r="G78" s="55"/>
      <c r="H78" s="55"/>
      <c r="J78" s="55"/>
      <c r="K78" s="55"/>
      <c r="L78" s="55"/>
      <c r="M78" s="55"/>
      <c r="N78" s="55"/>
      <c r="O78" s="55"/>
      <c r="P78" s="55"/>
      <c r="Q78" s="55"/>
      <c r="S78" s="37"/>
      <c r="T78" s="38"/>
      <c r="U78" s="38"/>
      <c r="V78" s="38"/>
      <c r="W78" s="38"/>
      <c r="X78" s="38"/>
      <c r="Y78" s="39"/>
    </row>
    <row r="79" spans="2:25" ht="21" customHeight="1">
      <c r="B79" s="55"/>
      <c r="C79" s="55"/>
      <c r="D79" s="55"/>
      <c r="E79" s="55"/>
      <c r="F79" s="55"/>
      <c r="G79" s="55"/>
      <c r="H79" s="55"/>
      <c r="J79" s="55"/>
      <c r="K79" s="55"/>
      <c r="L79" s="55"/>
      <c r="M79" s="55"/>
      <c r="N79" s="55"/>
      <c r="O79" s="55"/>
      <c r="P79" s="55"/>
      <c r="Q79" s="55"/>
      <c r="S79" s="37"/>
      <c r="T79" s="38"/>
      <c r="U79" s="38"/>
      <c r="V79" s="38"/>
      <c r="W79" s="38"/>
      <c r="X79" s="38"/>
      <c r="Y79" s="39"/>
    </row>
    <row r="80" spans="2:25" ht="21" customHeight="1">
      <c r="B80" s="55"/>
      <c r="C80" s="55"/>
      <c r="D80" s="55"/>
      <c r="E80" s="55"/>
      <c r="F80" s="55"/>
      <c r="G80" s="55"/>
      <c r="H80" s="55"/>
      <c r="J80" s="55"/>
      <c r="K80" s="55"/>
      <c r="L80" s="55"/>
      <c r="M80" s="55"/>
      <c r="N80" s="55"/>
      <c r="O80" s="55"/>
      <c r="P80" s="55"/>
      <c r="Q80" s="55"/>
      <c r="S80" s="37"/>
      <c r="T80" s="38"/>
      <c r="U80" s="38"/>
      <c r="V80" s="38"/>
      <c r="W80" s="38"/>
      <c r="X80" s="38"/>
      <c r="Y80" s="39"/>
    </row>
    <row r="81" spans="2:25" ht="21" customHeight="1">
      <c r="B81" s="55"/>
      <c r="C81" s="55"/>
      <c r="D81" s="55"/>
      <c r="E81" s="55"/>
      <c r="F81" s="55"/>
      <c r="G81" s="55"/>
      <c r="H81" s="55"/>
      <c r="J81" s="55"/>
      <c r="K81" s="55"/>
      <c r="L81" s="55"/>
      <c r="M81" s="55"/>
      <c r="N81" s="55"/>
      <c r="O81" s="55"/>
      <c r="P81" s="55"/>
      <c r="Q81" s="55"/>
      <c r="S81" s="37"/>
      <c r="T81" s="38"/>
      <c r="U81" s="38"/>
      <c r="V81" s="38"/>
      <c r="W81" s="38"/>
      <c r="X81" s="38"/>
      <c r="Y81" s="39"/>
    </row>
    <row r="82" spans="2:25" ht="21" customHeight="1">
      <c r="B82" s="55"/>
      <c r="C82" s="55"/>
      <c r="D82" s="55"/>
      <c r="E82" s="55"/>
      <c r="F82" s="55"/>
      <c r="G82" s="55"/>
      <c r="H82" s="55"/>
      <c r="J82" s="55"/>
      <c r="K82" s="55"/>
      <c r="L82" s="55"/>
      <c r="M82" s="55"/>
      <c r="N82" s="55"/>
      <c r="O82" s="55"/>
      <c r="P82" s="55"/>
      <c r="Q82" s="55"/>
      <c r="S82" s="40"/>
      <c r="T82" s="41"/>
      <c r="U82" s="41"/>
      <c r="V82" s="41"/>
      <c r="W82" s="41"/>
      <c r="X82" s="41"/>
      <c r="Y82" s="42"/>
    </row>
    <row r="83" spans="2:25" ht="48" customHeight="1">
      <c r="B83" s="63"/>
      <c r="C83" s="63"/>
      <c r="D83" s="63"/>
      <c r="E83" s="63"/>
      <c r="F83" s="63"/>
      <c r="G83" s="63"/>
      <c r="H83" s="63"/>
      <c r="J83" s="57"/>
      <c r="K83" s="58"/>
      <c r="L83" s="58"/>
      <c r="M83" s="58"/>
      <c r="N83" s="58"/>
      <c r="O83" s="58"/>
      <c r="P83" s="58"/>
      <c r="Q83" s="59"/>
      <c r="S83" s="57"/>
      <c r="T83" s="58"/>
      <c r="U83" s="58"/>
      <c r="V83" s="58"/>
      <c r="W83" s="58"/>
      <c r="X83" s="58"/>
      <c r="Y83" s="59"/>
    </row>
    <row r="84" spans="2:25" ht="48" customHeight="1">
      <c r="B84" s="63"/>
      <c r="C84" s="63"/>
      <c r="D84" s="63"/>
      <c r="E84" s="63"/>
      <c r="F84" s="63"/>
      <c r="G84" s="63"/>
      <c r="H84" s="63"/>
      <c r="J84" s="60"/>
      <c r="K84" s="61"/>
      <c r="L84" s="61"/>
      <c r="M84" s="61"/>
      <c r="N84" s="61"/>
      <c r="O84" s="61"/>
      <c r="P84" s="61"/>
      <c r="Q84" s="62"/>
      <c r="S84" s="60"/>
      <c r="T84" s="61"/>
      <c r="U84" s="61"/>
      <c r="V84" s="61"/>
      <c r="W84" s="61"/>
      <c r="X84" s="61"/>
      <c r="Y84" s="62"/>
    </row>
    <row r="85" ht="14.25" customHeight="1"/>
    <row r="86" spans="2:25" ht="21" customHeight="1">
      <c r="B86" s="55"/>
      <c r="C86" s="55"/>
      <c r="D86" s="55"/>
      <c r="E86" s="55"/>
      <c r="F86" s="55"/>
      <c r="G86" s="55"/>
      <c r="H86" s="55"/>
      <c r="J86" s="55"/>
      <c r="K86" s="55"/>
      <c r="L86" s="55"/>
      <c r="M86" s="55"/>
      <c r="N86" s="55"/>
      <c r="O86" s="55"/>
      <c r="P86" s="55"/>
      <c r="Q86" s="55"/>
      <c r="S86" s="34"/>
      <c r="T86" s="35"/>
      <c r="U86" s="35"/>
      <c r="V86" s="35"/>
      <c r="W86" s="35"/>
      <c r="X86" s="35"/>
      <c r="Y86" s="36"/>
    </row>
    <row r="87" spans="2:25" ht="21" customHeight="1">
      <c r="B87" s="55"/>
      <c r="C87" s="55"/>
      <c r="D87" s="55"/>
      <c r="E87" s="55"/>
      <c r="F87" s="55"/>
      <c r="G87" s="55"/>
      <c r="H87" s="55"/>
      <c r="J87" s="55"/>
      <c r="K87" s="55"/>
      <c r="L87" s="55"/>
      <c r="M87" s="55"/>
      <c r="N87" s="55"/>
      <c r="O87" s="55"/>
      <c r="P87" s="55"/>
      <c r="Q87" s="55"/>
      <c r="S87" s="37"/>
      <c r="T87" s="38"/>
      <c r="U87" s="38"/>
      <c r="V87" s="38"/>
      <c r="W87" s="38"/>
      <c r="X87" s="38"/>
      <c r="Y87" s="39"/>
    </row>
    <row r="88" spans="2:25" ht="21" customHeight="1">
      <c r="B88" s="55"/>
      <c r="C88" s="55"/>
      <c r="D88" s="55"/>
      <c r="E88" s="55"/>
      <c r="F88" s="55"/>
      <c r="G88" s="55"/>
      <c r="H88" s="55"/>
      <c r="J88" s="55"/>
      <c r="K88" s="55"/>
      <c r="L88" s="55"/>
      <c r="M88" s="55"/>
      <c r="N88" s="55"/>
      <c r="O88" s="55"/>
      <c r="P88" s="55"/>
      <c r="Q88" s="55"/>
      <c r="S88" s="37"/>
      <c r="T88" s="38"/>
      <c r="U88" s="38"/>
      <c r="V88" s="38"/>
      <c r="W88" s="38"/>
      <c r="X88" s="38"/>
      <c r="Y88" s="39"/>
    </row>
    <row r="89" spans="2:25" ht="21" customHeight="1">
      <c r="B89" s="55"/>
      <c r="C89" s="55"/>
      <c r="D89" s="55"/>
      <c r="E89" s="55"/>
      <c r="F89" s="55"/>
      <c r="G89" s="55"/>
      <c r="H89" s="55"/>
      <c r="J89" s="55"/>
      <c r="K89" s="55"/>
      <c r="L89" s="55"/>
      <c r="M89" s="55"/>
      <c r="N89" s="55"/>
      <c r="O89" s="55"/>
      <c r="P89" s="55"/>
      <c r="Q89" s="55"/>
      <c r="S89" s="37"/>
      <c r="T89" s="38"/>
      <c r="U89" s="38"/>
      <c r="V89" s="38"/>
      <c r="W89" s="38"/>
      <c r="X89" s="38"/>
      <c r="Y89" s="39"/>
    </row>
    <row r="90" spans="2:25" ht="21" customHeight="1">
      <c r="B90" s="55"/>
      <c r="C90" s="55"/>
      <c r="D90" s="55"/>
      <c r="E90" s="55"/>
      <c r="F90" s="55"/>
      <c r="G90" s="55"/>
      <c r="H90" s="55"/>
      <c r="J90" s="55"/>
      <c r="K90" s="55"/>
      <c r="L90" s="55"/>
      <c r="M90" s="55"/>
      <c r="N90" s="55"/>
      <c r="O90" s="55"/>
      <c r="P90" s="55"/>
      <c r="Q90" s="55"/>
      <c r="S90" s="37"/>
      <c r="T90" s="38"/>
      <c r="U90" s="38"/>
      <c r="V90" s="38"/>
      <c r="W90" s="38"/>
      <c r="X90" s="38"/>
      <c r="Y90" s="39"/>
    </row>
    <row r="91" spans="2:25" ht="21" customHeight="1">
      <c r="B91" s="55"/>
      <c r="C91" s="55"/>
      <c r="D91" s="55"/>
      <c r="E91" s="55"/>
      <c r="F91" s="55"/>
      <c r="G91" s="55"/>
      <c r="H91" s="55"/>
      <c r="J91" s="55"/>
      <c r="K91" s="55"/>
      <c r="L91" s="55"/>
      <c r="M91" s="55"/>
      <c r="N91" s="55"/>
      <c r="O91" s="55"/>
      <c r="P91" s="55"/>
      <c r="Q91" s="55"/>
      <c r="S91" s="37"/>
      <c r="T91" s="38"/>
      <c r="U91" s="38"/>
      <c r="V91" s="38"/>
      <c r="W91" s="38"/>
      <c r="X91" s="38"/>
      <c r="Y91" s="39"/>
    </row>
    <row r="92" spans="2:25" ht="21" customHeight="1">
      <c r="B92" s="55"/>
      <c r="C92" s="55"/>
      <c r="D92" s="55"/>
      <c r="E92" s="55"/>
      <c r="F92" s="55"/>
      <c r="G92" s="55"/>
      <c r="H92" s="55"/>
      <c r="J92" s="55"/>
      <c r="K92" s="55"/>
      <c r="L92" s="55"/>
      <c r="M92" s="55"/>
      <c r="N92" s="55"/>
      <c r="O92" s="55"/>
      <c r="P92" s="55"/>
      <c r="Q92" s="55"/>
      <c r="S92" s="37"/>
      <c r="T92" s="38"/>
      <c r="U92" s="38"/>
      <c r="V92" s="38"/>
      <c r="W92" s="38"/>
      <c r="X92" s="38"/>
      <c r="Y92" s="39"/>
    </row>
    <row r="93" spans="2:25" ht="21" customHeight="1">
      <c r="B93" s="55"/>
      <c r="C93" s="55"/>
      <c r="D93" s="55"/>
      <c r="E93" s="55"/>
      <c r="F93" s="55"/>
      <c r="G93" s="55"/>
      <c r="H93" s="55"/>
      <c r="J93" s="55"/>
      <c r="K93" s="55"/>
      <c r="L93" s="55"/>
      <c r="M93" s="55"/>
      <c r="N93" s="55"/>
      <c r="O93" s="55"/>
      <c r="P93" s="55"/>
      <c r="Q93" s="55"/>
      <c r="S93" s="37"/>
      <c r="T93" s="38"/>
      <c r="U93" s="38"/>
      <c r="V93" s="38"/>
      <c r="W93" s="38"/>
      <c r="X93" s="38"/>
      <c r="Y93" s="39"/>
    </row>
    <row r="94" spans="2:25" ht="21" customHeight="1">
      <c r="B94" s="55"/>
      <c r="C94" s="55"/>
      <c r="D94" s="55"/>
      <c r="E94" s="55"/>
      <c r="F94" s="55"/>
      <c r="G94" s="55"/>
      <c r="H94" s="55"/>
      <c r="J94" s="55"/>
      <c r="K94" s="55"/>
      <c r="L94" s="55"/>
      <c r="M94" s="55"/>
      <c r="N94" s="55"/>
      <c r="O94" s="55"/>
      <c r="P94" s="55"/>
      <c r="Q94" s="55"/>
      <c r="S94" s="37"/>
      <c r="T94" s="38"/>
      <c r="U94" s="38"/>
      <c r="V94" s="38"/>
      <c r="W94" s="38"/>
      <c r="X94" s="38"/>
      <c r="Y94" s="39"/>
    </row>
    <row r="95" spans="2:25" ht="21" customHeight="1">
      <c r="B95" s="55"/>
      <c r="C95" s="55"/>
      <c r="D95" s="55"/>
      <c r="E95" s="55"/>
      <c r="F95" s="55"/>
      <c r="G95" s="55"/>
      <c r="H95" s="55"/>
      <c r="J95" s="55"/>
      <c r="K95" s="55"/>
      <c r="L95" s="55"/>
      <c r="M95" s="55"/>
      <c r="N95" s="55"/>
      <c r="O95" s="55"/>
      <c r="P95" s="55"/>
      <c r="Q95" s="55"/>
      <c r="S95" s="40"/>
      <c r="T95" s="41"/>
      <c r="U95" s="41"/>
      <c r="V95" s="41"/>
      <c r="W95" s="41"/>
      <c r="X95" s="41"/>
      <c r="Y95" s="42"/>
    </row>
    <row r="96" spans="2:25" ht="48" customHeight="1">
      <c r="B96" s="56"/>
      <c r="C96" s="56"/>
      <c r="D96" s="56"/>
      <c r="E96" s="56"/>
      <c r="F96" s="56"/>
      <c r="G96" s="56"/>
      <c r="H96" s="56"/>
      <c r="J96" s="57"/>
      <c r="K96" s="58"/>
      <c r="L96" s="58"/>
      <c r="M96" s="58"/>
      <c r="N96" s="58"/>
      <c r="O96" s="58"/>
      <c r="P96" s="58"/>
      <c r="Q96" s="59"/>
      <c r="S96" s="43"/>
      <c r="T96" s="44"/>
      <c r="U96" s="44"/>
      <c r="V96" s="44"/>
      <c r="W96" s="44"/>
      <c r="X96" s="44"/>
      <c r="Y96" s="45"/>
    </row>
    <row r="97" spans="2:25" ht="48" customHeight="1">
      <c r="B97" s="56"/>
      <c r="C97" s="56"/>
      <c r="D97" s="56"/>
      <c r="E97" s="56"/>
      <c r="F97" s="56"/>
      <c r="G97" s="56"/>
      <c r="H97" s="56"/>
      <c r="J97" s="60"/>
      <c r="K97" s="61"/>
      <c r="L97" s="61"/>
      <c r="M97" s="61"/>
      <c r="N97" s="61"/>
      <c r="O97" s="61"/>
      <c r="P97" s="61"/>
      <c r="Q97" s="62"/>
      <c r="S97" s="46"/>
      <c r="T97" s="47"/>
      <c r="U97" s="47"/>
      <c r="V97" s="47"/>
      <c r="W97" s="47"/>
      <c r="X97" s="47"/>
      <c r="Y97" s="48"/>
    </row>
    <row r="98" ht="14.25" customHeight="1"/>
    <row r="99" spans="2:25" ht="21" customHeight="1">
      <c r="B99" s="34"/>
      <c r="C99" s="35"/>
      <c r="D99" s="35"/>
      <c r="E99" s="35"/>
      <c r="F99" s="35"/>
      <c r="G99" s="35"/>
      <c r="H99" s="36"/>
      <c r="J99" s="34"/>
      <c r="K99" s="35"/>
      <c r="L99" s="35"/>
      <c r="M99" s="35"/>
      <c r="N99" s="35"/>
      <c r="O99" s="35"/>
      <c r="P99" s="35"/>
      <c r="Q99" s="36"/>
      <c r="S99" s="34"/>
      <c r="T99" s="35"/>
      <c r="U99" s="35"/>
      <c r="V99" s="35"/>
      <c r="W99" s="35"/>
      <c r="X99" s="35"/>
      <c r="Y99" s="36"/>
    </row>
    <row r="100" spans="2:25" ht="21" customHeight="1">
      <c r="B100" s="37"/>
      <c r="C100" s="38"/>
      <c r="D100" s="38"/>
      <c r="E100" s="38"/>
      <c r="F100" s="38"/>
      <c r="G100" s="38"/>
      <c r="H100" s="39"/>
      <c r="J100" s="37"/>
      <c r="K100" s="38"/>
      <c r="L100" s="38"/>
      <c r="M100" s="38"/>
      <c r="N100" s="38"/>
      <c r="O100" s="38"/>
      <c r="P100" s="38"/>
      <c r="Q100" s="39"/>
      <c r="S100" s="37"/>
      <c r="T100" s="38"/>
      <c r="U100" s="38"/>
      <c r="V100" s="38"/>
      <c r="W100" s="38"/>
      <c r="X100" s="38"/>
      <c r="Y100" s="39"/>
    </row>
    <row r="101" spans="2:25" ht="21" customHeight="1">
      <c r="B101" s="37"/>
      <c r="C101" s="38"/>
      <c r="D101" s="38"/>
      <c r="E101" s="38"/>
      <c r="F101" s="38"/>
      <c r="G101" s="38"/>
      <c r="H101" s="39"/>
      <c r="J101" s="37"/>
      <c r="K101" s="38"/>
      <c r="L101" s="38"/>
      <c r="M101" s="38"/>
      <c r="N101" s="38"/>
      <c r="O101" s="38"/>
      <c r="P101" s="38"/>
      <c r="Q101" s="39"/>
      <c r="S101" s="37"/>
      <c r="T101" s="38"/>
      <c r="U101" s="38"/>
      <c r="V101" s="38"/>
      <c r="W101" s="38"/>
      <c r="X101" s="38"/>
      <c r="Y101" s="39"/>
    </row>
    <row r="102" spans="2:25" ht="21" customHeight="1">
      <c r="B102" s="37"/>
      <c r="C102" s="38"/>
      <c r="D102" s="38"/>
      <c r="E102" s="38"/>
      <c r="F102" s="38"/>
      <c r="G102" s="38"/>
      <c r="H102" s="39"/>
      <c r="J102" s="37"/>
      <c r="K102" s="38"/>
      <c r="L102" s="38"/>
      <c r="M102" s="38"/>
      <c r="N102" s="38"/>
      <c r="O102" s="38"/>
      <c r="P102" s="38"/>
      <c r="Q102" s="39"/>
      <c r="S102" s="37"/>
      <c r="T102" s="38"/>
      <c r="U102" s="38"/>
      <c r="V102" s="38"/>
      <c r="W102" s="38"/>
      <c r="X102" s="38"/>
      <c r="Y102" s="39"/>
    </row>
    <row r="103" spans="2:25" ht="21" customHeight="1">
      <c r="B103" s="37"/>
      <c r="C103" s="38"/>
      <c r="D103" s="38"/>
      <c r="E103" s="38"/>
      <c r="F103" s="38"/>
      <c r="G103" s="38"/>
      <c r="H103" s="39"/>
      <c r="J103" s="37"/>
      <c r="K103" s="38"/>
      <c r="L103" s="38"/>
      <c r="M103" s="38"/>
      <c r="N103" s="38"/>
      <c r="O103" s="38"/>
      <c r="P103" s="38"/>
      <c r="Q103" s="39"/>
      <c r="S103" s="37"/>
      <c r="T103" s="38"/>
      <c r="U103" s="38"/>
      <c r="V103" s="38"/>
      <c r="W103" s="38"/>
      <c r="X103" s="38"/>
      <c r="Y103" s="39"/>
    </row>
    <row r="104" spans="2:25" ht="21" customHeight="1">
      <c r="B104" s="37"/>
      <c r="C104" s="38"/>
      <c r="D104" s="38"/>
      <c r="E104" s="38"/>
      <c r="F104" s="38"/>
      <c r="G104" s="38"/>
      <c r="H104" s="39"/>
      <c r="J104" s="37"/>
      <c r="K104" s="38"/>
      <c r="L104" s="38"/>
      <c r="M104" s="38"/>
      <c r="N104" s="38"/>
      <c r="O104" s="38"/>
      <c r="P104" s="38"/>
      <c r="Q104" s="39"/>
      <c r="S104" s="37"/>
      <c r="T104" s="38"/>
      <c r="U104" s="38"/>
      <c r="V104" s="38"/>
      <c r="W104" s="38"/>
      <c r="X104" s="38"/>
      <c r="Y104" s="39"/>
    </row>
    <row r="105" spans="2:25" ht="21" customHeight="1">
      <c r="B105" s="37"/>
      <c r="C105" s="38"/>
      <c r="D105" s="38"/>
      <c r="E105" s="38"/>
      <c r="F105" s="38"/>
      <c r="G105" s="38"/>
      <c r="H105" s="39"/>
      <c r="J105" s="37"/>
      <c r="K105" s="38"/>
      <c r="L105" s="38"/>
      <c r="M105" s="38"/>
      <c r="N105" s="38"/>
      <c r="O105" s="38"/>
      <c r="P105" s="38"/>
      <c r="Q105" s="39"/>
      <c r="S105" s="37"/>
      <c r="T105" s="38"/>
      <c r="U105" s="38"/>
      <c r="V105" s="38"/>
      <c r="W105" s="38"/>
      <c r="X105" s="38"/>
      <c r="Y105" s="39"/>
    </row>
    <row r="106" spans="2:25" ht="21" customHeight="1">
      <c r="B106" s="37"/>
      <c r="C106" s="38"/>
      <c r="D106" s="38"/>
      <c r="E106" s="38"/>
      <c r="F106" s="38"/>
      <c r="G106" s="38"/>
      <c r="H106" s="39"/>
      <c r="J106" s="37"/>
      <c r="K106" s="38"/>
      <c r="L106" s="38"/>
      <c r="M106" s="38"/>
      <c r="N106" s="38"/>
      <c r="O106" s="38"/>
      <c r="P106" s="38"/>
      <c r="Q106" s="39"/>
      <c r="S106" s="37"/>
      <c r="T106" s="38"/>
      <c r="U106" s="38"/>
      <c r="V106" s="38"/>
      <c r="W106" s="38"/>
      <c r="X106" s="38"/>
      <c r="Y106" s="39"/>
    </row>
    <row r="107" spans="2:25" ht="21" customHeight="1">
      <c r="B107" s="37"/>
      <c r="C107" s="38"/>
      <c r="D107" s="38"/>
      <c r="E107" s="38"/>
      <c r="F107" s="38"/>
      <c r="G107" s="38"/>
      <c r="H107" s="39"/>
      <c r="J107" s="37"/>
      <c r="K107" s="38"/>
      <c r="L107" s="38"/>
      <c r="M107" s="38"/>
      <c r="N107" s="38"/>
      <c r="O107" s="38"/>
      <c r="P107" s="38"/>
      <c r="Q107" s="39"/>
      <c r="S107" s="37"/>
      <c r="T107" s="38"/>
      <c r="U107" s="38"/>
      <c r="V107" s="38"/>
      <c r="W107" s="38"/>
      <c r="X107" s="38"/>
      <c r="Y107" s="39"/>
    </row>
    <row r="108" spans="2:25" ht="21" customHeight="1">
      <c r="B108" s="40"/>
      <c r="C108" s="41"/>
      <c r="D108" s="41"/>
      <c r="E108" s="41"/>
      <c r="F108" s="41"/>
      <c r="G108" s="41"/>
      <c r="H108" s="42"/>
      <c r="J108" s="40"/>
      <c r="K108" s="41"/>
      <c r="L108" s="41"/>
      <c r="M108" s="41"/>
      <c r="N108" s="41"/>
      <c r="O108" s="41"/>
      <c r="P108" s="41"/>
      <c r="Q108" s="42"/>
      <c r="S108" s="40"/>
      <c r="T108" s="41"/>
      <c r="U108" s="41"/>
      <c r="V108" s="41"/>
      <c r="W108" s="41"/>
      <c r="X108" s="41"/>
      <c r="Y108" s="42"/>
    </row>
    <row r="109" spans="2:25" ht="48" customHeight="1">
      <c r="B109" s="43"/>
      <c r="C109" s="44"/>
      <c r="D109" s="44"/>
      <c r="E109" s="44"/>
      <c r="F109" s="44"/>
      <c r="G109" s="44"/>
      <c r="H109" s="45"/>
      <c r="J109" s="49"/>
      <c r="K109" s="50"/>
      <c r="L109" s="50"/>
      <c r="M109" s="50"/>
      <c r="N109" s="50"/>
      <c r="O109" s="50"/>
      <c r="P109" s="50"/>
      <c r="Q109" s="51"/>
      <c r="S109" s="43"/>
      <c r="T109" s="44"/>
      <c r="U109" s="44"/>
      <c r="V109" s="44"/>
      <c r="W109" s="44"/>
      <c r="X109" s="44"/>
      <c r="Y109" s="45"/>
    </row>
    <row r="110" spans="2:25" ht="48" customHeight="1">
      <c r="B110" s="46"/>
      <c r="C110" s="47"/>
      <c r="D110" s="47"/>
      <c r="E110" s="47"/>
      <c r="F110" s="47"/>
      <c r="G110" s="47"/>
      <c r="H110" s="48"/>
      <c r="J110" s="52"/>
      <c r="K110" s="53"/>
      <c r="L110" s="53"/>
      <c r="M110" s="53"/>
      <c r="N110" s="53"/>
      <c r="O110" s="53"/>
      <c r="P110" s="53"/>
      <c r="Q110" s="54"/>
      <c r="S110" s="46"/>
      <c r="T110" s="47"/>
      <c r="U110" s="47"/>
      <c r="V110" s="47"/>
      <c r="W110" s="47"/>
      <c r="X110" s="47"/>
      <c r="Y110" s="48"/>
    </row>
    <row r="111" ht="14.25" customHeight="1"/>
    <row r="112" ht="14.25" customHeight="1"/>
    <row r="113" spans="5:23" ht="21" customHeight="1">
      <c r="E113" s="17" t="s">
        <v>60</v>
      </c>
      <c r="F113" s="31"/>
      <c r="G113" s="31"/>
      <c r="H113" s="31"/>
      <c r="I113" s="31"/>
      <c r="J113" s="31"/>
      <c r="Q113" s="17" t="s">
        <v>61</v>
      </c>
      <c r="R113" s="31"/>
      <c r="S113" s="31"/>
      <c r="T113" s="31"/>
      <c r="U113" s="31"/>
      <c r="V113" s="31"/>
      <c r="W113" s="31"/>
    </row>
    <row r="114" spans="5:24" ht="21" customHeight="1">
      <c r="E114" s="17" t="s">
        <v>62</v>
      </c>
      <c r="F114" s="32"/>
      <c r="G114" s="32"/>
      <c r="H114" s="32"/>
      <c r="I114" s="32"/>
      <c r="J114" s="32"/>
      <c r="K114" s="5" t="s">
        <v>63</v>
      </c>
      <c r="Q114" s="17" t="s">
        <v>62</v>
      </c>
      <c r="R114" s="31"/>
      <c r="S114" s="31"/>
      <c r="T114" s="31"/>
      <c r="U114" s="31"/>
      <c r="V114" s="31"/>
      <c r="W114" s="31"/>
      <c r="X114" s="5" t="s">
        <v>63</v>
      </c>
    </row>
    <row r="115" spans="5:24" ht="21" customHeight="1">
      <c r="E115" s="17" t="s">
        <v>64</v>
      </c>
      <c r="F115" s="32"/>
      <c r="G115" s="32"/>
      <c r="H115" s="32"/>
      <c r="I115" s="32"/>
      <c r="J115" s="32"/>
      <c r="Q115" s="33"/>
      <c r="R115" s="33"/>
      <c r="S115" s="33"/>
      <c r="T115" s="33"/>
      <c r="U115" s="33"/>
      <c r="V115" s="33"/>
      <c r="W115" s="33"/>
      <c r="X115" s="33"/>
    </row>
    <row r="116" spans="5:23" ht="24" customHeight="1">
      <c r="E116" s="17" t="s">
        <v>65</v>
      </c>
      <c r="F116" s="28"/>
      <c r="G116" s="28"/>
      <c r="H116" s="28"/>
      <c r="I116" s="28"/>
      <c r="J116" s="28"/>
      <c r="Q116" s="17" t="s">
        <v>65</v>
      </c>
      <c r="R116" s="29"/>
      <c r="S116" s="29"/>
      <c r="T116" s="29"/>
      <c r="U116" s="29"/>
      <c r="V116" s="29"/>
      <c r="W116" s="29"/>
    </row>
    <row r="117" spans="5:10" ht="24" customHeight="1">
      <c r="E117" s="17" t="s">
        <v>66</v>
      </c>
      <c r="F117" s="30"/>
      <c r="G117" s="30"/>
      <c r="H117" s="30"/>
      <c r="I117" s="30"/>
      <c r="J117" s="30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7030A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57421875" defaultRowHeight="15"/>
  <cols>
    <col min="1" max="1" width="8.57421875" style="7" customWidth="1"/>
    <col min="2" max="8" width="8.57421875" style="5" customWidth="1"/>
    <col min="9" max="9" width="4.57421875" style="5" customWidth="1"/>
    <col min="10" max="12" width="8.57421875" style="5" customWidth="1"/>
    <col min="13" max="14" width="4.57421875" style="5" customWidth="1"/>
    <col min="15" max="17" width="8.57421875" style="5" customWidth="1"/>
    <col min="18" max="18" width="4.57421875" style="5" customWidth="1"/>
    <col min="19" max="16384" width="8.57421875" style="5" customWidth="1"/>
  </cols>
  <sheetData>
    <row r="1" spans="1:26" ht="21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53" t="s">
        <v>104</v>
      </c>
      <c r="K2" s="153"/>
      <c r="L2" s="153"/>
      <c r="M2" s="153"/>
      <c r="N2" s="153"/>
      <c r="O2" s="153"/>
      <c r="P2" s="153"/>
      <c r="Q2" s="153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52" t="s">
        <v>32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21" customHeight="1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154"/>
      <c r="N7" s="155"/>
      <c r="O7" s="155"/>
      <c r="P7" s="156"/>
    </row>
    <row r="8" spans="1:10" ht="21" customHeight="1">
      <c r="A8" s="9" t="s">
        <v>43</v>
      </c>
      <c r="G8" s="10"/>
      <c r="H8" s="154"/>
      <c r="I8" s="155"/>
      <c r="J8" s="156"/>
    </row>
    <row r="9" ht="10.35" customHeight="1"/>
    <row r="10" spans="1:26" s="8" customFormat="1" ht="30" customHeight="1">
      <c r="A10" s="77" t="s">
        <v>7</v>
      </c>
      <c r="B10" s="77" t="s">
        <v>33</v>
      </c>
      <c r="C10" s="77"/>
      <c r="D10" s="77"/>
      <c r="E10" s="77"/>
      <c r="F10" s="77"/>
      <c r="G10" s="77"/>
      <c r="H10" s="77"/>
      <c r="I10" s="77"/>
      <c r="J10" s="77"/>
      <c r="K10" s="77" t="s">
        <v>34</v>
      </c>
      <c r="L10" s="77"/>
      <c r="M10" s="77"/>
      <c r="N10" s="77"/>
      <c r="O10" s="77"/>
      <c r="P10" s="77"/>
      <c r="Q10" s="77"/>
      <c r="R10" s="77"/>
      <c r="S10" s="77" t="s">
        <v>6</v>
      </c>
      <c r="T10" s="77"/>
      <c r="U10" s="77"/>
      <c r="V10" s="77"/>
      <c r="W10" s="77"/>
      <c r="X10" s="77"/>
      <c r="Y10" s="77"/>
      <c r="Z10" s="77"/>
    </row>
    <row r="11" spans="1:26" s="8" customFormat="1" ht="30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 t="s">
        <v>3</v>
      </c>
      <c r="L11" s="77"/>
      <c r="M11" s="77"/>
      <c r="N11" s="77" t="s">
        <v>4</v>
      </c>
      <c r="O11" s="77"/>
      <c r="P11" s="77"/>
      <c r="Q11" s="77" t="s">
        <v>5</v>
      </c>
      <c r="R11" s="77"/>
      <c r="S11" s="77" t="s">
        <v>3</v>
      </c>
      <c r="T11" s="77"/>
      <c r="U11" s="77"/>
      <c r="V11" s="77" t="s">
        <v>4</v>
      </c>
      <c r="W11" s="77"/>
      <c r="X11" s="77"/>
      <c r="Y11" s="77" t="s">
        <v>5</v>
      </c>
      <c r="Z11" s="77"/>
    </row>
    <row r="12" spans="1:26" ht="24" customHeight="1">
      <c r="A12" s="106" t="s">
        <v>44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9"/>
    </row>
    <row r="13" spans="1:26" ht="24" customHeight="1">
      <c r="A13" s="20">
        <v>1</v>
      </c>
      <c r="B13" s="145" t="s">
        <v>36</v>
      </c>
      <c r="C13" s="145"/>
      <c r="D13" s="145"/>
      <c r="E13" s="145"/>
      <c r="F13" s="145"/>
      <c r="G13" s="145"/>
      <c r="H13" s="145"/>
      <c r="I13" s="145"/>
      <c r="J13" s="145"/>
      <c r="K13" s="157">
        <v>12</v>
      </c>
      <c r="L13" s="157"/>
      <c r="M13" s="157"/>
      <c r="N13" s="149">
        <f>Q24</f>
        <v>0</v>
      </c>
      <c r="O13" s="149"/>
      <c r="P13" s="149"/>
      <c r="Q13" s="124">
        <f>V24/T24*100</f>
        <v>0</v>
      </c>
      <c r="R13" s="124"/>
      <c r="S13" s="158">
        <v>13447520</v>
      </c>
      <c r="T13" s="159"/>
      <c r="U13" s="160"/>
      <c r="V13" s="167"/>
      <c r="W13" s="168"/>
      <c r="X13" s="169"/>
      <c r="Y13" s="139">
        <f>V13/S13*100</f>
        <v>0</v>
      </c>
      <c r="Z13" s="140"/>
    </row>
    <row r="14" spans="1:26" ht="24" customHeight="1">
      <c r="A14" s="20">
        <v>2</v>
      </c>
      <c r="B14" s="145" t="s">
        <v>37</v>
      </c>
      <c r="C14" s="145"/>
      <c r="D14" s="145"/>
      <c r="E14" s="145"/>
      <c r="F14" s="145"/>
      <c r="G14" s="145"/>
      <c r="H14" s="145"/>
      <c r="I14" s="145"/>
      <c r="J14" s="145"/>
      <c r="K14" s="146">
        <v>784480.25</v>
      </c>
      <c r="L14" s="146"/>
      <c r="M14" s="146"/>
      <c r="N14" s="124">
        <f>Q25</f>
        <v>0</v>
      </c>
      <c r="O14" s="124"/>
      <c r="P14" s="124"/>
      <c r="Q14" s="124">
        <f>V25/T25*100</f>
        <v>0</v>
      </c>
      <c r="R14" s="124"/>
      <c r="S14" s="161"/>
      <c r="T14" s="162"/>
      <c r="U14" s="163"/>
      <c r="V14" s="170"/>
      <c r="W14" s="171"/>
      <c r="X14" s="172"/>
      <c r="Y14" s="141"/>
      <c r="Z14" s="142"/>
    </row>
    <row r="15" spans="1:26" ht="24" customHeight="1">
      <c r="A15" s="20">
        <v>3</v>
      </c>
      <c r="B15" s="145" t="s">
        <v>38</v>
      </c>
      <c r="C15" s="145"/>
      <c r="D15" s="145"/>
      <c r="E15" s="145"/>
      <c r="F15" s="145"/>
      <c r="G15" s="145"/>
      <c r="H15" s="145"/>
      <c r="I15" s="145"/>
      <c r="J15" s="145"/>
      <c r="K15" s="148">
        <v>12</v>
      </c>
      <c r="L15" s="148"/>
      <c r="M15" s="148"/>
      <c r="N15" s="149">
        <f>Q27</f>
        <v>0</v>
      </c>
      <c r="O15" s="149"/>
      <c r="P15" s="149"/>
      <c r="Q15" s="124">
        <f>V26/T26*100</f>
        <v>0</v>
      </c>
      <c r="R15" s="124"/>
      <c r="S15" s="161"/>
      <c r="T15" s="162"/>
      <c r="U15" s="163"/>
      <c r="V15" s="170"/>
      <c r="W15" s="171"/>
      <c r="X15" s="172"/>
      <c r="Y15" s="141"/>
      <c r="Z15" s="142"/>
    </row>
    <row r="16" spans="1:26" ht="24" customHeight="1">
      <c r="A16" s="20">
        <v>4</v>
      </c>
      <c r="B16" s="145" t="s">
        <v>39</v>
      </c>
      <c r="C16" s="145"/>
      <c r="D16" s="145"/>
      <c r="E16" s="145"/>
      <c r="F16" s="145"/>
      <c r="G16" s="145"/>
      <c r="H16" s="145"/>
      <c r="I16" s="145"/>
      <c r="J16" s="145"/>
      <c r="K16" s="148">
        <v>12</v>
      </c>
      <c r="L16" s="148"/>
      <c r="M16" s="148"/>
      <c r="N16" s="149">
        <f>Q28</f>
        <v>0</v>
      </c>
      <c r="O16" s="149"/>
      <c r="P16" s="149"/>
      <c r="Q16" s="124">
        <f>V28/T28*100</f>
        <v>0</v>
      </c>
      <c r="R16" s="124"/>
      <c r="S16" s="161"/>
      <c r="T16" s="162"/>
      <c r="U16" s="163"/>
      <c r="V16" s="170"/>
      <c r="W16" s="171"/>
      <c r="X16" s="172"/>
      <c r="Y16" s="141"/>
      <c r="Z16" s="142"/>
    </row>
    <row r="17" spans="1:26" s="11" customFormat="1" ht="48" customHeight="1">
      <c r="A17" s="21">
        <v>5</v>
      </c>
      <c r="B17" s="150" t="s">
        <v>45</v>
      </c>
      <c r="C17" s="150"/>
      <c r="D17" s="150"/>
      <c r="E17" s="150"/>
      <c r="F17" s="150"/>
      <c r="G17" s="150"/>
      <c r="H17" s="150"/>
      <c r="I17" s="150"/>
      <c r="J17" s="150"/>
      <c r="K17" s="151">
        <v>12</v>
      </c>
      <c r="L17" s="151"/>
      <c r="M17" s="151"/>
      <c r="N17" s="149">
        <f>Q29</f>
        <v>0</v>
      </c>
      <c r="O17" s="149"/>
      <c r="P17" s="149"/>
      <c r="Q17" s="124">
        <f>V29/T29*100</f>
        <v>0</v>
      </c>
      <c r="R17" s="124"/>
      <c r="S17" s="164"/>
      <c r="T17" s="165"/>
      <c r="U17" s="166"/>
      <c r="V17" s="173"/>
      <c r="W17" s="174"/>
      <c r="X17" s="175"/>
      <c r="Y17" s="143"/>
      <c r="Z17" s="144"/>
    </row>
    <row r="18" spans="1:26" s="8" customFormat="1" ht="24" customHeight="1">
      <c r="A18" s="135" t="s">
        <v>46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  <c r="Q18" s="90">
        <f>V30</f>
        <v>0</v>
      </c>
      <c r="R18" s="90"/>
      <c r="S18" s="138">
        <f>SUM(S13)</f>
        <v>13447520</v>
      </c>
      <c r="T18" s="138"/>
      <c r="U18" s="138"/>
      <c r="V18" s="138">
        <f>SUM(V13)</f>
        <v>0</v>
      </c>
      <c r="W18" s="138"/>
      <c r="X18" s="138"/>
      <c r="Y18" s="134">
        <f>SUM(Y13)</f>
        <v>0</v>
      </c>
      <c r="Z18" s="134"/>
    </row>
    <row r="19" spans="1:26" ht="9.9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77" t="s">
        <v>41</v>
      </c>
      <c r="C22" s="77"/>
      <c r="D22" s="77"/>
      <c r="E22" s="77"/>
      <c r="F22" s="77"/>
      <c r="G22" s="77"/>
      <c r="H22" s="77" t="s">
        <v>47</v>
      </c>
      <c r="I22" s="77"/>
      <c r="J22" s="77"/>
      <c r="K22" s="77" t="s">
        <v>42</v>
      </c>
      <c r="L22" s="77"/>
      <c r="M22" s="77"/>
      <c r="N22" s="77" t="s">
        <v>48</v>
      </c>
      <c r="O22" s="77"/>
      <c r="P22" s="77"/>
      <c r="Q22" s="77" t="s">
        <v>49</v>
      </c>
      <c r="R22" s="77"/>
      <c r="S22" s="77"/>
      <c r="T22" s="77" t="s">
        <v>50</v>
      </c>
      <c r="U22" s="77"/>
      <c r="V22" s="81" t="s">
        <v>9</v>
      </c>
      <c r="W22" s="81"/>
      <c r="X22" s="77" t="s">
        <v>10</v>
      </c>
      <c r="Y22" s="77"/>
      <c r="Z22" s="77"/>
    </row>
    <row r="23" spans="1:26" ht="24" customHeight="1">
      <c r="A23" s="106" t="s">
        <v>44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7"/>
      <c r="W23" s="107"/>
      <c r="X23" s="107"/>
      <c r="Y23" s="107"/>
      <c r="Z23" s="109"/>
    </row>
    <row r="24" spans="1:26" ht="24" customHeight="1">
      <c r="A24" s="25">
        <v>1</v>
      </c>
      <c r="B24" s="110" t="s">
        <v>36</v>
      </c>
      <c r="C24" s="110"/>
      <c r="D24" s="110"/>
      <c r="E24" s="110"/>
      <c r="F24" s="110"/>
      <c r="G24" s="110"/>
      <c r="H24" s="111">
        <v>12</v>
      </c>
      <c r="I24" s="111"/>
      <c r="J24" s="111"/>
      <c r="K24" s="103"/>
      <c r="L24" s="103"/>
      <c r="M24" s="103"/>
      <c r="N24" s="103"/>
      <c r="O24" s="103"/>
      <c r="P24" s="103"/>
      <c r="Q24" s="103"/>
      <c r="R24" s="103"/>
      <c r="S24" s="104"/>
      <c r="T24" s="100">
        <v>10</v>
      </c>
      <c r="U24" s="100"/>
      <c r="V24" s="93">
        <f>(T24*((K24*0)+(N24*50)+(Q24*100)))/(H24*100)</f>
        <v>0</v>
      </c>
      <c r="W24" s="94"/>
      <c r="X24" s="112"/>
      <c r="Y24" s="92"/>
      <c r="Z24" s="113"/>
    </row>
    <row r="25" spans="1:26" ht="24" customHeight="1">
      <c r="A25" s="25">
        <v>2</v>
      </c>
      <c r="B25" s="110" t="s">
        <v>37</v>
      </c>
      <c r="C25" s="110"/>
      <c r="D25" s="110"/>
      <c r="E25" s="110"/>
      <c r="F25" s="110"/>
      <c r="G25" s="110"/>
      <c r="H25" s="120">
        <v>784480.25</v>
      </c>
      <c r="I25" s="120"/>
      <c r="J25" s="120"/>
      <c r="K25" s="121"/>
      <c r="L25" s="121"/>
      <c r="M25" s="121"/>
      <c r="N25" s="121"/>
      <c r="O25" s="121"/>
      <c r="P25" s="121"/>
      <c r="Q25" s="121"/>
      <c r="R25" s="121"/>
      <c r="S25" s="202"/>
      <c r="T25" s="100">
        <v>40</v>
      </c>
      <c r="U25" s="100"/>
      <c r="V25" s="93">
        <f>(T25*((K25*0)+(N25*50)+(Q25*100)))/(H25*100)</f>
        <v>0</v>
      </c>
      <c r="W25" s="94"/>
      <c r="X25" s="114"/>
      <c r="Y25" s="115"/>
      <c r="Z25" s="116"/>
    </row>
    <row r="26" spans="1:26" ht="24" customHeight="1">
      <c r="A26" s="26">
        <v>3</v>
      </c>
      <c r="B26" s="95" t="s">
        <v>38</v>
      </c>
      <c r="C26" s="95"/>
      <c r="D26" s="95"/>
      <c r="E26" s="95"/>
      <c r="F26" s="95"/>
      <c r="G26" s="95"/>
      <c r="H26" s="96">
        <v>12</v>
      </c>
      <c r="I26" s="96"/>
      <c r="J26" s="96"/>
      <c r="K26" s="196">
        <f>K27</f>
        <v>0</v>
      </c>
      <c r="L26" s="197"/>
      <c r="M26" s="198"/>
      <c r="N26" s="196">
        <f aca="true" t="shared" si="0" ref="N26">N27</f>
        <v>0</v>
      </c>
      <c r="O26" s="197"/>
      <c r="P26" s="198"/>
      <c r="Q26" s="196">
        <f aca="true" t="shared" si="1" ref="Q26">Q27</f>
        <v>0</v>
      </c>
      <c r="R26" s="197"/>
      <c r="S26" s="198"/>
      <c r="T26" s="122">
        <f>SUM(T27)</f>
        <v>20</v>
      </c>
      <c r="U26" s="122"/>
      <c r="V26" s="123">
        <f>SUM(V27)</f>
        <v>0</v>
      </c>
      <c r="W26" s="124"/>
      <c r="X26" s="114"/>
      <c r="Y26" s="115"/>
      <c r="Z26" s="116"/>
    </row>
    <row r="27" spans="1:26" ht="48" customHeight="1">
      <c r="A27" s="20">
        <v>3.1</v>
      </c>
      <c r="B27" s="125" t="s">
        <v>103</v>
      </c>
      <c r="C27" s="126"/>
      <c r="D27" s="126"/>
      <c r="E27" s="126"/>
      <c r="F27" s="126"/>
      <c r="G27" s="127"/>
      <c r="H27" s="128">
        <v>12</v>
      </c>
      <c r="I27" s="129"/>
      <c r="J27" s="130"/>
      <c r="K27" s="104"/>
      <c r="L27" s="131"/>
      <c r="M27" s="132"/>
      <c r="N27" s="104"/>
      <c r="O27" s="131"/>
      <c r="P27" s="132"/>
      <c r="Q27" s="104"/>
      <c r="R27" s="131"/>
      <c r="S27" s="131"/>
      <c r="T27" s="133">
        <v>20</v>
      </c>
      <c r="U27" s="133"/>
      <c r="V27" s="93">
        <f>(T27*((K27*0)+(N27*50)+(Q27*100)))/(H27*100)</f>
        <v>0</v>
      </c>
      <c r="W27" s="94"/>
      <c r="X27" s="114"/>
      <c r="Y27" s="115"/>
      <c r="Z27" s="116"/>
    </row>
    <row r="28" spans="1:26" ht="48" customHeight="1">
      <c r="A28" s="25">
        <v>4</v>
      </c>
      <c r="B28" s="101" t="s">
        <v>39</v>
      </c>
      <c r="C28" s="101"/>
      <c r="D28" s="101"/>
      <c r="E28" s="101"/>
      <c r="F28" s="101"/>
      <c r="G28" s="101"/>
      <c r="H28" s="105">
        <v>12</v>
      </c>
      <c r="I28" s="105"/>
      <c r="J28" s="105"/>
      <c r="K28" s="103"/>
      <c r="L28" s="103"/>
      <c r="M28" s="103"/>
      <c r="N28" s="103"/>
      <c r="O28" s="103"/>
      <c r="P28" s="103"/>
      <c r="Q28" s="103"/>
      <c r="R28" s="103"/>
      <c r="S28" s="104"/>
      <c r="T28" s="100">
        <v>15</v>
      </c>
      <c r="U28" s="100"/>
      <c r="V28" s="93">
        <f aca="true" t="shared" si="2" ref="V28:V29">(T28*((K28*0)+(N28*50)+(Q28*100)))/(H28*100)</f>
        <v>0</v>
      </c>
      <c r="W28" s="94"/>
      <c r="X28" s="114"/>
      <c r="Y28" s="115"/>
      <c r="Z28" s="116"/>
    </row>
    <row r="29" spans="1:26" ht="48" customHeight="1">
      <c r="A29" s="25">
        <v>5</v>
      </c>
      <c r="B29" s="101" t="s">
        <v>51</v>
      </c>
      <c r="C29" s="101"/>
      <c r="D29" s="101"/>
      <c r="E29" s="101"/>
      <c r="F29" s="101"/>
      <c r="G29" s="101"/>
      <c r="H29" s="102">
        <v>12</v>
      </c>
      <c r="I29" s="102"/>
      <c r="J29" s="102"/>
      <c r="K29" s="103"/>
      <c r="L29" s="103"/>
      <c r="M29" s="103"/>
      <c r="N29" s="103"/>
      <c r="O29" s="103"/>
      <c r="P29" s="103"/>
      <c r="Q29" s="103"/>
      <c r="R29" s="103"/>
      <c r="S29" s="104"/>
      <c r="T29" s="100">
        <v>15</v>
      </c>
      <c r="U29" s="100"/>
      <c r="V29" s="93">
        <f t="shared" si="2"/>
        <v>0</v>
      </c>
      <c r="W29" s="94"/>
      <c r="X29" s="117"/>
      <c r="Y29" s="118"/>
      <c r="Z29" s="119"/>
    </row>
    <row r="30" spans="1:26" ht="24" customHeight="1">
      <c r="A30" s="87" t="s">
        <v>11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>
        <f>SUM(T24,T25,T26,T28,T29)</f>
        <v>100</v>
      </c>
      <c r="U30" s="89"/>
      <c r="V30" s="90">
        <f>SUM(V24:W26,V28:W29)</f>
        <v>0</v>
      </c>
      <c r="W30" s="90"/>
      <c r="X30" s="91"/>
      <c r="Y30" s="91"/>
      <c r="Z30" s="91"/>
    </row>
    <row r="31" spans="1:26" ht="9.9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ht="24" customHeight="1">
      <c r="A32" s="4" t="s">
        <v>98</v>
      </c>
    </row>
    <row r="33" spans="1:26" ht="60" customHeight="1">
      <c r="A33" s="18" t="s">
        <v>7</v>
      </c>
      <c r="B33" s="77" t="s">
        <v>52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 t="s">
        <v>53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  <c r="Y33" s="81" t="s">
        <v>54</v>
      </c>
      <c r="Z33" s="81"/>
    </row>
    <row r="34" spans="1:26" ht="24" customHeight="1">
      <c r="A34" s="82" t="s">
        <v>55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</row>
    <row r="35" spans="1:26" ht="48" customHeight="1">
      <c r="A35" s="19" t="str">
        <f>IF(B35&lt;&gt;"","2.1.1","")</f>
        <v/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7"/>
      <c r="Y35" s="56"/>
      <c r="Z35" s="56"/>
    </row>
    <row r="36" spans="1:26" ht="48" customHeight="1">
      <c r="A36" s="19" t="str">
        <f>IF(B36&lt;&gt;"","2.1.2","")</f>
        <v/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7"/>
      <c r="Y36" s="56"/>
      <c r="Z36" s="56"/>
    </row>
    <row r="37" spans="1:26" ht="48" customHeight="1">
      <c r="A37" s="19" t="str">
        <f>IF(B37&lt;&gt;"","2.1.3","")</f>
        <v/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7"/>
      <c r="Y37" s="56"/>
      <c r="Z37" s="56"/>
    </row>
    <row r="38" spans="1:26" ht="48" customHeight="1">
      <c r="A38" s="19" t="str">
        <f>IF(B38&lt;&gt;"","2.1.4","")</f>
        <v/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7"/>
      <c r="Y38" s="56"/>
      <c r="Z38" s="56"/>
    </row>
    <row r="39" spans="1:26" ht="48" customHeight="1">
      <c r="A39" s="19" t="str">
        <f>IF(B39&lt;&gt;"","2.1.5","")</f>
        <v/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65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7"/>
      <c r="Y39" s="85"/>
      <c r="Z39" s="86"/>
    </row>
    <row r="40" spans="1:26" ht="24" customHeight="1">
      <c r="A40" s="82" t="s">
        <v>56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</row>
    <row r="41" spans="1:26" ht="48" customHeight="1">
      <c r="A41" s="19" t="str">
        <f>IF(B41&lt;&gt;"","2.2.1","")</f>
        <v/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56"/>
      <c r="Z41" s="56"/>
    </row>
    <row r="42" spans="1:26" ht="48" customHeight="1">
      <c r="A42" s="19" t="str">
        <f>IF(B42&lt;&gt;"","2.2.2","")</f>
        <v/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7"/>
      <c r="Y42" s="56"/>
      <c r="Z42" s="56"/>
    </row>
    <row r="43" spans="1:26" ht="48" customHeight="1">
      <c r="A43" s="19" t="str">
        <f>IF(B43&lt;&gt;"","2.2.3","")</f>
        <v/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7"/>
      <c r="Y43" s="56"/>
      <c r="Z43" s="56"/>
    </row>
    <row r="44" spans="1:26" ht="48" customHeight="1">
      <c r="A44" s="19" t="str">
        <f>IF(B44&lt;&gt;"","2.2.4","")</f>
        <v/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7"/>
      <c r="Y44" s="56"/>
      <c r="Z44" s="56"/>
    </row>
    <row r="45" spans="1:26" ht="48" customHeight="1">
      <c r="A45" s="19" t="str">
        <f>IF(B45&lt;&gt;"","2.2.5","")</f>
        <v/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7"/>
      <c r="Y45" s="56"/>
      <c r="Z45" s="56"/>
    </row>
    <row r="46" spans="1:26" ht="24" customHeight="1">
      <c r="A46" s="82" t="s">
        <v>57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</row>
    <row r="47" spans="1:26" ht="48" customHeight="1">
      <c r="A47" s="19" t="str">
        <f>IF(B47&lt;&gt;"","2.3.1","")</f>
        <v/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7"/>
      <c r="Y47" s="56"/>
      <c r="Z47" s="56"/>
    </row>
    <row r="48" spans="1:26" ht="48" customHeight="1">
      <c r="A48" s="19" t="str">
        <f>IF(B48&lt;&gt;"","2.3.2","")</f>
        <v/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7"/>
      <c r="Y48" s="56"/>
      <c r="Z48" s="56"/>
    </row>
    <row r="49" spans="1:26" ht="48" customHeight="1">
      <c r="A49" s="19" t="str">
        <f>IF(B49&lt;&gt;"","2.3.3","")</f>
        <v/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5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7"/>
      <c r="Y49" s="56"/>
      <c r="Z49" s="56"/>
    </row>
    <row r="50" spans="1:26" ht="48" customHeight="1">
      <c r="A50" s="19" t="str">
        <f>IF(B50&lt;&gt;"","2.3.4","")</f>
        <v/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5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7"/>
      <c r="Y50" s="56"/>
      <c r="Z50" s="56"/>
    </row>
    <row r="51" spans="1:26" ht="48" customHeight="1">
      <c r="A51" s="19" t="str">
        <f>IF(B51&lt;&gt;"","2.3.5","")</f>
        <v/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5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7"/>
      <c r="Y51" s="56"/>
      <c r="Z51" s="56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77" t="s">
        <v>58</v>
      </c>
      <c r="C55" s="77"/>
      <c r="D55" s="77"/>
      <c r="E55" s="77"/>
      <c r="F55" s="77"/>
      <c r="G55" s="77"/>
      <c r="H55" s="77" t="s">
        <v>53</v>
      </c>
      <c r="I55" s="77"/>
      <c r="J55" s="77"/>
      <c r="K55" s="77"/>
      <c r="L55" s="77"/>
      <c r="M55" s="77"/>
      <c r="N55" s="77"/>
      <c r="O55" s="77"/>
      <c r="P55" s="77"/>
      <c r="Q55" s="78" t="s">
        <v>59</v>
      </c>
      <c r="R55" s="79"/>
      <c r="S55" s="79"/>
      <c r="T55" s="79"/>
      <c r="U55" s="79"/>
      <c r="V55" s="79"/>
      <c r="W55" s="79"/>
      <c r="X55" s="80"/>
      <c r="Y55" s="81" t="s">
        <v>54</v>
      </c>
      <c r="Z55" s="81"/>
    </row>
    <row r="56" spans="1:26" ht="72" customHeight="1">
      <c r="A56" s="19" t="str">
        <f>IF(B56&lt;&gt;"","3.1","")</f>
        <v/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5"/>
      <c r="R56" s="66"/>
      <c r="S56" s="66"/>
      <c r="T56" s="66"/>
      <c r="U56" s="66"/>
      <c r="V56" s="66"/>
      <c r="W56" s="66"/>
      <c r="X56" s="67"/>
      <c r="Y56" s="56"/>
      <c r="Z56" s="56"/>
    </row>
    <row r="57" spans="1:26" ht="72" customHeight="1">
      <c r="A57" s="19" t="str">
        <f>IF(B57&lt;&gt;"","3.2","")</f>
        <v/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  <c r="R57" s="66"/>
      <c r="S57" s="66"/>
      <c r="T57" s="66"/>
      <c r="U57" s="66"/>
      <c r="V57" s="66"/>
      <c r="W57" s="66"/>
      <c r="X57" s="67"/>
      <c r="Y57" s="56"/>
      <c r="Z57" s="56"/>
    </row>
    <row r="58" spans="1:26" ht="72" customHeight="1">
      <c r="A58" s="19" t="str">
        <f>IF(B58&lt;&gt;"","3.3","")</f>
        <v/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  <c r="R58" s="66"/>
      <c r="S58" s="66"/>
      <c r="T58" s="66"/>
      <c r="U58" s="66"/>
      <c r="V58" s="66"/>
      <c r="W58" s="66"/>
      <c r="X58" s="67"/>
      <c r="Y58" s="56"/>
      <c r="Z58" s="56"/>
    </row>
    <row r="59" spans="1:26" ht="72" customHeight="1">
      <c r="A59" s="19" t="str">
        <f>IF(B59&lt;&gt;"","3.4","")</f>
        <v/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6"/>
      <c r="S59" s="66"/>
      <c r="T59" s="66"/>
      <c r="U59" s="66"/>
      <c r="V59" s="66"/>
      <c r="W59" s="66"/>
      <c r="X59" s="67"/>
      <c r="Y59" s="56"/>
      <c r="Z59" s="56"/>
    </row>
    <row r="60" spans="1:26" ht="72" customHeight="1">
      <c r="A60" s="19" t="str">
        <f>IF(B60&lt;&gt;"","3.5","")</f>
        <v/>
      </c>
      <c r="B60" s="65"/>
      <c r="C60" s="66"/>
      <c r="D60" s="66"/>
      <c r="E60" s="66"/>
      <c r="F60" s="66"/>
      <c r="G60" s="67"/>
      <c r="H60" s="65"/>
      <c r="I60" s="66"/>
      <c r="J60" s="66"/>
      <c r="K60" s="66"/>
      <c r="L60" s="66"/>
      <c r="M60" s="66"/>
      <c r="N60" s="66"/>
      <c r="O60" s="66"/>
      <c r="P60" s="67"/>
      <c r="Q60" s="65"/>
      <c r="R60" s="66"/>
      <c r="S60" s="66"/>
      <c r="T60" s="66"/>
      <c r="U60" s="66"/>
      <c r="V60" s="66"/>
      <c r="W60" s="66"/>
      <c r="X60" s="67"/>
      <c r="Y60" s="85"/>
      <c r="Z60" s="86"/>
    </row>
    <row r="61" spans="1:26" ht="72" customHeight="1">
      <c r="A61" s="19" t="str">
        <f>IF(B61&lt;&gt;"","3.6","")</f>
        <v/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  <c r="R61" s="66"/>
      <c r="S61" s="66"/>
      <c r="T61" s="66"/>
      <c r="U61" s="66"/>
      <c r="V61" s="66"/>
      <c r="W61" s="66"/>
      <c r="X61" s="67"/>
      <c r="Y61" s="56"/>
      <c r="Z61" s="56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6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</row>
    <row r="66" spans="2:25" ht="48" customHeight="1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</row>
    <row r="67" spans="2:25" ht="48" customHeight="1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</row>
    <row r="68" spans="2:25" ht="48" customHeight="1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</row>
    <row r="69" spans="2:25" ht="48" customHeight="1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55"/>
      <c r="C73" s="55"/>
      <c r="D73" s="55"/>
      <c r="E73" s="55"/>
      <c r="F73" s="55"/>
      <c r="G73" s="55"/>
      <c r="H73" s="55"/>
      <c r="J73" s="55"/>
      <c r="K73" s="55"/>
      <c r="L73" s="55"/>
      <c r="M73" s="55"/>
      <c r="N73" s="55"/>
      <c r="O73" s="55"/>
      <c r="P73" s="55"/>
      <c r="Q73" s="55"/>
      <c r="S73" s="34"/>
      <c r="T73" s="35"/>
      <c r="U73" s="35"/>
      <c r="V73" s="35"/>
      <c r="W73" s="35"/>
      <c r="X73" s="35"/>
      <c r="Y73" s="36"/>
    </row>
    <row r="74" spans="2:25" ht="10.35" customHeight="1">
      <c r="B74" s="55"/>
      <c r="C74" s="55"/>
      <c r="D74" s="55"/>
      <c r="E74" s="55"/>
      <c r="F74" s="55"/>
      <c r="G74" s="55"/>
      <c r="H74" s="55"/>
      <c r="J74" s="55"/>
      <c r="K74" s="55"/>
      <c r="L74" s="55"/>
      <c r="M74" s="55"/>
      <c r="N74" s="55"/>
      <c r="O74" s="55"/>
      <c r="P74" s="55"/>
      <c r="Q74" s="55"/>
      <c r="S74" s="37"/>
      <c r="T74" s="38"/>
      <c r="U74" s="38"/>
      <c r="V74" s="38"/>
      <c r="W74" s="38"/>
      <c r="X74" s="38"/>
      <c r="Y74" s="39"/>
    </row>
    <row r="75" spans="2:25" ht="10.35" customHeight="1">
      <c r="B75" s="55"/>
      <c r="C75" s="55"/>
      <c r="D75" s="55"/>
      <c r="E75" s="55"/>
      <c r="F75" s="55"/>
      <c r="G75" s="55"/>
      <c r="H75" s="55"/>
      <c r="J75" s="55"/>
      <c r="K75" s="55"/>
      <c r="L75" s="55"/>
      <c r="M75" s="55"/>
      <c r="N75" s="55"/>
      <c r="O75" s="55"/>
      <c r="P75" s="55"/>
      <c r="Q75" s="55"/>
      <c r="S75" s="37"/>
      <c r="T75" s="38"/>
      <c r="U75" s="38"/>
      <c r="V75" s="38"/>
      <c r="W75" s="38"/>
      <c r="X75" s="38"/>
      <c r="Y75" s="39"/>
    </row>
    <row r="76" spans="2:25" ht="21" customHeight="1">
      <c r="B76" s="55"/>
      <c r="C76" s="55"/>
      <c r="D76" s="55"/>
      <c r="E76" s="55"/>
      <c r="F76" s="55"/>
      <c r="G76" s="55"/>
      <c r="H76" s="55"/>
      <c r="J76" s="55"/>
      <c r="K76" s="55"/>
      <c r="L76" s="55"/>
      <c r="M76" s="55"/>
      <c r="N76" s="55"/>
      <c r="O76" s="55"/>
      <c r="P76" s="55"/>
      <c r="Q76" s="55"/>
      <c r="S76" s="37"/>
      <c r="T76" s="38"/>
      <c r="U76" s="38"/>
      <c r="V76" s="38"/>
      <c r="W76" s="38"/>
      <c r="X76" s="38"/>
      <c r="Y76" s="39"/>
    </row>
    <row r="77" spans="2:25" ht="35.25" customHeight="1">
      <c r="B77" s="55"/>
      <c r="C77" s="55"/>
      <c r="D77" s="55"/>
      <c r="E77" s="55"/>
      <c r="F77" s="55"/>
      <c r="G77" s="55"/>
      <c r="H77" s="55"/>
      <c r="J77" s="55"/>
      <c r="K77" s="55"/>
      <c r="L77" s="55"/>
      <c r="M77" s="55"/>
      <c r="N77" s="55"/>
      <c r="O77" s="55"/>
      <c r="P77" s="55"/>
      <c r="Q77" s="55"/>
      <c r="S77" s="37"/>
      <c r="T77" s="38"/>
      <c r="U77" s="38"/>
      <c r="V77" s="38"/>
      <c r="W77" s="38"/>
      <c r="X77" s="38"/>
      <c r="Y77" s="39"/>
    </row>
    <row r="78" spans="2:25" ht="21" customHeight="1">
      <c r="B78" s="55"/>
      <c r="C78" s="55"/>
      <c r="D78" s="55"/>
      <c r="E78" s="55"/>
      <c r="F78" s="55"/>
      <c r="G78" s="55"/>
      <c r="H78" s="55"/>
      <c r="J78" s="55"/>
      <c r="K78" s="55"/>
      <c r="L78" s="55"/>
      <c r="M78" s="55"/>
      <c r="N78" s="55"/>
      <c r="O78" s="55"/>
      <c r="P78" s="55"/>
      <c r="Q78" s="55"/>
      <c r="S78" s="37"/>
      <c r="T78" s="38"/>
      <c r="U78" s="38"/>
      <c r="V78" s="38"/>
      <c r="W78" s="38"/>
      <c r="X78" s="38"/>
      <c r="Y78" s="39"/>
    </row>
    <row r="79" spans="2:25" ht="21" customHeight="1">
      <c r="B79" s="55"/>
      <c r="C79" s="55"/>
      <c r="D79" s="55"/>
      <c r="E79" s="55"/>
      <c r="F79" s="55"/>
      <c r="G79" s="55"/>
      <c r="H79" s="55"/>
      <c r="J79" s="55"/>
      <c r="K79" s="55"/>
      <c r="L79" s="55"/>
      <c r="M79" s="55"/>
      <c r="N79" s="55"/>
      <c r="O79" s="55"/>
      <c r="P79" s="55"/>
      <c r="Q79" s="55"/>
      <c r="S79" s="37"/>
      <c r="T79" s="38"/>
      <c r="U79" s="38"/>
      <c r="V79" s="38"/>
      <c r="W79" s="38"/>
      <c r="X79" s="38"/>
      <c r="Y79" s="39"/>
    </row>
    <row r="80" spans="2:25" ht="21" customHeight="1">
      <c r="B80" s="55"/>
      <c r="C80" s="55"/>
      <c r="D80" s="55"/>
      <c r="E80" s="55"/>
      <c r="F80" s="55"/>
      <c r="G80" s="55"/>
      <c r="H80" s="55"/>
      <c r="J80" s="55"/>
      <c r="K80" s="55"/>
      <c r="L80" s="55"/>
      <c r="M80" s="55"/>
      <c r="N80" s="55"/>
      <c r="O80" s="55"/>
      <c r="P80" s="55"/>
      <c r="Q80" s="55"/>
      <c r="S80" s="37"/>
      <c r="T80" s="38"/>
      <c r="U80" s="38"/>
      <c r="V80" s="38"/>
      <c r="W80" s="38"/>
      <c r="X80" s="38"/>
      <c r="Y80" s="39"/>
    </row>
    <row r="81" spans="2:25" ht="21" customHeight="1">
      <c r="B81" s="55"/>
      <c r="C81" s="55"/>
      <c r="D81" s="55"/>
      <c r="E81" s="55"/>
      <c r="F81" s="55"/>
      <c r="G81" s="55"/>
      <c r="H81" s="55"/>
      <c r="J81" s="55"/>
      <c r="K81" s="55"/>
      <c r="L81" s="55"/>
      <c r="M81" s="55"/>
      <c r="N81" s="55"/>
      <c r="O81" s="55"/>
      <c r="P81" s="55"/>
      <c r="Q81" s="55"/>
      <c r="S81" s="37"/>
      <c r="T81" s="38"/>
      <c r="U81" s="38"/>
      <c r="V81" s="38"/>
      <c r="W81" s="38"/>
      <c r="X81" s="38"/>
      <c r="Y81" s="39"/>
    </row>
    <row r="82" spans="2:25" ht="21" customHeight="1">
      <c r="B82" s="55"/>
      <c r="C82" s="55"/>
      <c r="D82" s="55"/>
      <c r="E82" s="55"/>
      <c r="F82" s="55"/>
      <c r="G82" s="55"/>
      <c r="H82" s="55"/>
      <c r="J82" s="55"/>
      <c r="K82" s="55"/>
      <c r="L82" s="55"/>
      <c r="M82" s="55"/>
      <c r="N82" s="55"/>
      <c r="O82" s="55"/>
      <c r="P82" s="55"/>
      <c r="Q82" s="55"/>
      <c r="S82" s="40"/>
      <c r="T82" s="41"/>
      <c r="U82" s="41"/>
      <c r="V82" s="41"/>
      <c r="W82" s="41"/>
      <c r="X82" s="41"/>
      <c r="Y82" s="42"/>
    </row>
    <row r="83" spans="2:25" ht="48" customHeight="1">
      <c r="B83" s="63"/>
      <c r="C83" s="63"/>
      <c r="D83" s="63"/>
      <c r="E83" s="63"/>
      <c r="F83" s="63"/>
      <c r="G83" s="63"/>
      <c r="H83" s="63"/>
      <c r="J83" s="57"/>
      <c r="K83" s="58"/>
      <c r="L83" s="58"/>
      <c r="M83" s="58"/>
      <c r="N83" s="58"/>
      <c r="O83" s="58"/>
      <c r="P83" s="58"/>
      <c r="Q83" s="59"/>
      <c r="S83" s="57"/>
      <c r="T83" s="58"/>
      <c r="U83" s="58"/>
      <c r="V83" s="58"/>
      <c r="W83" s="58"/>
      <c r="X83" s="58"/>
      <c r="Y83" s="59"/>
    </row>
    <row r="84" spans="2:25" ht="48" customHeight="1">
      <c r="B84" s="63"/>
      <c r="C84" s="63"/>
      <c r="D84" s="63"/>
      <c r="E84" s="63"/>
      <c r="F84" s="63"/>
      <c r="G84" s="63"/>
      <c r="H84" s="63"/>
      <c r="J84" s="60"/>
      <c r="K84" s="61"/>
      <c r="L84" s="61"/>
      <c r="M84" s="61"/>
      <c r="N84" s="61"/>
      <c r="O84" s="61"/>
      <c r="P84" s="61"/>
      <c r="Q84" s="62"/>
      <c r="S84" s="60"/>
      <c r="T84" s="61"/>
      <c r="U84" s="61"/>
      <c r="V84" s="61"/>
      <c r="W84" s="61"/>
      <c r="X84" s="61"/>
      <c r="Y84" s="62"/>
    </row>
    <row r="85" ht="14.25" customHeight="1"/>
    <row r="86" spans="2:25" ht="21" customHeight="1">
      <c r="B86" s="55"/>
      <c r="C86" s="55"/>
      <c r="D86" s="55"/>
      <c r="E86" s="55"/>
      <c r="F86" s="55"/>
      <c r="G86" s="55"/>
      <c r="H86" s="55"/>
      <c r="J86" s="55"/>
      <c r="K86" s="55"/>
      <c r="L86" s="55"/>
      <c r="M86" s="55"/>
      <c r="N86" s="55"/>
      <c r="O86" s="55"/>
      <c r="P86" s="55"/>
      <c r="Q86" s="55"/>
      <c r="S86" s="34"/>
      <c r="T86" s="35"/>
      <c r="U86" s="35"/>
      <c r="V86" s="35"/>
      <c r="W86" s="35"/>
      <c r="X86" s="35"/>
      <c r="Y86" s="36"/>
    </row>
    <row r="87" spans="2:25" ht="21" customHeight="1">
      <c r="B87" s="55"/>
      <c r="C87" s="55"/>
      <c r="D87" s="55"/>
      <c r="E87" s="55"/>
      <c r="F87" s="55"/>
      <c r="G87" s="55"/>
      <c r="H87" s="55"/>
      <c r="J87" s="55"/>
      <c r="K87" s="55"/>
      <c r="L87" s="55"/>
      <c r="M87" s="55"/>
      <c r="N87" s="55"/>
      <c r="O87" s="55"/>
      <c r="P87" s="55"/>
      <c r="Q87" s="55"/>
      <c r="S87" s="37"/>
      <c r="T87" s="38"/>
      <c r="U87" s="38"/>
      <c r="V87" s="38"/>
      <c r="W87" s="38"/>
      <c r="X87" s="38"/>
      <c r="Y87" s="39"/>
    </row>
    <row r="88" spans="2:25" ht="21" customHeight="1">
      <c r="B88" s="55"/>
      <c r="C88" s="55"/>
      <c r="D88" s="55"/>
      <c r="E88" s="55"/>
      <c r="F88" s="55"/>
      <c r="G88" s="55"/>
      <c r="H88" s="55"/>
      <c r="J88" s="55"/>
      <c r="K88" s="55"/>
      <c r="L88" s="55"/>
      <c r="M88" s="55"/>
      <c r="N88" s="55"/>
      <c r="O88" s="55"/>
      <c r="P88" s="55"/>
      <c r="Q88" s="55"/>
      <c r="S88" s="37"/>
      <c r="T88" s="38"/>
      <c r="U88" s="38"/>
      <c r="V88" s="38"/>
      <c r="W88" s="38"/>
      <c r="X88" s="38"/>
      <c r="Y88" s="39"/>
    </row>
    <row r="89" spans="2:25" ht="21" customHeight="1">
      <c r="B89" s="55"/>
      <c r="C89" s="55"/>
      <c r="D89" s="55"/>
      <c r="E89" s="55"/>
      <c r="F89" s="55"/>
      <c r="G89" s="55"/>
      <c r="H89" s="55"/>
      <c r="J89" s="55"/>
      <c r="K89" s="55"/>
      <c r="L89" s="55"/>
      <c r="M89" s="55"/>
      <c r="N89" s="55"/>
      <c r="O89" s="55"/>
      <c r="P89" s="55"/>
      <c r="Q89" s="55"/>
      <c r="S89" s="37"/>
      <c r="T89" s="38"/>
      <c r="U89" s="38"/>
      <c r="V89" s="38"/>
      <c r="W89" s="38"/>
      <c r="X89" s="38"/>
      <c r="Y89" s="39"/>
    </row>
    <row r="90" spans="2:25" ht="21" customHeight="1">
      <c r="B90" s="55"/>
      <c r="C90" s="55"/>
      <c r="D90" s="55"/>
      <c r="E90" s="55"/>
      <c r="F90" s="55"/>
      <c r="G90" s="55"/>
      <c r="H90" s="55"/>
      <c r="J90" s="55"/>
      <c r="K90" s="55"/>
      <c r="L90" s="55"/>
      <c r="M90" s="55"/>
      <c r="N90" s="55"/>
      <c r="O90" s="55"/>
      <c r="P90" s="55"/>
      <c r="Q90" s="55"/>
      <c r="S90" s="37"/>
      <c r="T90" s="38"/>
      <c r="U90" s="38"/>
      <c r="V90" s="38"/>
      <c r="W90" s="38"/>
      <c r="X90" s="38"/>
      <c r="Y90" s="39"/>
    </row>
    <row r="91" spans="2:25" ht="21" customHeight="1">
      <c r="B91" s="55"/>
      <c r="C91" s="55"/>
      <c r="D91" s="55"/>
      <c r="E91" s="55"/>
      <c r="F91" s="55"/>
      <c r="G91" s="55"/>
      <c r="H91" s="55"/>
      <c r="J91" s="55"/>
      <c r="K91" s="55"/>
      <c r="L91" s="55"/>
      <c r="M91" s="55"/>
      <c r="N91" s="55"/>
      <c r="O91" s="55"/>
      <c r="P91" s="55"/>
      <c r="Q91" s="55"/>
      <c r="S91" s="37"/>
      <c r="T91" s="38"/>
      <c r="U91" s="38"/>
      <c r="V91" s="38"/>
      <c r="W91" s="38"/>
      <c r="X91" s="38"/>
      <c r="Y91" s="39"/>
    </row>
    <row r="92" spans="2:25" ht="21" customHeight="1">
      <c r="B92" s="55"/>
      <c r="C92" s="55"/>
      <c r="D92" s="55"/>
      <c r="E92" s="55"/>
      <c r="F92" s="55"/>
      <c r="G92" s="55"/>
      <c r="H92" s="55"/>
      <c r="J92" s="55"/>
      <c r="K92" s="55"/>
      <c r="L92" s="55"/>
      <c r="M92" s="55"/>
      <c r="N92" s="55"/>
      <c r="O92" s="55"/>
      <c r="P92" s="55"/>
      <c r="Q92" s="55"/>
      <c r="S92" s="37"/>
      <c r="T92" s="38"/>
      <c r="U92" s="38"/>
      <c r="V92" s="38"/>
      <c r="W92" s="38"/>
      <c r="X92" s="38"/>
      <c r="Y92" s="39"/>
    </row>
    <row r="93" spans="2:25" ht="21" customHeight="1">
      <c r="B93" s="55"/>
      <c r="C93" s="55"/>
      <c r="D93" s="55"/>
      <c r="E93" s="55"/>
      <c r="F93" s="55"/>
      <c r="G93" s="55"/>
      <c r="H93" s="55"/>
      <c r="J93" s="55"/>
      <c r="K93" s="55"/>
      <c r="L93" s="55"/>
      <c r="M93" s="55"/>
      <c r="N93" s="55"/>
      <c r="O93" s="55"/>
      <c r="P93" s="55"/>
      <c r="Q93" s="55"/>
      <c r="S93" s="37"/>
      <c r="T93" s="38"/>
      <c r="U93" s="38"/>
      <c r="V93" s="38"/>
      <c r="W93" s="38"/>
      <c r="X93" s="38"/>
      <c r="Y93" s="39"/>
    </row>
    <row r="94" spans="2:25" ht="21" customHeight="1">
      <c r="B94" s="55"/>
      <c r="C94" s="55"/>
      <c r="D94" s="55"/>
      <c r="E94" s="55"/>
      <c r="F94" s="55"/>
      <c r="G94" s="55"/>
      <c r="H94" s="55"/>
      <c r="J94" s="55"/>
      <c r="K94" s="55"/>
      <c r="L94" s="55"/>
      <c r="M94" s="55"/>
      <c r="N94" s="55"/>
      <c r="O94" s="55"/>
      <c r="P94" s="55"/>
      <c r="Q94" s="55"/>
      <c r="S94" s="37"/>
      <c r="T94" s="38"/>
      <c r="U94" s="38"/>
      <c r="V94" s="38"/>
      <c r="W94" s="38"/>
      <c r="X94" s="38"/>
      <c r="Y94" s="39"/>
    </row>
    <row r="95" spans="2:25" ht="21" customHeight="1">
      <c r="B95" s="55"/>
      <c r="C95" s="55"/>
      <c r="D95" s="55"/>
      <c r="E95" s="55"/>
      <c r="F95" s="55"/>
      <c r="G95" s="55"/>
      <c r="H95" s="55"/>
      <c r="J95" s="55"/>
      <c r="K95" s="55"/>
      <c r="L95" s="55"/>
      <c r="M95" s="55"/>
      <c r="N95" s="55"/>
      <c r="O95" s="55"/>
      <c r="P95" s="55"/>
      <c r="Q95" s="55"/>
      <c r="S95" s="40"/>
      <c r="T95" s="41"/>
      <c r="U95" s="41"/>
      <c r="V95" s="41"/>
      <c r="W95" s="41"/>
      <c r="X95" s="41"/>
      <c r="Y95" s="42"/>
    </row>
    <row r="96" spans="2:25" ht="48" customHeight="1">
      <c r="B96" s="56"/>
      <c r="C96" s="56"/>
      <c r="D96" s="56"/>
      <c r="E96" s="56"/>
      <c r="F96" s="56"/>
      <c r="G96" s="56"/>
      <c r="H96" s="56"/>
      <c r="J96" s="57"/>
      <c r="K96" s="58"/>
      <c r="L96" s="58"/>
      <c r="M96" s="58"/>
      <c r="N96" s="58"/>
      <c r="O96" s="58"/>
      <c r="P96" s="58"/>
      <c r="Q96" s="59"/>
      <c r="S96" s="43"/>
      <c r="T96" s="44"/>
      <c r="U96" s="44"/>
      <c r="V96" s="44"/>
      <c r="W96" s="44"/>
      <c r="X96" s="44"/>
      <c r="Y96" s="45"/>
    </row>
    <row r="97" spans="2:25" ht="48" customHeight="1">
      <c r="B97" s="56"/>
      <c r="C97" s="56"/>
      <c r="D97" s="56"/>
      <c r="E97" s="56"/>
      <c r="F97" s="56"/>
      <c r="G97" s="56"/>
      <c r="H97" s="56"/>
      <c r="J97" s="60"/>
      <c r="K97" s="61"/>
      <c r="L97" s="61"/>
      <c r="M97" s="61"/>
      <c r="N97" s="61"/>
      <c r="O97" s="61"/>
      <c r="P97" s="61"/>
      <c r="Q97" s="62"/>
      <c r="S97" s="46"/>
      <c r="T97" s="47"/>
      <c r="U97" s="47"/>
      <c r="V97" s="47"/>
      <c r="W97" s="47"/>
      <c r="X97" s="47"/>
      <c r="Y97" s="48"/>
    </row>
    <row r="98" ht="14.25" customHeight="1"/>
    <row r="99" spans="2:25" ht="21" customHeight="1">
      <c r="B99" s="34"/>
      <c r="C99" s="35"/>
      <c r="D99" s="35"/>
      <c r="E99" s="35"/>
      <c r="F99" s="35"/>
      <c r="G99" s="35"/>
      <c r="H99" s="36"/>
      <c r="J99" s="34"/>
      <c r="K99" s="35"/>
      <c r="L99" s="35"/>
      <c r="M99" s="35"/>
      <c r="N99" s="35"/>
      <c r="O99" s="35"/>
      <c r="P99" s="35"/>
      <c r="Q99" s="36"/>
      <c r="S99" s="34"/>
      <c r="T99" s="35"/>
      <c r="U99" s="35"/>
      <c r="V99" s="35"/>
      <c r="W99" s="35"/>
      <c r="X99" s="35"/>
      <c r="Y99" s="36"/>
    </row>
    <row r="100" spans="2:25" ht="21" customHeight="1">
      <c r="B100" s="37"/>
      <c r="C100" s="38"/>
      <c r="D100" s="38"/>
      <c r="E100" s="38"/>
      <c r="F100" s="38"/>
      <c r="G100" s="38"/>
      <c r="H100" s="39"/>
      <c r="J100" s="37"/>
      <c r="K100" s="38"/>
      <c r="L100" s="38"/>
      <c r="M100" s="38"/>
      <c r="N100" s="38"/>
      <c r="O100" s="38"/>
      <c r="P100" s="38"/>
      <c r="Q100" s="39"/>
      <c r="S100" s="37"/>
      <c r="T100" s="38"/>
      <c r="U100" s="38"/>
      <c r="V100" s="38"/>
      <c r="W100" s="38"/>
      <c r="X100" s="38"/>
      <c r="Y100" s="39"/>
    </row>
    <row r="101" spans="2:25" ht="21" customHeight="1">
      <c r="B101" s="37"/>
      <c r="C101" s="38"/>
      <c r="D101" s="38"/>
      <c r="E101" s="38"/>
      <c r="F101" s="38"/>
      <c r="G101" s="38"/>
      <c r="H101" s="39"/>
      <c r="J101" s="37"/>
      <c r="K101" s="38"/>
      <c r="L101" s="38"/>
      <c r="M101" s="38"/>
      <c r="N101" s="38"/>
      <c r="O101" s="38"/>
      <c r="P101" s="38"/>
      <c r="Q101" s="39"/>
      <c r="S101" s="37"/>
      <c r="T101" s="38"/>
      <c r="U101" s="38"/>
      <c r="V101" s="38"/>
      <c r="W101" s="38"/>
      <c r="X101" s="38"/>
      <c r="Y101" s="39"/>
    </row>
    <row r="102" spans="2:25" ht="21" customHeight="1">
      <c r="B102" s="37"/>
      <c r="C102" s="38"/>
      <c r="D102" s="38"/>
      <c r="E102" s="38"/>
      <c r="F102" s="38"/>
      <c r="G102" s="38"/>
      <c r="H102" s="39"/>
      <c r="J102" s="37"/>
      <c r="K102" s="38"/>
      <c r="L102" s="38"/>
      <c r="M102" s="38"/>
      <c r="N102" s="38"/>
      <c r="O102" s="38"/>
      <c r="P102" s="38"/>
      <c r="Q102" s="39"/>
      <c r="S102" s="37"/>
      <c r="T102" s="38"/>
      <c r="U102" s="38"/>
      <c r="V102" s="38"/>
      <c r="W102" s="38"/>
      <c r="X102" s="38"/>
      <c r="Y102" s="39"/>
    </row>
    <row r="103" spans="2:25" ht="21" customHeight="1">
      <c r="B103" s="37"/>
      <c r="C103" s="38"/>
      <c r="D103" s="38"/>
      <c r="E103" s="38"/>
      <c r="F103" s="38"/>
      <c r="G103" s="38"/>
      <c r="H103" s="39"/>
      <c r="J103" s="37"/>
      <c r="K103" s="38"/>
      <c r="L103" s="38"/>
      <c r="M103" s="38"/>
      <c r="N103" s="38"/>
      <c r="O103" s="38"/>
      <c r="P103" s="38"/>
      <c r="Q103" s="39"/>
      <c r="S103" s="37"/>
      <c r="T103" s="38"/>
      <c r="U103" s="38"/>
      <c r="V103" s="38"/>
      <c r="W103" s="38"/>
      <c r="X103" s="38"/>
      <c r="Y103" s="39"/>
    </row>
    <row r="104" spans="2:25" ht="21" customHeight="1">
      <c r="B104" s="37"/>
      <c r="C104" s="38"/>
      <c r="D104" s="38"/>
      <c r="E104" s="38"/>
      <c r="F104" s="38"/>
      <c r="G104" s="38"/>
      <c r="H104" s="39"/>
      <c r="J104" s="37"/>
      <c r="K104" s="38"/>
      <c r="L104" s="38"/>
      <c r="M104" s="38"/>
      <c r="N104" s="38"/>
      <c r="O104" s="38"/>
      <c r="P104" s="38"/>
      <c r="Q104" s="39"/>
      <c r="S104" s="37"/>
      <c r="T104" s="38"/>
      <c r="U104" s="38"/>
      <c r="V104" s="38"/>
      <c r="W104" s="38"/>
      <c r="X104" s="38"/>
      <c r="Y104" s="39"/>
    </row>
    <row r="105" spans="2:25" ht="21" customHeight="1">
      <c r="B105" s="37"/>
      <c r="C105" s="38"/>
      <c r="D105" s="38"/>
      <c r="E105" s="38"/>
      <c r="F105" s="38"/>
      <c r="G105" s="38"/>
      <c r="H105" s="39"/>
      <c r="J105" s="37"/>
      <c r="K105" s="38"/>
      <c r="L105" s="38"/>
      <c r="M105" s="38"/>
      <c r="N105" s="38"/>
      <c r="O105" s="38"/>
      <c r="P105" s="38"/>
      <c r="Q105" s="39"/>
      <c r="S105" s="37"/>
      <c r="T105" s="38"/>
      <c r="U105" s="38"/>
      <c r="V105" s="38"/>
      <c r="W105" s="38"/>
      <c r="X105" s="38"/>
      <c r="Y105" s="39"/>
    </row>
    <row r="106" spans="2:25" ht="21" customHeight="1">
      <c r="B106" s="37"/>
      <c r="C106" s="38"/>
      <c r="D106" s="38"/>
      <c r="E106" s="38"/>
      <c r="F106" s="38"/>
      <c r="G106" s="38"/>
      <c r="H106" s="39"/>
      <c r="J106" s="37"/>
      <c r="K106" s="38"/>
      <c r="L106" s="38"/>
      <c r="M106" s="38"/>
      <c r="N106" s="38"/>
      <c r="O106" s="38"/>
      <c r="P106" s="38"/>
      <c r="Q106" s="39"/>
      <c r="S106" s="37"/>
      <c r="T106" s="38"/>
      <c r="U106" s="38"/>
      <c r="V106" s="38"/>
      <c r="W106" s="38"/>
      <c r="X106" s="38"/>
      <c r="Y106" s="39"/>
    </row>
    <row r="107" spans="2:25" ht="21" customHeight="1">
      <c r="B107" s="37"/>
      <c r="C107" s="38"/>
      <c r="D107" s="38"/>
      <c r="E107" s="38"/>
      <c r="F107" s="38"/>
      <c r="G107" s="38"/>
      <c r="H107" s="39"/>
      <c r="J107" s="37"/>
      <c r="K107" s="38"/>
      <c r="L107" s="38"/>
      <c r="M107" s="38"/>
      <c r="N107" s="38"/>
      <c r="O107" s="38"/>
      <c r="P107" s="38"/>
      <c r="Q107" s="39"/>
      <c r="S107" s="37"/>
      <c r="T107" s="38"/>
      <c r="U107" s="38"/>
      <c r="V107" s="38"/>
      <c r="W107" s="38"/>
      <c r="X107" s="38"/>
      <c r="Y107" s="39"/>
    </row>
    <row r="108" spans="2:25" ht="21" customHeight="1">
      <c r="B108" s="40"/>
      <c r="C108" s="41"/>
      <c r="D108" s="41"/>
      <c r="E108" s="41"/>
      <c r="F108" s="41"/>
      <c r="G108" s="41"/>
      <c r="H108" s="42"/>
      <c r="J108" s="40"/>
      <c r="K108" s="41"/>
      <c r="L108" s="41"/>
      <c r="M108" s="41"/>
      <c r="N108" s="41"/>
      <c r="O108" s="41"/>
      <c r="P108" s="41"/>
      <c r="Q108" s="42"/>
      <c r="S108" s="40"/>
      <c r="T108" s="41"/>
      <c r="U108" s="41"/>
      <c r="V108" s="41"/>
      <c r="W108" s="41"/>
      <c r="X108" s="41"/>
      <c r="Y108" s="42"/>
    </row>
    <row r="109" spans="2:25" ht="48" customHeight="1">
      <c r="B109" s="43"/>
      <c r="C109" s="44"/>
      <c r="D109" s="44"/>
      <c r="E109" s="44"/>
      <c r="F109" s="44"/>
      <c r="G109" s="44"/>
      <c r="H109" s="45"/>
      <c r="J109" s="49"/>
      <c r="K109" s="50"/>
      <c r="L109" s="50"/>
      <c r="M109" s="50"/>
      <c r="N109" s="50"/>
      <c r="O109" s="50"/>
      <c r="P109" s="50"/>
      <c r="Q109" s="51"/>
      <c r="S109" s="43"/>
      <c r="T109" s="44"/>
      <c r="U109" s="44"/>
      <c r="V109" s="44"/>
      <c r="W109" s="44"/>
      <c r="X109" s="44"/>
      <c r="Y109" s="45"/>
    </row>
    <row r="110" spans="2:25" ht="48" customHeight="1">
      <c r="B110" s="46"/>
      <c r="C110" s="47"/>
      <c r="D110" s="47"/>
      <c r="E110" s="47"/>
      <c r="F110" s="47"/>
      <c r="G110" s="47"/>
      <c r="H110" s="48"/>
      <c r="J110" s="52"/>
      <c r="K110" s="53"/>
      <c r="L110" s="53"/>
      <c r="M110" s="53"/>
      <c r="N110" s="53"/>
      <c r="O110" s="53"/>
      <c r="P110" s="53"/>
      <c r="Q110" s="54"/>
      <c r="S110" s="46"/>
      <c r="T110" s="47"/>
      <c r="U110" s="47"/>
      <c r="V110" s="47"/>
      <c r="W110" s="47"/>
      <c r="X110" s="47"/>
      <c r="Y110" s="48"/>
    </row>
    <row r="111" ht="14.25" customHeight="1"/>
    <row r="112" ht="14.25" customHeight="1"/>
    <row r="113" spans="5:23" ht="21" customHeight="1">
      <c r="E113" s="17" t="s">
        <v>60</v>
      </c>
      <c r="F113" s="31"/>
      <c r="G113" s="31"/>
      <c r="H113" s="31"/>
      <c r="I113" s="31"/>
      <c r="J113" s="31"/>
      <c r="Q113" s="17" t="s">
        <v>61</v>
      </c>
      <c r="R113" s="31"/>
      <c r="S113" s="31"/>
      <c r="T113" s="31"/>
      <c r="U113" s="31"/>
      <c r="V113" s="31"/>
      <c r="W113" s="31"/>
    </row>
    <row r="114" spans="5:24" ht="21" customHeight="1">
      <c r="E114" s="17" t="s">
        <v>62</v>
      </c>
      <c r="F114" s="32"/>
      <c r="G114" s="32"/>
      <c r="H114" s="32"/>
      <c r="I114" s="32"/>
      <c r="J114" s="32"/>
      <c r="K114" s="5" t="s">
        <v>63</v>
      </c>
      <c r="Q114" s="17" t="s">
        <v>62</v>
      </c>
      <c r="R114" s="31"/>
      <c r="S114" s="31"/>
      <c r="T114" s="31"/>
      <c r="U114" s="31"/>
      <c r="V114" s="31"/>
      <c r="W114" s="31"/>
      <c r="X114" s="5" t="s">
        <v>63</v>
      </c>
    </row>
    <row r="115" spans="5:24" ht="21" customHeight="1">
      <c r="E115" s="17" t="s">
        <v>64</v>
      </c>
      <c r="F115" s="32"/>
      <c r="G115" s="32"/>
      <c r="H115" s="32"/>
      <c r="I115" s="32"/>
      <c r="J115" s="32"/>
      <c r="Q115" s="33"/>
      <c r="R115" s="33"/>
      <c r="S115" s="33"/>
      <c r="T115" s="33"/>
      <c r="U115" s="33"/>
      <c r="V115" s="33"/>
      <c r="W115" s="33"/>
      <c r="X115" s="33"/>
    </row>
    <row r="116" spans="5:23" ht="24" customHeight="1">
      <c r="E116" s="17" t="s">
        <v>65</v>
      </c>
      <c r="F116" s="28"/>
      <c r="G116" s="28"/>
      <c r="H116" s="28"/>
      <c r="I116" s="28"/>
      <c r="J116" s="28"/>
      <c r="Q116" s="17" t="s">
        <v>65</v>
      </c>
      <c r="R116" s="29"/>
      <c r="S116" s="29"/>
      <c r="T116" s="29"/>
      <c r="U116" s="29"/>
      <c r="V116" s="29"/>
      <c r="W116" s="29"/>
    </row>
    <row r="117" spans="5:10" ht="24" customHeight="1">
      <c r="E117" s="17" t="s">
        <v>66</v>
      </c>
      <c r="F117" s="30"/>
      <c r="G117" s="30"/>
      <c r="H117" s="30"/>
      <c r="I117" s="30"/>
      <c r="J117" s="30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Z117"/>
  <sheetViews>
    <sheetView view="pageBreakPreview" zoomScaleSheetLayoutView="100" workbookViewId="0" topLeftCell="A19">
      <selection activeCell="AA51" sqref="AA51"/>
    </sheetView>
  </sheetViews>
  <sheetFormatPr defaultColWidth="8.57421875" defaultRowHeight="15"/>
  <cols>
    <col min="1" max="1" width="8.57421875" style="7" customWidth="1"/>
    <col min="2" max="8" width="8.57421875" style="5" customWidth="1"/>
    <col min="9" max="9" width="4.57421875" style="5" customWidth="1"/>
    <col min="10" max="12" width="8.57421875" style="5" customWidth="1"/>
    <col min="13" max="14" width="4.57421875" style="5" customWidth="1"/>
    <col min="15" max="17" width="8.57421875" style="5" customWidth="1"/>
    <col min="18" max="18" width="4.57421875" style="5" customWidth="1"/>
    <col min="19" max="16384" width="8.57421875" style="5" customWidth="1"/>
  </cols>
  <sheetData>
    <row r="1" spans="1:26" ht="21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53" t="s">
        <v>104</v>
      </c>
      <c r="K2" s="153"/>
      <c r="L2" s="153"/>
      <c r="M2" s="153"/>
      <c r="N2" s="153"/>
      <c r="O2" s="153"/>
      <c r="P2" s="153"/>
      <c r="Q2" s="153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52" t="s">
        <v>12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21" customHeight="1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154"/>
      <c r="N7" s="155"/>
      <c r="O7" s="155"/>
      <c r="P7" s="156"/>
    </row>
    <row r="8" spans="1:10" ht="21" customHeight="1">
      <c r="A8" s="9" t="s">
        <v>43</v>
      </c>
      <c r="G8" s="10"/>
      <c r="H8" s="154"/>
      <c r="I8" s="155"/>
      <c r="J8" s="156"/>
    </row>
    <row r="9" ht="10.35" customHeight="1"/>
    <row r="10" spans="1:26" s="8" customFormat="1" ht="30" customHeight="1">
      <c r="A10" s="77" t="s">
        <v>7</v>
      </c>
      <c r="B10" s="77" t="s">
        <v>33</v>
      </c>
      <c r="C10" s="77"/>
      <c r="D10" s="77"/>
      <c r="E10" s="77"/>
      <c r="F10" s="77"/>
      <c r="G10" s="77"/>
      <c r="H10" s="77"/>
      <c r="I10" s="77"/>
      <c r="J10" s="77"/>
      <c r="K10" s="77" t="s">
        <v>34</v>
      </c>
      <c r="L10" s="77"/>
      <c r="M10" s="77"/>
      <c r="N10" s="77"/>
      <c r="O10" s="77"/>
      <c r="P10" s="77"/>
      <c r="Q10" s="77"/>
      <c r="R10" s="77"/>
      <c r="S10" s="77" t="s">
        <v>6</v>
      </c>
      <c r="T10" s="77"/>
      <c r="U10" s="77"/>
      <c r="V10" s="77"/>
      <c r="W10" s="77"/>
      <c r="X10" s="77"/>
      <c r="Y10" s="77"/>
      <c r="Z10" s="77"/>
    </row>
    <row r="11" spans="1:26" s="8" customFormat="1" ht="30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 t="s">
        <v>3</v>
      </c>
      <c r="L11" s="77"/>
      <c r="M11" s="77"/>
      <c r="N11" s="77" t="s">
        <v>4</v>
      </c>
      <c r="O11" s="77"/>
      <c r="P11" s="77"/>
      <c r="Q11" s="77" t="s">
        <v>5</v>
      </c>
      <c r="R11" s="77"/>
      <c r="S11" s="77" t="s">
        <v>3</v>
      </c>
      <c r="T11" s="77"/>
      <c r="U11" s="77"/>
      <c r="V11" s="77" t="s">
        <v>4</v>
      </c>
      <c r="W11" s="77"/>
      <c r="X11" s="77"/>
      <c r="Y11" s="77" t="s">
        <v>5</v>
      </c>
      <c r="Z11" s="77"/>
    </row>
    <row r="12" spans="1:26" ht="24" customHeight="1">
      <c r="A12" s="106" t="s">
        <v>44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9"/>
    </row>
    <row r="13" spans="1:26" ht="24" customHeight="1">
      <c r="A13" s="20">
        <v>1</v>
      </c>
      <c r="B13" s="145" t="s">
        <v>36</v>
      </c>
      <c r="C13" s="145"/>
      <c r="D13" s="145"/>
      <c r="E13" s="145"/>
      <c r="F13" s="145"/>
      <c r="G13" s="145"/>
      <c r="H13" s="145"/>
      <c r="I13" s="145"/>
      <c r="J13" s="145"/>
      <c r="K13" s="157">
        <v>12</v>
      </c>
      <c r="L13" s="157"/>
      <c r="M13" s="157"/>
      <c r="N13" s="149">
        <f>Q24</f>
        <v>0</v>
      </c>
      <c r="O13" s="149"/>
      <c r="P13" s="149"/>
      <c r="Q13" s="124">
        <f>V24/T24*100</f>
        <v>0</v>
      </c>
      <c r="R13" s="124"/>
      <c r="S13" s="158">
        <v>10310560</v>
      </c>
      <c r="T13" s="159"/>
      <c r="U13" s="160"/>
      <c r="V13" s="167"/>
      <c r="W13" s="168"/>
      <c r="X13" s="169"/>
      <c r="Y13" s="139">
        <f>V13/S13*100</f>
        <v>0</v>
      </c>
      <c r="Z13" s="140"/>
    </row>
    <row r="14" spans="1:26" ht="24" customHeight="1">
      <c r="A14" s="20">
        <v>2</v>
      </c>
      <c r="B14" s="145" t="s">
        <v>37</v>
      </c>
      <c r="C14" s="145"/>
      <c r="D14" s="145"/>
      <c r="E14" s="145"/>
      <c r="F14" s="145"/>
      <c r="G14" s="145"/>
      <c r="H14" s="145"/>
      <c r="I14" s="145"/>
      <c r="J14" s="145"/>
      <c r="K14" s="146">
        <v>3718933.14</v>
      </c>
      <c r="L14" s="146"/>
      <c r="M14" s="146"/>
      <c r="N14" s="124">
        <f>Q25</f>
        <v>0</v>
      </c>
      <c r="O14" s="124"/>
      <c r="P14" s="124"/>
      <c r="Q14" s="124">
        <f>V25/T25*100</f>
        <v>0</v>
      </c>
      <c r="R14" s="124"/>
      <c r="S14" s="161"/>
      <c r="T14" s="162"/>
      <c r="U14" s="163"/>
      <c r="V14" s="170"/>
      <c r="W14" s="171"/>
      <c r="X14" s="172"/>
      <c r="Y14" s="141"/>
      <c r="Z14" s="142"/>
    </row>
    <row r="15" spans="1:26" ht="24" customHeight="1">
      <c r="A15" s="20">
        <v>3</v>
      </c>
      <c r="B15" s="145" t="s">
        <v>38</v>
      </c>
      <c r="C15" s="145"/>
      <c r="D15" s="145"/>
      <c r="E15" s="145"/>
      <c r="F15" s="145"/>
      <c r="G15" s="145"/>
      <c r="H15" s="145"/>
      <c r="I15" s="145"/>
      <c r="J15" s="145"/>
      <c r="K15" s="148">
        <v>12</v>
      </c>
      <c r="L15" s="148"/>
      <c r="M15" s="148"/>
      <c r="N15" s="149">
        <f>Q27</f>
        <v>0</v>
      </c>
      <c r="O15" s="149"/>
      <c r="P15" s="149"/>
      <c r="Q15" s="124">
        <f>V26/T26*100</f>
        <v>0</v>
      </c>
      <c r="R15" s="124"/>
      <c r="S15" s="161"/>
      <c r="T15" s="162"/>
      <c r="U15" s="163"/>
      <c r="V15" s="170"/>
      <c r="W15" s="171"/>
      <c r="X15" s="172"/>
      <c r="Y15" s="141"/>
      <c r="Z15" s="142"/>
    </row>
    <row r="16" spans="1:26" ht="24" customHeight="1">
      <c r="A16" s="20">
        <v>4</v>
      </c>
      <c r="B16" s="145" t="s">
        <v>39</v>
      </c>
      <c r="C16" s="145"/>
      <c r="D16" s="145"/>
      <c r="E16" s="145"/>
      <c r="F16" s="145"/>
      <c r="G16" s="145"/>
      <c r="H16" s="145"/>
      <c r="I16" s="145"/>
      <c r="J16" s="145"/>
      <c r="K16" s="148">
        <v>12</v>
      </c>
      <c r="L16" s="148"/>
      <c r="M16" s="148"/>
      <c r="N16" s="149">
        <f>Q28</f>
        <v>0</v>
      </c>
      <c r="O16" s="149"/>
      <c r="P16" s="149"/>
      <c r="Q16" s="124">
        <f>V28/T28*100</f>
        <v>0</v>
      </c>
      <c r="R16" s="124"/>
      <c r="S16" s="161"/>
      <c r="T16" s="162"/>
      <c r="U16" s="163"/>
      <c r="V16" s="170"/>
      <c r="W16" s="171"/>
      <c r="X16" s="172"/>
      <c r="Y16" s="141"/>
      <c r="Z16" s="142"/>
    </row>
    <row r="17" spans="1:26" s="11" customFormat="1" ht="48" customHeight="1">
      <c r="A17" s="21">
        <v>5</v>
      </c>
      <c r="B17" s="150" t="s">
        <v>45</v>
      </c>
      <c r="C17" s="150"/>
      <c r="D17" s="150"/>
      <c r="E17" s="150"/>
      <c r="F17" s="150"/>
      <c r="G17" s="150"/>
      <c r="H17" s="150"/>
      <c r="I17" s="150"/>
      <c r="J17" s="150"/>
      <c r="K17" s="151">
        <v>12</v>
      </c>
      <c r="L17" s="151"/>
      <c r="M17" s="151"/>
      <c r="N17" s="149">
        <f>Q29</f>
        <v>0</v>
      </c>
      <c r="O17" s="149"/>
      <c r="P17" s="149"/>
      <c r="Q17" s="124">
        <f>V29/T29*100</f>
        <v>0</v>
      </c>
      <c r="R17" s="124"/>
      <c r="S17" s="164"/>
      <c r="T17" s="165"/>
      <c r="U17" s="166"/>
      <c r="V17" s="173"/>
      <c r="W17" s="174"/>
      <c r="X17" s="175"/>
      <c r="Y17" s="143"/>
      <c r="Z17" s="144"/>
    </row>
    <row r="18" spans="1:26" s="8" customFormat="1" ht="24" customHeight="1">
      <c r="A18" s="135" t="s">
        <v>46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  <c r="Q18" s="90">
        <f>V30</f>
        <v>0</v>
      </c>
      <c r="R18" s="90"/>
      <c r="S18" s="138">
        <f>SUM(S13)</f>
        <v>10310560</v>
      </c>
      <c r="T18" s="138"/>
      <c r="U18" s="138"/>
      <c r="V18" s="138">
        <f>SUM(V13)</f>
        <v>0</v>
      </c>
      <c r="W18" s="138"/>
      <c r="X18" s="138"/>
      <c r="Y18" s="134">
        <f>SUM(Y13)</f>
        <v>0</v>
      </c>
      <c r="Z18" s="134"/>
    </row>
    <row r="19" spans="1:26" ht="9.9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77" t="s">
        <v>41</v>
      </c>
      <c r="C22" s="77"/>
      <c r="D22" s="77"/>
      <c r="E22" s="77"/>
      <c r="F22" s="77"/>
      <c r="G22" s="77"/>
      <c r="H22" s="77" t="s">
        <v>47</v>
      </c>
      <c r="I22" s="77"/>
      <c r="J22" s="77"/>
      <c r="K22" s="77" t="s">
        <v>42</v>
      </c>
      <c r="L22" s="77"/>
      <c r="M22" s="77"/>
      <c r="N22" s="77" t="s">
        <v>48</v>
      </c>
      <c r="O22" s="77"/>
      <c r="P22" s="77"/>
      <c r="Q22" s="77" t="s">
        <v>49</v>
      </c>
      <c r="R22" s="77"/>
      <c r="S22" s="77"/>
      <c r="T22" s="77" t="s">
        <v>50</v>
      </c>
      <c r="U22" s="77"/>
      <c r="V22" s="81" t="s">
        <v>9</v>
      </c>
      <c r="W22" s="81"/>
      <c r="X22" s="77" t="s">
        <v>10</v>
      </c>
      <c r="Y22" s="77"/>
      <c r="Z22" s="77"/>
    </row>
    <row r="23" spans="1:26" ht="24" customHeight="1">
      <c r="A23" s="106" t="s">
        <v>44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7"/>
      <c r="W23" s="107"/>
      <c r="X23" s="107"/>
      <c r="Y23" s="107"/>
      <c r="Z23" s="109"/>
    </row>
    <row r="24" spans="1:26" ht="24" customHeight="1">
      <c r="A24" s="25">
        <v>1</v>
      </c>
      <c r="B24" s="190" t="s">
        <v>36</v>
      </c>
      <c r="C24" s="190"/>
      <c r="D24" s="190"/>
      <c r="E24" s="190"/>
      <c r="F24" s="190"/>
      <c r="G24" s="190"/>
      <c r="H24" s="200">
        <v>12</v>
      </c>
      <c r="I24" s="200"/>
      <c r="J24" s="200"/>
      <c r="K24" s="179"/>
      <c r="L24" s="179"/>
      <c r="M24" s="179"/>
      <c r="N24" s="179"/>
      <c r="O24" s="179"/>
      <c r="P24" s="179"/>
      <c r="Q24" s="179"/>
      <c r="R24" s="179"/>
      <c r="S24" s="180"/>
      <c r="T24" s="176">
        <v>10</v>
      </c>
      <c r="U24" s="176"/>
      <c r="V24" s="93">
        <f>(T24*((K24*0)+(N24*50)+(Q24*100)))/(H24*100)</f>
        <v>0</v>
      </c>
      <c r="W24" s="94"/>
      <c r="X24" s="112"/>
      <c r="Y24" s="92"/>
      <c r="Z24" s="113"/>
    </row>
    <row r="25" spans="1:26" ht="24" customHeight="1">
      <c r="A25" s="25">
        <v>2</v>
      </c>
      <c r="B25" s="190" t="s">
        <v>37</v>
      </c>
      <c r="C25" s="190"/>
      <c r="D25" s="190"/>
      <c r="E25" s="190"/>
      <c r="F25" s="190"/>
      <c r="G25" s="190"/>
      <c r="H25" s="191">
        <v>3718933.14</v>
      </c>
      <c r="I25" s="191"/>
      <c r="J25" s="191"/>
      <c r="K25" s="192"/>
      <c r="L25" s="192"/>
      <c r="M25" s="192"/>
      <c r="N25" s="192"/>
      <c r="O25" s="192"/>
      <c r="P25" s="192"/>
      <c r="Q25" s="192"/>
      <c r="R25" s="192"/>
      <c r="S25" s="193"/>
      <c r="T25" s="176">
        <v>40</v>
      </c>
      <c r="U25" s="176"/>
      <c r="V25" s="93">
        <f>(T25*((K25*0)+(N25*50)+(Q25*100)))/(H25*100)</f>
        <v>0</v>
      </c>
      <c r="W25" s="94"/>
      <c r="X25" s="114"/>
      <c r="Y25" s="115"/>
      <c r="Z25" s="116"/>
    </row>
    <row r="26" spans="1:26" ht="24" customHeight="1">
      <c r="A26" s="26">
        <v>3</v>
      </c>
      <c r="B26" s="194" t="s">
        <v>38</v>
      </c>
      <c r="C26" s="194"/>
      <c r="D26" s="194"/>
      <c r="E26" s="194"/>
      <c r="F26" s="194"/>
      <c r="G26" s="194"/>
      <c r="H26" s="195">
        <v>12</v>
      </c>
      <c r="I26" s="195"/>
      <c r="J26" s="195"/>
      <c r="K26" s="196">
        <f>K27</f>
        <v>0</v>
      </c>
      <c r="L26" s="197"/>
      <c r="M26" s="198"/>
      <c r="N26" s="196">
        <f aca="true" t="shared" si="0" ref="N26">N27</f>
        <v>0</v>
      </c>
      <c r="O26" s="197"/>
      <c r="P26" s="198"/>
      <c r="Q26" s="196">
        <f aca="true" t="shared" si="1" ref="Q26">Q27</f>
        <v>0</v>
      </c>
      <c r="R26" s="197"/>
      <c r="S26" s="198"/>
      <c r="T26" s="199">
        <f>SUM(T27)</f>
        <v>20</v>
      </c>
      <c r="U26" s="199"/>
      <c r="V26" s="123">
        <f>SUM(V27)</f>
        <v>0</v>
      </c>
      <c r="W26" s="124"/>
      <c r="X26" s="114"/>
      <c r="Y26" s="115"/>
      <c r="Z26" s="116"/>
    </row>
    <row r="27" spans="1:26" ht="48" customHeight="1">
      <c r="A27" s="20">
        <v>3.1</v>
      </c>
      <c r="B27" s="182" t="s">
        <v>103</v>
      </c>
      <c r="C27" s="183"/>
      <c r="D27" s="183"/>
      <c r="E27" s="183"/>
      <c r="F27" s="183"/>
      <c r="G27" s="184"/>
      <c r="H27" s="185">
        <v>12</v>
      </c>
      <c r="I27" s="186"/>
      <c r="J27" s="187"/>
      <c r="K27" s="180"/>
      <c r="L27" s="188"/>
      <c r="M27" s="189"/>
      <c r="N27" s="180"/>
      <c r="O27" s="188"/>
      <c r="P27" s="189"/>
      <c r="Q27" s="180"/>
      <c r="R27" s="188"/>
      <c r="S27" s="188"/>
      <c r="T27" s="201">
        <v>20</v>
      </c>
      <c r="U27" s="201"/>
      <c r="V27" s="93">
        <f>(T27*((K27*0)+(N27*50)+(Q27*100)))/(H27*100)</f>
        <v>0</v>
      </c>
      <c r="W27" s="94"/>
      <c r="X27" s="114"/>
      <c r="Y27" s="115"/>
      <c r="Z27" s="116"/>
    </row>
    <row r="28" spans="1:26" ht="48" customHeight="1">
      <c r="A28" s="25">
        <v>4</v>
      </c>
      <c r="B28" s="177" t="s">
        <v>39</v>
      </c>
      <c r="C28" s="177"/>
      <c r="D28" s="177"/>
      <c r="E28" s="177"/>
      <c r="F28" s="177"/>
      <c r="G28" s="177"/>
      <c r="H28" s="181">
        <v>12</v>
      </c>
      <c r="I28" s="181"/>
      <c r="J28" s="181"/>
      <c r="K28" s="179"/>
      <c r="L28" s="179"/>
      <c r="M28" s="179"/>
      <c r="N28" s="179"/>
      <c r="O28" s="179"/>
      <c r="P28" s="179"/>
      <c r="Q28" s="179"/>
      <c r="R28" s="179"/>
      <c r="S28" s="180"/>
      <c r="T28" s="176">
        <v>15</v>
      </c>
      <c r="U28" s="176"/>
      <c r="V28" s="93">
        <f aca="true" t="shared" si="2" ref="V28:V29">(T28*((K28*0)+(N28*50)+(Q28*100)))/(H28*100)</f>
        <v>0</v>
      </c>
      <c r="W28" s="94"/>
      <c r="X28" s="114"/>
      <c r="Y28" s="115"/>
      <c r="Z28" s="116"/>
    </row>
    <row r="29" spans="1:26" ht="48" customHeight="1">
      <c r="A29" s="25">
        <v>5</v>
      </c>
      <c r="B29" s="177" t="s">
        <v>51</v>
      </c>
      <c r="C29" s="177"/>
      <c r="D29" s="177"/>
      <c r="E29" s="177"/>
      <c r="F29" s="177"/>
      <c r="G29" s="177"/>
      <c r="H29" s="178">
        <v>12</v>
      </c>
      <c r="I29" s="178"/>
      <c r="J29" s="178"/>
      <c r="K29" s="179"/>
      <c r="L29" s="179"/>
      <c r="M29" s="179"/>
      <c r="N29" s="179"/>
      <c r="O29" s="179"/>
      <c r="P29" s="179"/>
      <c r="Q29" s="179"/>
      <c r="R29" s="179"/>
      <c r="S29" s="180"/>
      <c r="T29" s="176">
        <v>15</v>
      </c>
      <c r="U29" s="176"/>
      <c r="V29" s="93">
        <f t="shared" si="2"/>
        <v>0</v>
      </c>
      <c r="W29" s="94"/>
      <c r="X29" s="117"/>
      <c r="Y29" s="118"/>
      <c r="Z29" s="119"/>
    </row>
    <row r="30" spans="1:26" ht="24" customHeight="1">
      <c r="A30" s="87" t="s">
        <v>11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>
        <f>SUM(T24,T25,T26,T28,T29)</f>
        <v>100</v>
      </c>
      <c r="U30" s="89"/>
      <c r="V30" s="90">
        <f>SUM(V24:W26,V28:W29)</f>
        <v>0</v>
      </c>
      <c r="W30" s="90"/>
      <c r="X30" s="91"/>
      <c r="Y30" s="91"/>
      <c r="Z30" s="91"/>
    </row>
    <row r="31" spans="1:26" ht="9.9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ht="24" customHeight="1">
      <c r="A32" s="4" t="s">
        <v>98</v>
      </c>
    </row>
    <row r="33" spans="1:26" ht="60" customHeight="1">
      <c r="A33" s="18" t="s">
        <v>7</v>
      </c>
      <c r="B33" s="77" t="s">
        <v>52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 t="s">
        <v>53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  <c r="Y33" s="81" t="s">
        <v>54</v>
      </c>
      <c r="Z33" s="81"/>
    </row>
    <row r="34" spans="1:26" ht="24" customHeight="1">
      <c r="A34" s="82" t="s">
        <v>55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</row>
    <row r="35" spans="1:26" ht="48" customHeight="1">
      <c r="A35" s="19" t="str">
        <f>IF(B35&lt;&gt;"","2.1.1","")</f>
        <v/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7"/>
      <c r="Y35" s="56"/>
      <c r="Z35" s="56"/>
    </row>
    <row r="36" spans="1:26" ht="48" customHeight="1">
      <c r="A36" s="19" t="str">
        <f>IF(B36&lt;&gt;"","2.1.2","")</f>
        <v/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7"/>
      <c r="Y36" s="56"/>
      <c r="Z36" s="56"/>
    </row>
    <row r="37" spans="1:26" ht="48" customHeight="1">
      <c r="A37" s="19" t="str">
        <f>IF(B37&lt;&gt;"","2.1.3","")</f>
        <v/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7"/>
      <c r="Y37" s="56"/>
      <c r="Z37" s="56"/>
    </row>
    <row r="38" spans="1:26" ht="48" customHeight="1">
      <c r="A38" s="19" t="str">
        <f>IF(B38&lt;&gt;"","2.1.4","")</f>
        <v/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7"/>
      <c r="Y38" s="56"/>
      <c r="Z38" s="56"/>
    </row>
    <row r="39" spans="1:26" ht="48" customHeight="1">
      <c r="A39" s="19" t="str">
        <f>IF(B39&lt;&gt;"","2.1.5","")</f>
        <v/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65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7"/>
      <c r="Y39" s="85"/>
      <c r="Z39" s="86"/>
    </row>
    <row r="40" spans="1:26" ht="24" customHeight="1">
      <c r="A40" s="82" t="s">
        <v>56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</row>
    <row r="41" spans="1:26" ht="48" customHeight="1">
      <c r="A41" s="19" t="str">
        <f>IF(B41&lt;&gt;"","2.2.1","")</f>
        <v/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56"/>
      <c r="Z41" s="56"/>
    </row>
    <row r="42" spans="1:26" ht="48" customHeight="1">
      <c r="A42" s="19" t="str">
        <f>IF(B42&lt;&gt;"","2.2.2","")</f>
        <v/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7"/>
      <c r="Y42" s="56"/>
      <c r="Z42" s="56"/>
    </row>
    <row r="43" spans="1:26" ht="48" customHeight="1">
      <c r="A43" s="19" t="str">
        <f>IF(B43&lt;&gt;"","2.2.3","")</f>
        <v/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7"/>
      <c r="Y43" s="56"/>
      <c r="Z43" s="56"/>
    </row>
    <row r="44" spans="1:26" ht="48" customHeight="1">
      <c r="A44" s="19" t="str">
        <f>IF(B44&lt;&gt;"","2.2.4","")</f>
        <v/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7"/>
      <c r="Y44" s="56"/>
      <c r="Z44" s="56"/>
    </row>
    <row r="45" spans="1:26" ht="48" customHeight="1">
      <c r="A45" s="19" t="str">
        <f>IF(B45&lt;&gt;"","2.2.5","")</f>
        <v/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7"/>
      <c r="Y45" s="56"/>
      <c r="Z45" s="56"/>
    </row>
    <row r="46" spans="1:26" ht="24" customHeight="1">
      <c r="A46" s="82" t="s">
        <v>57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</row>
    <row r="47" spans="1:26" ht="48" customHeight="1">
      <c r="A47" s="19" t="str">
        <f>IF(B47&lt;&gt;"","2.3.1","")</f>
        <v/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7"/>
      <c r="Y47" s="56"/>
      <c r="Z47" s="56"/>
    </row>
    <row r="48" spans="1:26" ht="48" customHeight="1">
      <c r="A48" s="19" t="str">
        <f>IF(B48&lt;&gt;"","2.3.2","")</f>
        <v/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7"/>
      <c r="Y48" s="56"/>
      <c r="Z48" s="56"/>
    </row>
    <row r="49" spans="1:26" ht="48" customHeight="1">
      <c r="A49" s="19" t="str">
        <f>IF(B49&lt;&gt;"","2.3.3","")</f>
        <v/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5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7"/>
      <c r="Y49" s="56"/>
      <c r="Z49" s="56"/>
    </row>
    <row r="50" spans="1:26" ht="48" customHeight="1">
      <c r="A50" s="19" t="str">
        <f>IF(B50&lt;&gt;"","2.3.4","")</f>
        <v/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5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7"/>
      <c r="Y50" s="56"/>
      <c r="Z50" s="56"/>
    </row>
    <row r="51" spans="1:26" ht="48" customHeight="1">
      <c r="A51" s="19" t="str">
        <f>IF(B51&lt;&gt;"","2.3.5","")</f>
        <v/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5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7"/>
      <c r="Y51" s="56"/>
      <c r="Z51" s="56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77" t="s">
        <v>58</v>
      </c>
      <c r="C55" s="77"/>
      <c r="D55" s="77"/>
      <c r="E55" s="77"/>
      <c r="F55" s="77"/>
      <c r="G55" s="77"/>
      <c r="H55" s="77" t="s">
        <v>53</v>
      </c>
      <c r="I55" s="77"/>
      <c r="J55" s="77"/>
      <c r="K55" s="77"/>
      <c r="L55" s="77"/>
      <c r="M55" s="77"/>
      <c r="N55" s="77"/>
      <c r="O55" s="77"/>
      <c r="P55" s="77"/>
      <c r="Q55" s="78" t="s">
        <v>59</v>
      </c>
      <c r="R55" s="79"/>
      <c r="S55" s="79"/>
      <c r="T55" s="79"/>
      <c r="U55" s="79"/>
      <c r="V55" s="79"/>
      <c r="W55" s="79"/>
      <c r="X55" s="80"/>
      <c r="Y55" s="81" t="s">
        <v>54</v>
      </c>
      <c r="Z55" s="81"/>
    </row>
    <row r="56" spans="1:26" ht="72" customHeight="1">
      <c r="A56" s="19" t="str">
        <f>IF(B56&lt;&gt;"","3.1","")</f>
        <v/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5"/>
      <c r="R56" s="66"/>
      <c r="S56" s="66"/>
      <c r="T56" s="66"/>
      <c r="U56" s="66"/>
      <c r="V56" s="66"/>
      <c r="W56" s="66"/>
      <c r="X56" s="67"/>
      <c r="Y56" s="56"/>
      <c r="Z56" s="56"/>
    </row>
    <row r="57" spans="1:26" ht="72" customHeight="1">
      <c r="A57" s="19" t="str">
        <f>IF(B57&lt;&gt;"","3.2","")</f>
        <v/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  <c r="R57" s="66"/>
      <c r="S57" s="66"/>
      <c r="T57" s="66"/>
      <c r="U57" s="66"/>
      <c r="V57" s="66"/>
      <c r="W57" s="66"/>
      <c r="X57" s="67"/>
      <c r="Y57" s="56"/>
      <c r="Z57" s="56"/>
    </row>
    <row r="58" spans="1:26" ht="72" customHeight="1">
      <c r="A58" s="19" t="str">
        <f>IF(B58&lt;&gt;"","3.3","")</f>
        <v/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  <c r="R58" s="66"/>
      <c r="S58" s="66"/>
      <c r="T58" s="66"/>
      <c r="U58" s="66"/>
      <c r="V58" s="66"/>
      <c r="W58" s="66"/>
      <c r="X58" s="67"/>
      <c r="Y58" s="56"/>
      <c r="Z58" s="56"/>
    </row>
    <row r="59" spans="1:26" ht="72" customHeight="1">
      <c r="A59" s="19" t="str">
        <f>IF(B59&lt;&gt;"","3.4","")</f>
        <v/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6"/>
      <c r="S59" s="66"/>
      <c r="T59" s="66"/>
      <c r="U59" s="66"/>
      <c r="V59" s="66"/>
      <c r="W59" s="66"/>
      <c r="X59" s="67"/>
      <c r="Y59" s="56"/>
      <c r="Z59" s="56"/>
    </row>
    <row r="60" spans="1:26" ht="72" customHeight="1">
      <c r="A60" s="19" t="str">
        <f>IF(B60&lt;&gt;"","3.5","")</f>
        <v/>
      </c>
      <c r="B60" s="65"/>
      <c r="C60" s="66"/>
      <c r="D60" s="66"/>
      <c r="E60" s="66"/>
      <c r="F60" s="66"/>
      <c r="G60" s="67"/>
      <c r="H60" s="65"/>
      <c r="I60" s="66"/>
      <c r="J60" s="66"/>
      <c r="K60" s="66"/>
      <c r="L60" s="66"/>
      <c r="M60" s="66"/>
      <c r="N60" s="66"/>
      <c r="O60" s="66"/>
      <c r="P60" s="67"/>
      <c r="Q60" s="65"/>
      <c r="R60" s="66"/>
      <c r="S60" s="66"/>
      <c r="T60" s="66"/>
      <c r="U60" s="66"/>
      <c r="V60" s="66"/>
      <c r="W60" s="66"/>
      <c r="X60" s="67"/>
      <c r="Y60" s="85"/>
      <c r="Z60" s="86"/>
    </row>
    <row r="61" spans="1:26" ht="72" customHeight="1">
      <c r="A61" s="19" t="str">
        <f>IF(B61&lt;&gt;"","3.6","")</f>
        <v/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  <c r="R61" s="66"/>
      <c r="S61" s="66"/>
      <c r="T61" s="66"/>
      <c r="U61" s="66"/>
      <c r="V61" s="66"/>
      <c r="W61" s="66"/>
      <c r="X61" s="67"/>
      <c r="Y61" s="56"/>
      <c r="Z61" s="56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6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</row>
    <row r="66" spans="2:25" ht="48" customHeight="1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</row>
    <row r="67" spans="2:25" ht="48" customHeight="1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</row>
    <row r="68" spans="2:25" ht="48" customHeight="1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</row>
    <row r="69" spans="2:25" ht="48" customHeight="1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</row>
    <row r="70" ht="21" customHeight="1">
      <c r="A70" s="5"/>
    </row>
    <row r="71" ht="21" customHeight="1">
      <c r="A71" s="5" t="s">
        <v>101</v>
      </c>
    </row>
    <row r="73" spans="2:25" ht="21" customHeight="1">
      <c r="B73" s="55"/>
      <c r="C73" s="55"/>
      <c r="D73" s="55"/>
      <c r="E73" s="55"/>
      <c r="F73" s="55"/>
      <c r="G73" s="55"/>
      <c r="H73" s="55"/>
      <c r="J73" s="55"/>
      <c r="K73" s="55"/>
      <c r="L73" s="55"/>
      <c r="M73" s="55"/>
      <c r="N73" s="55"/>
      <c r="O73" s="55"/>
      <c r="P73" s="55"/>
      <c r="Q73" s="55"/>
      <c r="S73" s="34"/>
      <c r="T73" s="35"/>
      <c r="U73" s="35"/>
      <c r="V73" s="35"/>
      <c r="W73" s="35"/>
      <c r="X73" s="35"/>
      <c r="Y73" s="36"/>
    </row>
    <row r="74" spans="2:25" ht="10.35" customHeight="1">
      <c r="B74" s="55"/>
      <c r="C74" s="55"/>
      <c r="D74" s="55"/>
      <c r="E74" s="55"/>
      <c r="F74" s="55"/>
      <c r="G74" s="55"/>
      <c r="H74" s="55"/>
      <c r="J74" s="55"/>
      <c r="K74" s="55"/>
      <c r="L74" s="55"/>
      <c r="M74" s="55"/>
      <c r="N74" s="55"/>
      <c r="O74" s="55"/>
      <c r="P74" s="55"/>
      <c r="Q74" s="55"/>
      <c r="S74" s="37"/>
      <c r="T74" s="38"/>
      <c r="U74" s="38"/>
      <c r="V74" s="38"/>
      <c r="W74" s="38"/>
      <c r="X74" s="38"/>
      <c r="Y74" s="39"/>
    </row>
    <row r="75" spans="2:25" ht="10.35" customHeight="1">
      <c r="B75" s="55"/>
      <c r="C75" s="55"/>
      <c r="D75" s="55"/>
      <c r="E75" s="55"/>
      <c r="F75" s="55"/>
      <c r="G75" s="55"/>
      <c r="H75" s="55"/>
      <c r="J75" s="55"/>
      <c r="K75" s="55"/>
      <c r="L75" s="55"/>
      <c r="M75" s="55"/>
      <c r="N75" s="55"/>
      <c r="O75" s="55"/>
      <c r="P75" s="55"/>
      <c r="Q75" s="55"/>
      <c r="S75" s="37"/>
      <c r="T75" s="38"/>
      <c r="U75" s="38"/>
      <c r="V75" s="38"/>
      <c r="W75" s="38"/>
      <c r="X75" s="38"/>
      <c r="Y75" s="39"/>
    </row>
    <row r="76" spans="2:25" ht="21" customHeight="1">
      <c r="B76" s="55"/>
      <c r="C76" s="55"/>
      <c r="D76" s="55"/>
      <c r="E76" s="55"/>
      <c r="F76" s="55"/>
      <c r="G76" s="55"/>
      <c r="H76" s="55"/>
      <c r="J76" s="55"/>
      <c r="K76" s="55"/>
      <c r="L76" s="55"/>
      <c r="M76" s="55"/>
      <c r="N76" s="55"/>
      <c r="O76" s="55"/>
      <c r="P76" s="55"/>
      <c r="Q76" s="55"/>
      <c r="S76" s="37"/>
      <c r="T76" s="38"/>
      <c r="U76" s="38"/>
      <c r="V76" s="38"/>
      <c r="W76" s="38"/>
      <c r="X76" s="38"/>
      <c r="Y76" s="39"/>
    </row>
    <row r="77" spans="2:25" ht="35.25" customHeight="1">
      <c r="B77" s="55"/>
      <c r="C77" s="55"/>
      <c r="D77" s="55"/>
      <c r="E77" s="55"/>
      <c r="F77" s="55"/>
      <c r="G77" s="55"/>
      <c r="H77" s="55"/>
      <c r="J77" s="55"/>
      <c r="K77" s="55"/>
      <c r="L77" s="55"/>
      <c r="M77" s="55"/>
      <c r="N77" s="55"/>
      <c r="O77" s="55"/>
      <c r="P77" s="55"/>
      <c r="Q77" s="55"/>
      <c r="S77" s="37"/>
      <c r="T77" s="38"/>
      <c r="U77" s="38"/>
      <c r="V77" s="38"/>
      <c r="W77" s="38"/>
      <c r="X77" s="38"/>
      <c r="Y77" s="39"/>
    </row>
    <row r="78" spans="2:25" ht="21" customHeight="1">
      <c r="B78" s="55"/>
      <c r="C78" s="55"/>
      <c r="D78" s="55"/>
      <c r="E78" s="55"/>
      <c r="F78" s="55"/>
      <c r="G78" s="55"/>
      <c r="H78" s="55"/>
      <c r="J78" s="55"/>
      <c r="K78" s="55"/>
      <c r="L78" s="55"/>
      <c r="M78" s="55"/>
      <c r="N78" s="55"/>
      <c r="O78" s="55"/>
      <c r="P78" s="55"/>
      <c r="Q78" s="55"/>
      <c r="S78" s="37"/>
      <c r="T78" s="38"/>
      <c r="U78" s="38"/>
      <c r="V78" s="38"/>
      <c r="W78" s="38"/>
      <c r="X78" s="38"/>
      <c r="Y78" s="39"/>
    </row>
    <row r="79" spans="2:25" ht="21" customHeight="1">
      <c r="B79" s="55"/>
      <c r="C79" s="55"/>
      <c r="D79" s="55"/>
      <c r="E79" s="55"/>
      <c r="F79" s="55"/>
      <c r="G79" s="55"/>
      <c r="H79" s="55"/>
      <c r="J79" s="55"/>
      <c r="K79" s="55"/>
      <c r="L79" s="55"/>
      <c r="M79" s="55"/>
      <c r="N79" s="55"/>
      <c r="O79" s="55"/>
      <c r="P79" s="55"/>
      <c r="Q79" s="55"/>
      <c r="S79" s="37"/>
      <c r="T79" s="38"/>
      <c r="U79" s="38"/>
      <c r="V79" s="38"/>
      <c r="W79" s="38"/>
      <c r="X79" s="38"/>
      <c r="Y79" s="39"/>
    </row>
    <row r="80" spans="2:25" ht="21" customHeight="1">
      <c r="B80" s="55"/>
      <c r="C80" s="55"/>
      <c r="D80" s="55"/>
      <c r="E80" s="55"/>
      <c r="F80" s="55"/>
      <c r="G80" s="55"/>
      <c r="H80" s="55"/>
      <c r="J80" s="55"/>
      <c r="K80" s="55"/>
      <c r="L80" s="55"/>
      <c r="M80" s="55"/>
      <c r="N80" s="55"/>
      <c r="O80" s="55"/>
      <c r="P80" s="55"/>
      <c r="Q80" s="55"/>
      <c r="S80" s="37"/>
      <c r="T80" s="38"/>
      <c r="U80" s="38"/>
      <c r="V80" s="38"/>
      <c r="W80" s="38"/>
      <c r="X80" s="38"/>
      <c r="Y80" s="39"/>
    </row>
    <row r="81" spans="2:25" ht="21" customHeight="1">
      <c r="B81" s="55"/>
      <c r="C81" s="55"/>
      <c r="D81" s="55"/>
      <c r="E81" s="55"/>
      <c r="F81" s="55"/>
      <c r="G81" s="55"/>
      <c r="H81" s="55"/>
      <c r="J81" s="55"/>
      <c r="K81" s="55"/>
      <c r="L81" s="55"/>
      <c r="M81" s="55"/>
      <c r="N81" s="55"/>
      <c r="O81" s="55"/>
      <c r="P81" s="55"/>
      <c r="Q81" s="55"/>
      <c r="S81" s="37"/>
      <c r="T81" s="38"/>
      <c r="U81" s="38"/>
      <c r="V81" s="38"/>
      <c r="W81" s="38"/>
      <c r="X81" s="38"/>
      <c r="Y81" s="39"/>
    </row>
    <row r="82" spans="2:25" ht="21" customHeight="1">
      <c r="B82" s="55"/>
      <c r="C82" s="55"/>
      <c r="D82" s="55"/>
      <c r="E82" s="55"/>
      <c r="F82" s="55"/>
      <c r="G82" s="55"/>
      <c r="H82" s="55"/>
      <c r="J82" s="55"/>
      <c r="K82" s="55"/>
      <c r="L82" s="55"/>
      <c r="M82" s="55"/>
      <c r="N82" s="55"/>
      <c r="O82" s="55"/>
      <c r="P82" s="55"/>
      <c r="Q82" s="55"/>
      <c r="S82" s="40"/>
      <c r="T82" s="41"/>
      <c r="U82" s="41"/>
      <c r="V82" s="41"/>
      <c r="W82" s="41"/>
      <c r="X82" s="41"/>
      <c r="Y82" s="42"/>
    </row>
    <row r="83" spans="2:25" ht="48" customHeight="1">
      <c r="B83" s="63"/>
      <c r="C83" s="63"/>
      <c r="D83" s="63"/>
      <c r="E83" s="63"/>
      <c r="F83" s="63"/>
      <c r="G83" s="63"/>
      <c r="H83" s="63"/>
      <c r="J83" s="57"/>
      <c r="K83" s="58"/>
      <c r="L83" s="58"/>
      <c r="M83" s="58"/>
      <c r="N83" s="58"/>
      <c r="O83" s="58"/>
      <c r="P83" s="58"/>
      <c r="Q83" s="59"/>
      <c r="S83" s="57"/>
      <c r="T83" s="58"/>
      <c r="U83" s="58"/>
      <c r="V83" s="58"/>
      <c r="W83" s="58"/>
      <c r="X83" s="58"/>
      <c r="Y83" s="59"/>
    </row>
    <row r="84" spans="2:25" ht="48" customHeight="1">
      <c r="B84" s="63"/>
      <c r="C84" s="63"/>
      <c r="D84" s="63"/>
      <c r="E84" s="63"/>
      <c r="F84" s="63"/>
      <c r="G84" s="63"/>
      <c r="H84" s="63"/>
      <c r="J84" s="60"/>
      <c r="K84" s="61"/>
      <c r="L84" s="61"/>
      <c r="M84" s="61"/>
      <c r="N84" s="61"/>
      <c r="O84" s="61"/>
      <c r="P84" s="61"/>
      <c r="Q84" s="62"/>
      <c r="S84" s="60"/>
      <c r="T84" s="61"/>
      <c r="U84" s="61"/>
      <c r="V84" s="61"/>
      <c r="W84" s="61"/>
      <c r="X84" s="61"/>
      <c r="Y84" s="62"/>
    </row>
    <row r="86" spans="2:25" ht="21" customHeight="1">
      <c r="B86" s="55"/>
      <c r="C86" s="55"/>
      <c r="D86" s="55"/>
      <c r="E86" s="55"/>
      <c r="F86" s="55"/>
      <c r="G86" s="55"/>
      <c r="H86" s="55"/>
      <c r="J86" s="55"/>
      <c r="K86" s="55"/>
      <c r="L86" s="55"/>
      <c r="M86" s="55"/>
      <c r="N86" s="55"/>
      <c r="O86" s="55"/>
      <c r="P86" s="55"/>
      <c r="Q86" s="55"/>
      <c r="S86" s="34"/>
      <c r="T86" s="35"/>
      <c r="U86" s="35"/>
      <c r="V86" s="35"/>
      <c r="W86" s="35"/>
      <c r="X86" s="35"/>
      <c r="Y86" s="36"/>
    </row>
    <row r="87" spans="2:25" ht="21" customHeight="1">
      <c r="B87" s="55"/>
      <c r="C87" s="55"/>
      <c r="D87" s="55"/>
      <c r="E87" s="55"/>
      <c r="F87" s="55"/>
      <c r="G87" s="55"/>
      <c r="H87" s="55"/>
      <c r="J87" s="55"/>
      <c r="K87" s="55"/>
      <c r="L87" s="55"/>
      <c r="M87" s="55"/>
      <c r="N87" s="55"/>
      <c r="O87" s="55"/>
      <c r="P87" s="55"/>
      <c r="Q87" s="55"/>
      <c r="S87" s="37"/>
      <c r="T87" s="38"/>
      <c r="U87" s="38"/>
      <c r="V87" s="38"/>
      <c r="W87" s="38"/>
      <c r="X87" s="38"/>
      <c r="Y87" s="39"/>
    </row>
    <row r="88" spans="2:25" ht="21" customHeight="1">
      <c r="B88" s="55"/>
      <c r="C88" s="55"/>
      <c r="D88" s="55"/>
      <c r="E88" s="55"/>
      <c r="F88" s="55"/>
      <c r="G88" s="55"/>
      <c r="H88" s="55"/>
      <c r="J88" s="55"/>
      <c r="K88" s="55"/>
      <c r="L88" s="55"/>
      <c r="M88" s="55"/>
      <c r="N88" s="55"/>
      <c r="O88" s="55"/>
      <c r="P88" s="55"/>
      <c r="Q88" s="55"/>
      <c r="S88" s="37"/>
      <c r="T88" s="38"/>
      <c r="U88" s="38"/>
      <c r="V88" s="38"/>
      <c r="W88" s="38"/>
      <c r="X88" s="38"/>
      <c r="Y88" s="39"/>
    </row>
    <row r="89" spans="2:25" ht="21" customHeight="1">
      <c r="B89" s="55"/>
      <c r="C89" s="55"/>
      <c r="D89" s="55"/>
      <c r="E89" s="55"/>
      <c r="F89" s="55"/>
      <c r="G89" s="55"/>
      <c r="H89" s="55"/>
      <c r="J89" s="55"/>
      <c r="K89" s="55"/>
      <c r="L89" s="55"/>
      <c r="M89" s="55"/>
      <c r="N89" s="55"/>
      <c r="O89" s="55"/>
      <c r="P89" s="55"/>
      <c r="Q89" s="55"/>
      <c r="S89" s="37"/>
      <c r="T89" s="38"/>
      <c r="U89" s="38"/>
      <c r="V89" s="38"/>
      <c r="W89" s="38"/>
      <c r="X89" s="38"/>
      <c r="Y89" s="39"/>
    </row>
    <row r="90" spans="2:25" ht="21" customHeight="1">
      <c r="B90" s="55"/>
      <c r="C90" s="55"/>
      <c r="D90" s="55"/>
      <c r="E90" s="55"/>
      <c r="F90" s="55"/>
      <c r="G90" s="55"/>
      <c r="H90" s="55"/>
      <c r="J90" s="55"/>
      <c r="K90" s="55"/>
      <c r="L90" s="55"/>
      <c r="M90" s="55"/>
      <c r="N90" s="55"/>
      <c r="O90" s="55"/>
      <c r="P90" s="55"/>
      <c r="Q90" s="55"/>
      <c r="S90" s="37"/>
      <c r="T90" s="38"/>
      <c r="U90" s="38"/>
      <c r="V90" s="38"/>
      <c r="W90" s="38"/>
      <c r="X90" s="38"/>
      <c r="Y90" s="39"/>
    </row>
    <row r="91" spans="2:25" ht="21" customHeight="1">
      <c r="B91" s="55"/>
      <c r="C91" s="55"/>
      <c r="D91" s="55"/>
      <c r="E91" s="55"/>
      <c r="F91" s="55"/>
      <c r="G91" s="55"/>
      <c r="H91" s="55"/>
      <c r="J91" s="55"/>
      <c r="K91" s="55"/>
      <c r="L91" s="55"/>
      <c r="M91" s="55"/>
      <c r="N91" s="55"/>
      <c r="O91" s="55"/>
      <c r="P91" s="55"/>
      <c r="Q91" s="55"/>
      <c r="S91" s="37"/>
      <c r="T91" s="38"/>
      <c r="U91" s="38"/>
      <c r="V91" s="38"/>
      <c r="W91" s="38"/>
      <c r="X91" s="38"/>
      <c r="Y91" s="39"/>
    </row>
    <row r="92" spans="2:25" ht="21" customHeight="1">
      <c r="B92" s="55"/>
      <c r="C92" s="55"/>
      <c r="D92" s="55"/>
      <c r="E92" s="55"/>
      <c r="F92" s="55"/>
      <c r="G92" s="55"/>
      <c r="H92" s="55"/>
      <c r="J92" s="55"/>
      <c r="K92" s="55"/>
      <c r="L92" s="55"/>
      <c r="M92" s="55"/>
      <c r="N92" s="55"/>
      <c r="O92" s="55"/>
      <c r="P92" s="55"/>
      <c r="Q92" s="55"/>
      <c r="S92" s="37"/>
      <c r="T92" s="38"/>
      <c r="U92" s="38"/>
      <c r="V92" s="38"/>
      <c r="W92" s="38"/>
      <c r="X92" s="38"/>
      <c r="Y92" s="39"/>
    </row>
    <row r="93" spans="2:25" ht="21" customHeight="1">
      <c r="B93" s="55"/>
      <c r="C93" s="55"/>
      <c r="D93" s="55"/>
      <c r="E93" s="55"/>
      <c r="F93" s="55"/>
      <c r="G93" s="55"/>
      <c r="H93" s="55"/>
      <c r="J93" s="55"/>
      <c r="K93" s="55"/>
      <c r="L93" s="55"/>
      <c r="M93" s="55"/>
      <c r="N93" s="55"/>
      <c r="O93" s="55"/>
      <c r="P93" s="55"/>
      <c r="Q93" s="55"/>
      <c r="S93" s="37"/>
      <c r="T93" s="38"/>
      <c r="U93" s="38"/>
      <c r="V93" s="38"/>
      <c r="W93" s="38"/>
      <c r="X93" s="38"/>
      <c r="Y93" s="39"/>
    </row>
    <row r="94" spans="2:25" ht="21" customHeight="1">
      <c r="B94" s="55"/>
      <c r="C94" s="55"/>
      <c r="D94" s="55"/>
      <c r="E94" s="55"/>
      <c r="F94" s="55"/>
      <c r="G94" s="55"/>
      <c r="H94" s="55"/>
      <c r="J94" s="55"/>
      <c r="K94" s="55"/>
      <c r="L94" s="55"/>
      <c r="M94" s="55"/>
      <c r="N94" s="55"/>
      <c r="O94" s="55"/>
      <c r="P94" s="55"/>
      <c r="Q94" s="55"/>
      <c r="S94" s="37"/>
      <c r="T94" s="38"/>
      <c r="U94" s="38"/>
      <c r="V94" s="38"/>
      <c r="W94" s="38"/>
      <c r="X94" s="38"/>
      <c r="Y94" s="39"/>
    </row>
    <row r="95" spans="2:25" ht="21" customHeight="1">
      <c r="B95" s="55"/>
      <c r="C95" s="55"/>
      <c r="D95" s="55"/>
      <c r="E95" s="55"/>
      <c r="F95" s="55"/>
      <c r="G95" s="55"/>
      <c r="H95" s="55"/>
      <c r="J95" s="55"/>
      <c r="K95" s="55"/>
      <c r="L95" s="55"/>
      <c r="M95" s="55"/>
      <c r="N95" s="55"/>
      <c r="O95" s="55"/>
      <c r="P95" s="55"/>
      <c r="Q95" s="55"/>
      <c r="S95" s="40"/>
      <c r="T95" s="41"/>
      <c r="U95" s="41"/>
      <c r="V95" s="41"/>
      <c r="W95" s="41"/>
      <c r="X95" s="41"/>
      <c r="Y95" s="42"/>
    </row>
    <row r="96" spans="2:25" ht="48" customHeight="1">
      <c r="B96" s="56"/>
      <c r="C96" s="56"/>
      <c r="D96" s="56"/>
      <c r="E96" s="56"/>
      <c r="F96" s="56"/>
      <c r="G96" s="56"/>
      <c r="H96" s="56"/>
      <c r="J96" s="57"/>
      <c r="K96" s="58"/>
      <c r="L96" s="58"/>
      <c r="M96" s="58"/>
      <c r="N96" s="58"/>
      <c r="O96" s="58"/>
      <c r="P96" s="58"/>
      <c r="Q96" s="59"/>
      <c r="S96" s="43"/>
      <c r="T96" s="44"/>
      <c r="U96" s="44"/>
      <c r="V96" s="44"/>
      <c r="W96" s="44"/>
      <c r="X96" s="44"/>
      <c r="Y96" s="45"/>
    </row>
    <row r="97" spans="2:25" ht="48" customHeight="1">
      <c r="B97" s="56"/>
      <c r="C97" s="56"/>
      <c r="D97" s="56"/>
      <c r="E97" s="56"/>
      <c r="F97" s="56"/>
      <c r="G97" s="56"/>
      <c r="H97" s="56"/>
      <c r="J97" s="60"/>
      <c r="K97" s="61"/>
      <c r="L97" s="61"/>
      <c r="M97" s="61"/>
      <c r="N97" s="61"/>
      <c r="O97" s="61"/>
      <c r="P97" s="61"/>
      <c r="Q97" s="62"/>
      <c r="S97" s="46"/>
      <c r="T97" s="47"/>
      <c r="U97" s="47"/>
      <c r="V97" s="47"/>
      <c r="W97" s="47"/>
      <c r="X97" s="47"/>
      <c r="Y97" s="48"/>
    </row>
    <row r="99" spans="2:25" ht="21" customHeight="1">
      <c r="B99" s="34"/>
      <c r="C99" s="35"/>
      <c r="D99" s="35"/>
      <c r="E99" s="35"/>
      <c r="F99" s="35"/>
      <c r="G99" s="35"/>
      <c r="H99" s="36"/>
      <c r="J99" s="34"/>
      <c r="K99" s="35"/>
      <c r="L99" s="35"/>
      <c r="M99" s="35"/>
      <c r="N99" s="35"/>
      <c r="O99" s="35"/>
      <c r="P99" s="35"/>
      <c r="Q99" s="36"/>
      <c r="S99" s="34"/>
      <c r="T99" s="35"/>
      <c r="U99" s="35"/>
      <c r="V99" s="35"/>
      <c r="W99" s="35"/>
      <c r="X99" s="35"/>
      <c r="Y99" s="36"/>
    </row>
    <row r="100" spans="2:25" ht="21" customHeight="1">
      <c r="B100" s="37"/>
      <c r="C100" s="38"/>
      <c r="D100" s="38"/>
      <c r="E100" s="38"/>
      <c r="F100" s="38"/>
      <c r="G100" s="38"/>
      <c r="H100" s="39"/>
      <c r="J100" s="37"/>
      <c r="K100" s="38"/>
      <c r="L100" s="38"/>
      <c r="M100" s="38"/>
      <c r="N100" s="38"/>
      <c r="O100" s="38"/>
      <c r="P100" s="38"/>
      <c r="Q100" s="39"/>
      <c r="S100" s="37"/>
      <c r="T100" s="38"/>
      <c r="U100" s="38"/>
      <c r="V100" s="38"/>
      <c r="W100" s="38"/>
      <c r="X100" s="38"/>
      <c r="Y100" s="39"/>
    </row>
    <row r="101" spans="2:25" ht="21" customHeight="1">
      <c r="B101" s="37"/>
      <c r="C101" s="38"/>
      <c r="D101" s="38"/>
      <c r="E101" s="38"/>
      <c r="F101" s="38"/>
      <c r="G101" s="38"/>
      <c r="H101" s="39"/>
      <c r="J101" s="37"/>
      <c r="K101" s="38"/>
      <c r="L101" s="38"/>
      <c r="M101" s="38"/>
      <c r="N101" s="38"/>
      <c r="O101" s="38"/>
      <c r="P101" s="38"/>
      <c r="Q101" s="39"/>
      <c r="S101" s="37"/>
      <c r="T101" s="38"/>
      <c r="U101" s="38"/>
      <c r="V101" s="38"/>
      <c r="W101" s="38"/>
      <c r="X101" s="38"/>
      <c r="Y101" s="39"/>
    </row>
    <row r="102" spans="2:25" ht="21" customHeight="1">
      <c r="B102" s="37"/>
      <c r="C102" s="38"/>
      <c r="D102" s="38"/>
      <c r="E102" s="38"/>
      <c r="F102" s="38"/>
      <c r="G102" s="38"/>
      <c r="H102" s="39"/>
      <c r="J102" s="37"/>
      <c r="K102" s="38"/>
      <c r="L102" s="38"/>
      <c r="M102" s="38"/>
      <c r="N102" s="38"/>
      <c r="O102" s="38"/>
      <c r="P102" s="38"/>
      <c r="Q102" s="39"/>
      <c r="S102" s="37"/>
      <c r="T102" s="38"/>
      <c r="U102" s="38"/>
      <c r="V102" s="38"/>
      <c r="W102" s="38"/>
      <c r="X102" s="38"/>
      <c r="Y102" s="39"/>
    </row>
    <row r="103" spans="2:25" ht="21" customHeight="1">
      <c r="B103" s="37"/>
      <c r="C103" s="38"/>
      <c r="D103" s="38"/>
      <c r="E103" s="38"/>
      <c r="F103" s="38"/>
      <c r="G103" s="38"/>
      <c r="H103" s="39"/>
      <c r="J103" s="37"/>
      <c r="K103" s="38"/>
      <c r="L103" s="38"/>
      <c r="M103" s="38"/>
      <c r="N103" s="38"/>
      <c r="O103" s="38"/>
      <c r="P103" s="38"/>
      <c r="Q103" s="39"/>
      <c r="S103" s="37"/>
      <c r="T103" s="38"/>
      <c r="U103" s="38"/>
      <c r="V103" s="38"/>
      <c r="W103" s="38"/>
      <c r="X103" s="38"/>
      <c r="Y103" s="39"/>
    </row>
    <row r="104" spans="2:25" ht="21" customHeight="1">
      <c r="B104" s="37"/>
      <c r="C104" s="38"/>
      <c r="D104" s="38"/>
      <c r="E104" s="38"/>
      <c r="F104" s="38"/>
      <c r="G104" s="38"/>
      <c r="H104" s="39"/>
      <c r="J104" s="37"/>
      <c r="K104" s="38"/>
      <c r="L104" s="38"/>
      <c r="M104" s="38"/>
      <c r="N104" s="38"/>
      <c r="O104" s="38"/>
      <c r="P104" s="38"/>
      <c r="Q104" s="39"/>
      <c r="S104" s="37"/>
      <c r="T104" s="38"/>
      <c r="U104" s="38"/>
      <c r="V104" s="38"/>
      <c r="W104" s="38"/>
      <c r="X104" s="38"/>
      <c r="Y104" s="39"/>
    </row>
    <row r="105" spans="2:25" ht="21" customHeight="1">
      <c r="B105" s="37"/>
      <c r="C105" s="38"/>
      <c r="D105" s="38"/>
      <c r="E105" s="38"/>
      <c r="F105" s="38"/>
      <c r="G105" s="38"/>
      <c r="H105" s="39"/>
      <c r="J105" s="37"/>
      <c r="K105" s="38"/>
      <c r="L105" s="38"/>
      <c r="M105" s="38"/>
      <c r="N105" s="38"/>
      <c r="O105" s="38"/>
      <c r="P105" s="38"/>
      <c r="Q105" s="39"/>
      <c r="S105" s="37"/>
      <c r="T105" s="38"/>
      <c r="U105" s="38"/>
      <c r="V105" s="38"/>
      <c r="W105" s="38"/>
      <c r="X105" s="38"/>
      <c r="Y105" s="39"/>
    </row>
    <row r="106" spans="2:25" ht="21" customHeight="1">
      <c r="B106" s="37"/>
      <c r="C106" s="38"/>
      <c r="D106" s="38"/>
      <c r="E106" s="38"/>
      <c r="F106" s="38"/>
      <c r="G106" s="38"/>
      <c r="H106" s="39"/>
      <c r="J106" s="37"/>
      <c r="K106" s="38"/>
      <c r="L106" s="38"/>
      <c r="M106" s="38"/>
      <c r="N106" s="38"/>
      <c r="O106" s="38"/>
      <c r="P106" s="38"/>
      <c r="Q106" s="39"/>
      <c r="S106" s="37"/>
      <c r="T106" s="38"/>
      <c r="U106" s="38"/>
      <c r="V106" s="38"/>
      <c r="W106" s="38"/>
      <c r="X106" s="38"/>
      <c r="Y106" s="39"/>
    </row>
    <row r="107" spans="2:25" ht="21" customHeight="1">
      <c r="B107" s="37"/>
      <c r="C107" s="38"/>
      <c r="D107" s="38"/>
      <c r="E107" s="38"/>
      <c r="F107" s="38"/>
      <c r="G107" s="38"/>
      <c r="H107" s="39"/>
      <c r="J107" s="37"/>
      <c r="K107" s="38"/>
      <c r="L107" s="38"/>
      <c r="M107" s="38"/>
      <c r="N107" s="38"/>
      <c r="O107" s="38"/>
      <c r="P107" s="38"/>
      <c r="Q107" s="39"/>
      <c r="S107" s="37"/>
      <c r="T107" s="38"/>
      <c r="U107" s="38"/>
      <c r="V107" s="38"/>
      <c r="W107" s="38"/>
      <c r="X107" s="38"/>
      <c r="Y107" s="39"/>
    </row>
    <row r="108" spans="2:25" ht="21" customHeight="1">
      <c r="B108" s="40"/>
      <c r="C108" s="41"/>
      <c r="D108" s="41"/>
      <c r="E108" s="41"/>
      <c r="F108" s="41"/>
      <c r="G108" s="41"/>
      <c r="H108" s="42"/>
      <c r="J108" s="40"/>
      <c r="K108" s="41"/>
      <c r="L108" s="41"/>
      <c r="M108" s="41"/>
      <c r="N108" s="41"/>
      <c r="O108" s="41"/>
      <c r="P108" s="41"/>
      <c r="Q108" s="42"/>
      <c r="S108" s="40"/>
      <c r="T108" s="41"/>
      <c r="U108" s="41"/>
      <c r="V108" s="41"/>
      <c r="W108" s="41"/>
      <c r="X108" s="41"/>
      <c r="Y108" s="42"/>
    </row>
    <row r="109" spans="2:25" ht="48" customHeight="1">
      <c r="B109" s="43"/>
      <c r="C109" s="44"/>
      <c r="D109" s="44"/>
      <c r="E109" s="44"/>
      <c r="F109" s="44"/>
      <c r="G109" s="44"/>
      <c r="H109" s="45"/>
      <c r="J109" s="49"/>
      <c r="K109" s="50"/>
      <c r="L109" s="50"/>
      <c r="M109" s="50"/>
      <c r="N109" s="50"/>
      <c r="O109" s="50"/>
      <c r="P109" s="50"/>
      <c r="Q109" s="51"/>
      <c r="S109" s="43"/>
      <c r="T109" s="44"/>
      <c r="U109" s="44"/>
      <c r="V109" s="44"/>
      <c r="W109" s="44"/>
      <c r="X109" s="44"/>
      <c r="Y109" s="45"/>
    </row>
    <row r="110" spans="2:25" ht="48" customHeight="1">
      <c r="B110" s="46"/>
      <c r="C110" s="47"/>
      <c r="D110" s="47"/>
      <c r="E110" s="47"/>
      <c r="F110" s="47"/>
      <c r="G110" s="47"/>
      <c r="H110" s="48"/>
      <c r="J110" s="52"/>
      <c r="K110" s="53"/>
      <c r="L110" s="53"/>
      <c r="M110" s="53"/>
      <c r="N110" s="53"/>
      <c r="O110" s="53"/>
      <c r="P110" s="53"/>
      <c r="Q110" s="54"/>
      <c r="S110" s="46"/>
      <c r="T110" s="47"/>
      <c r="U110" s="47"/>
      <c r="V110" s="47"/>
      <c r="W110" s="47"/>
      <c r="X110" s="47"/>
      <c r="Y110" s="48"/>
    </row>
    <row r="113" spans="5:23" ht="21" customHeight="1">
      <c r="E113" s="17" t="s">
        <v>60</v>
      </c>
      <c r="F113" s="31"/>
      <c r="G113" s="31"/>
      <c r="H113" s="31"/>
      <c r="I113" s="31"/>
      <c r="J113" s="31"/>
      <c r="Q113" s="17" t="s">
        <v>61</v>
      </c>
      <c r="R113" s="31"/>
      <c r="S113" s="31"/>
      <c r="T113" s="31"/>
      <c r="U113" s="31"/>
      <c r="V113" s="31"/>
      <c r="W113" s="31"/>
    </row>
    <row r="114" spans="5:24" ht="21" customHeight="1">
      <c r="E114" s="17" t="s">
        <v>62</v>
      </c>
      <c r="F114" s="32"/>
      <c r="G114" s="32"/>
      <c r="H114" s="32"/>
      <c r="I114" s="32"/>
      <c r="J114" s="32"/>
      <c r="K114" s="5" t="s">
        <v>63</v>
      </c>
      <c r="Q114" s="17" t="s">
        <v>62</v>
      </c>
      <c r="R114" s="31"/>
      <c r="S114" s="31"/>
      <c r="T114" s="31"/>
      <c r="U114" s="31"/>
      <c r="V114" s="31"/>
      <c r="W114" s="31"/>
      <c r="X114" s="5" t="s">
        <v>63</v>
      </c>
    </row>
    <row r="115" spans="5:24" ht="21" customHeight="1">
      <c r="E115" s="17" t="s">
        <v>64</v>
      </c>
      <c r="F115" s="32"/>
      <c r="G115" s="32"/>
      <c r="H115" s="32"/>
      <c r="I115" s="32"/>
      <c r="J115" s="32"/>
      <c r="Q115" s="33"/>
      <c r="R115" s="33"/>
      <c r="S115" s="33"/>
      <c r="T115" s="33"/>
      <c r="U115" s="33"/>
      <c r="V115" s="33"/>
      <c r="W115" s="33"/>
      <c r="X115" s="33"/>
    </row>
    <row r="116" spans="5:23" ht="24" customHeight="1">
      <c r="E116" s="17" t="s">
        <v>65</v>
      </c>
      <c r="F116" s="28"/>
      <c r="G116" s="28"/>
      <c r="H116" s="28"/>
      <c r="I116" s="28"/>
      <c r="J116" s="28"/>
      <c r="Q116" s="17" t="s">
        <v>65</v>
      </c>
      <c r="R116" s="29"/>
      <c r="S116" s="29"/>
      <c r="T116" s="29"/>
      <c r="U116" s="29"/>
      <c r="V116" s="29"/>
      <c r="W116" s="29"/>
    </row>
    <row r="117" spans="5:10" ht="24" customHeight="1">
      <c r="E117" s="17" t="s">
        <v>66</v>
      </c>
      <c r="F117" s="30"/>
      <c r="G117" s="30"/>
      <c r="H117" s="30"/>
      <c r="I117" s="30"/>
      <c r="J117" s="30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A1:Z1"/>
    <mergeCell ref="J2:Q2"/>
    <mergeCell ref="A3:Z3"/>
    <mergeCell ref="A4:Z4"/>
    <mergeCell ref="M7:P7"/>
    <mergeCell ref="A10:A11"/>
    <mergeCell ref="A23:Z23"/>
    <mergeCell ref="B24:G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V24:W24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H24:J24"/>
    <mergeCell ref="K24:M24"/>
    <mergeCell ref="N24:P24"/>
    <mergeCell ref="Q24:S24"/>
    <mergeCell ref="T24:U24"/>
    <mergeCell ref="T27:U27"/>
    <mergeCell ref="V27:W27"/>
    <mergeCell ref="B28:G28"/>
    <mergeCell ref="H28:J28"/>
    <mergeCell ref="K28:M28"/>
    <mergeCell ref="N28:P28"/>
    <mergeCell ref="Q28:S28"/>
    <mergeCell ref="T28:U28"/>
    <mergeCell ref="V28:W28"/>
    <mergeCell ref="B27:G27"/>
    <mergeCell ref="H27:J27"/>
    <mergeCell ref="K27:M27"/>
    <mergeCell ref="N27:P27"/>
    <mergeCell ref="Q27:S27"/>
    <mergeCell ref="X30:Z30"/>
    <mergeCell ref="A31:Z31"/>
    <mergeCell ref="B33:L33"/>
    <mergeCell ref="M33:X33"/>
    <mergeCell ref="Y33:Z33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7:L37"/>
    <mergeCell ref="M37:X37"/>
    <mergeCell ref="Y37:Z37"/>
    <mergeCell ref="B38:L38"/>
    <mergeCell ref="M38:X38"/>
    <mergeCell ref="Y38:Z38"/>
    <mergeCell ref="A34:Z34"/>
    <mergeCell ref="B35:L35"/>
    <mergeCell ref="M35:X35"/>
    <mergeCell ref="Y35:Z35"/>
    <mergeCell ref="B36:L36"/>
    <mergeCell ref="M36:X36"/>
    <mergeCell ref="Y36:Z36"/>
    <mergeCell ref="B42:L42"/>
    <mergeCell ref="M42:X42"/>
    <mergeCell ref="Y42:Z42"/>
    <mergeCell ref="B43:L43"/>
    <mergeCell ref="M43:X43"/>
    <mergeCell ref="Y43:Z43"/>
    <mergeCell ref="B39:L39"/>
    <mergeCell ref="Y39:Z39"/>
    <mergeCell ref="A40:Z40"/>
    <mergeCell ref="B41:L41"/>
    <mergeCell ref="M41:X41"/>
    <mergeCell ref="Y41:Z41"/>
    <mergeCell ref="M39:X39"/>
    <mergeCell ref="A46:Z46"/>
    <mergeCell ref="B47:L47"/>
    <mergeCell ref="M47:X47"/>
    <mergeCell ref="Y47:Z47"/>
    <mergeCell ref="B48:L48"/>
    <mergeCell ref="M48:X48"/>
    <mergeCell ref="Y48:Z48"/>
    <mergeCell ref="B44:L44"/>
    <mergeCell ref="M44:X44"/>
    <mergeCell ref="Y44:Z44"/>
    <mergeCell ref="B45:L45"/>
    <mergeCell ref="M45:X45"/>
    <mergeCell ref="Y45:Z45"/>
    <mergeCell ref="B51:L51"/>
    <mergeCell ref="M51:X51"/>
    <mergeCell ref="Y51:Z51"/>
    <mergeCell ref="B55:G55"/>
    <mergeCell ref="H55:P55"/>
    <mergeCell ref="Q55:X55"/>
    <mergeCell ref="Y55:Z55"/>
    <mergeCell ref="B49:L49"/>
    <mergeCell ref="M49:X49"/>
    <mergeCell ref="Y49:Z49"/>
    <mergeCell ref="B50:L50"/>
    <mergeCell ref="M50:X50"/>
    <mergeCell ref="Y50:Z50"/>
    <mergeCell ref="B58:G58"/>
    <mergeCell ref="H58:P58"/>
    <mergeCell ref="Q58:X58"/>
    <mergeCell ref="Y58:Z58"/>
    <mergeCell ref="B59:G59"/>
    <mergeCell ref="H59:P59"/>
    <mergeCell ref="Q59:X59"/>
    <mergeCell ref="Y59:Z59"/>
    <mergeCell ref="B56:G56"/>
    <mergeCell ref="H56:P56"/>
    <mergeCell ref="Q56:X56"/>
    <mergeCell ref="Y56:Z56"/>
    <mergeCell ref="B57:G57"/>
    <mergeCell ref="H57:P57"/>
    <mergeCell ref="Q57:X57"/>
    <mergeCell ref="Y57:Z57"/>
    <mergeCell ref="B60:G60"/>
    <mergeCell ref="H60:P60"/>
    <mergeCell ref="Q60:X60"/>
    <mergeCell ref="Y60:Z60"/>
    <mergeCell ref="B65:Y69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Z117"/>
  <sheetViews>
    <sheetView view="pageBreakPreview" zoomScaleSheetLayoutView="100" workbookViewId="0" topLeftCell="A67">
      <selection activeCell="AA51" sqref="AA51"/>
    </sheetView>
  </sheetViews>
  <sheetFormatPr defaultColWidth="8.57421875" defaultRowHeight="15"/>
  <cols>
    <col min="1" max="1" width="8.57421875" style="7" customWidth="1"/>
    <col min="2" max="8" width="8.57421875" style="5" customWidth="1"/>
    <col min="9" max="9" width="4.57421875" style="5" customWidth="1"/>
    <col min="10" max="12" width="8.57421875" style="5" customWidth="1"/>
    <col min="13" max="14" width="4.57421875" style="5" customWidth="1"/>
    <col min="15" max="17" width="8.57421875" style="5" customWidth="1"/>
    <col min="18" max="18" width="4.57421875" style="5" customWidth="1"/>
    <col min="19" max="16384" width="8.57421875" style="5" customWidth="1"/>
  </cols>
  <sheetData>
    <row r="1" spans="1:26" ht="21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53" t="s">
        <v>104</v>
      </c>
      <c r="K2" s="153"/>
      <c r="L2" s="153"/>
      <c r="M2" s="153"/>
      <c r="N2" s="153"/>
      <c r="O2" s="153"/>
      <c r="P2" s="153"/>
      <c r="Q2" s="153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52" t="s">
        <v>13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21" customHeight="1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154"/>
      <c r="N7" s="155"/>
      <c r="O7" s="155"/>
      <c r="P7" s="156"/>
    </row>
    <row r="8" spans="1:10" ht="21" customHeight="1">
      <c r="A8" s="9" t="s">
        <v>43</v>
      </c>
      <c r="G8" s="10"/>
      <c r="H8" s="154"/>
      <c r="I8" s="155"/>
      <c r="J8" s="156"/>
    </row>
    <row r="9" ht="9" customHeight="1"/>
    <row r="10" spans="1:26" s="8" customFormat="1" ht="30" customHeight="1">
      <c r="A10" s="77" t="s">
        <v>7</v>
      </c>
      <c r="B10" s="77" t="s">
        <v>33</v>
      </c>
      <c r="C10" s="77"/>
      <c r="D10" s="77"/>
      <c r="E10" s="77"/>
      <c r="F10" s="77"/>
      <c r="G10" s="77"/>
      <c r="H10" s="77"/>
      <c r="I10" s="77"/>
      <c r="J10" s="77"/>
      <c r="K10" s="77" t="s">
        <v>34</v>
      </c>
      <c r="L10" s="77"/>
      <c r="M10" s="77"/>
      <c r="N10" s="77"/>
      <c r="O10" s="77"/>
      <c r="P10" s="77"/>
      <c r="Q10" s="77"/>
      <c r="R10" s="77"/>
      <c r="S10" s="77" t="s">
        <v>6</v>
      </c>
      <c r="T10" s="77"/>
      <c r="U10" s="77"/>
      <c r="V10" s="77"/>
      <c r="W10" s="77"/>
      <c r="X10" s="77"/>
      <c r="Y10" s="77"/>
      <c r="Z10" s="77"/>
    </row>
    <row r="11" spans="1:26" s="8" customFormat="1" ht="30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 t="s">
        <v>3</v>
      </c>
      <c r="L11" s="77"/>
      <c r="M11" s="77"/>
      <c r="N11" s="77" t="s">
        <v>4</v>
      </c>
      <c r="O11" s="77"/>
      <c r="P11" s="77"/>
      <c r="Q11" s="77" t="s">
        <v>5</v>
      </c>
      <c r="R11" s="77"/>
      <c r="S11" s="77" t="s">
        <v>3</v>
      </c>
      <c r="T11" s="77"/>
      <c r="U11" s="77"/>
      <c r="V11" s="77" t="s">
        <v>4</v>
      </c>
      <c r="W11" s="77"/>
      <c r="X11" s="77"/>
      <c r="Y11" s="77" t="s">
        <v>5</v>
      </c>
      <c r="Z11" s="77"/>
    </row>
    <row r="12" spans="1:26" ht="24" customHeight="1">
      <c r="A12" s="106" t="s">
        <v>44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9"/>
    </row>
    <row r="13" spans="1:26" ht="24" customHeight="1">
      <c r="A13" s="20">
        <v>1</v>
      </c>
      <c r="B13" s="145" t="s">
        <v>36</v>
      </c>
      <c r="C13" s="145"/>
      <c r="D13" s="145"/>
      <c r="E13" s="145"/>
      <c r="F13" s="145"/>
      <c r="G13" s="145"/>
      <c r="H13" s="145"/>
      <c r="I13" s="145"/>
      <c r="J13" s="145"/>
      <c r="K13" s="157">
        <v>12</v>
      </c>
      <c r="L13" s="157"/>
      <c r="M13" s="157"/>
      <c r="N13" s="149">
        <f>Q24</f>
        <v>0</v>
      </c>
      <c r="O13" s="149"/>
      <c r="P13" s="149"/>
      <c r="Q13" s="124">
        <f>V24/T24*100</f>
        <v>0</v>
      </c>
      <c r="R13" s="124"/>
      <c r="S13" s="158">
        <v>16882000</v>
      </c>
      <c r="T13" s="159"/>
      <c r="U13" s="160"/>
      <c r="V13" s="167"/>
      <c r="W13" s="168"/>
      <c r="X13" s="169"/>
      <c r="Y13" s="139">
        <f>V13/S13*100</f>
        <v>0</v>
      </c>
      <c r="Z13" s="140"/>
    </row>
    <row r="14" spans="1:26" ht="24" customHeight="1">
      <c r="A14" s="20">
        <v>2</v>
      </c>
      <c r="B14" s="145" t="s">
        <v>37</v>
      </c>
      <c r="C14" s="145"/>
      <c r="D14" s="145"/>
      <c r="E14" s="145"/>
      <c r="F14" s="145"/>
      <c r="G14" s="145"/>
      <c r="H14" s="145"/>
      <c r="I14" s="145"/>
      <c r="J14" s="145"/>
      <c r="K14" s="146">
        <v>4262692.63</v>
      </c>
      <c r="L14" s="146"/>
      <c r="M14" s="146"/>
      <c r="N14" s="124">
        <f>Q25</f>
        <v>0</v>
      </c>
      <c r="O14" s="124"/>
      <c r="P14" s="124"/>
      <c r="Q14" s="124">
        <f>V25/T25*100</f>
        <v>0</v>
      </c>
      <c r="R14" s="124"/>
      <c r="S14" s="161"/>
      <c r="T14" s="162"/>
      <c r="U14" s="163"/>
      <c r="V14" s="170"/>
      <c r="W14" s="171"/>
      <c r="X14" s="172"/>
      <c r="Y14" s="141"/>
      <c r="Z14" s="142"/>
    </row>
    <row r="15" spans="1:26" ht="24" customHeight="1">
      <c r="A15" s="20">
        <v>3</v>
      </c>
      <c r="B15" s="145" t="s">
        <v>38</v>
      </c>
      <c r="C15" s="145"/>
      <c r="D15" s="145"/>
      <c r="E15" s="145"/>
      <c r="F15" s="145"/>
      <c r="G15" s="145"/>
      <c r="H15" s="145"/>
      <c r="I15" s="145"/>
      <c r="J15" s="145"/>
      <c r="K15" s="148">
        <v>12</v>
      </c>
      <c r="L15" s="148"/>
      <c r="M15" s="148"/>
      <c r="N15" s="149">
        <f>Q27</f>
        <v>0</v>
      </c>
      <c r="O15" s="149"/>
      <c r="P15" s="149"/>
      <c r="Q15" s="124">
        <f>V26/T26*100</f>
        <v>0</v>
      </c>
      <c r="R15" s="124"/>
      <c r="S15" s="161"/>
      <c r="T15" s="162"/>
      <c r="U15" s="163"/>
      <c r="V15" s="170"/>
      <c r="W15" s="171"/>
      <c r="X15" s="172"/>
      <c r="Y15" s="141"/>
      <c r="Z15" s="142"/>
    </row>
    <row r="16" spans="1:26" ht="24" customHeight="1">
      <c r="A16" s="20">
        <v>4</v>
      </c>
      <c r="B16" s="145" t="s">
        <v>39</v>
      </c>
      <c r="C16" s="145"/>
      <c r="D16" s="145"/>
      <c r="E16" s="145"/>
      <c r="F16" s="145"/>
      <c r="G16" s="145"/>
      <c r="H16" s="145"/>
      <c r="I16" s="145"/>
      <c r="J16" s="145"/>
      <c r="K16" s="148">
        <v>12</v>
      </c>
      <c r="L16" s="148"/>
      <c r="M16" s="148"/>
      <c r="N16" s="149">
        <f>Q28</f>
        <v>0</v>
      </c>
      <c r="O16" s="149"/>
      <c r="P16" s="149"/>
      <c r="Q16" s="124">
        <f>V28/T28*100</f>
        <v>0</v>
      </c>
      <c r="R16" s="124"/>
      <c r="S16" s="161"/>
      <c r="T16" s="162"/>
      <c r="U16" s="163"/>
      <c r="V16" s="170"/>
      <c r="W16" s="171"/>
      <c r="X16" s="172"/>
      <c r="Y16" s="141"/>
      <c r="Z16" s="142"/>
    </row>
    <row r="17" spans="1:26" s="11" customFormat="1" ht="48" customHeight="1">
      <c r="A17" s="21">
        <v>5</v>
      </c>
      <c r="B17" s="150" t="s">
        <v>45</v>
      </c>
      <c r="C17" s="150"/>
      <c r="D17" s="150"/>
      <c r="E17" s="150"/>
      <c r="F17" s="150"/>
      <c r="G17" s="150"/>
      <c r="H17" s="150"/>
      <c r="I17" s="150"/>
      <c r="J17" s="150"/>
      <c r="K17" s="151">
        <v>12</v>
      </c>
      <c r="L17" s="151"/>
      <c r="M17" s="151"/>
      <c r="N17" s="149">
        <f>Q29</f>
        <v>0</v>
      </c>
      <c r="O17" s="149"/>
      <c r="P17" s="149"/>
      <c r="Q17" s="124">
        <f>V29/T29*100</f>
        <v>0</v>
      </c>
      <c r="R17" s="124"/>
      <c r="S17" s="164"/>
      <c r="T17" s="165"/>
      <c r="U17" s="166"/>
      <c r="V17" s="173"/>
      <c r="W17" s="174"/>
      <c r="X17" s="175"/>
      <c r="Y17" s="143"/>
      <c r="Z17" s="144"/>
    </row>
    <row r="18" spans="1:26" s="8" customFormat="1" ht="24" customHeight="1">
      <c r="A18" s="135" t="s">
        <v>46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  <c r="Q18" s="90">
        <f>V30</f>
        <v>0</v>
      </c>
      <c r="R18" s="90"/>
      <c r="S18" s="138">
        <f>SUM(S13)</f>
        <v>16882000</v>
      </c>
      <c r="T18" s="138"/>
      <c r="U18" s="138"/>
      <c r="V18" s="138">
        <f>SUM(V13)</f>
        <v>0</v>
      </c>
      <c r="W18" s="138"/>
      <c r="X18" s="138"/>
      <c r="Y18" s="134">
        <f>SUM(Y13)</f>
        <v>0</v>
      </c>
      <c r="Z18" s="134"/>
    </row>
    <row r="19" spans="1:26" ht="9.9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77" t="s">
        <v>41</v>
      </c>
      <c r="C22" s="77"/>
      <c r="D22" s="77"/>
      <c r="E22" s="77"/>
      <c r="F22" s="77"/>
      <c r="G22" s="77"/>
      <c r="H22" s="77" t="s">
        <v>47</v>
      </c>
      <c r="I22" s="77"/>
      <c r="J22" s="77"/>
      <c r="K22" s="77" t="s">
        <v>42</v>
      </c>
      <c r="L22" s="77"/>
      <c r="M22" s="77"/>
      <c r="N22" s="77" t="s">
        <v>48</v>
      </c>
      <c r="O22" s="77"/>
      <c r="P22" s="77"/>
      <c r="Q22" s="77" t="s">
        <v>49</v>
      </c>
      <c r="R22" s="77"/>
      <c r="S22" s="77"/>
      <c r="T22" s="77" t="s">
        <v>50</v>
      </c>
      <c r="U22" s="77"/>
      <c r="V22" s="81" t="s">
        <v>9</v>
      </c>
      <c r="W22" s="81"/>
      <c r="X22" s="77" t="s">
        <v>10</v>
      </c>
      <c r="Y22" s="77"/>
      <c r="Z22" s="77"/>
    </row>
    <row r="23" spans="1:26" ht="24" customHeight="1">
      <c r="A23" s="106" t="s">
        <v>44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7"/>
      <c r="W23" s="107"/>
      <c r="X23" s="107"/>
      <c r="Y23" s="107"/>
      <c r="Z23" s="109"/>
    </row>
    <row r="24" spans="1:26" ht="24" customHeight="1">
      <c r="A24" s="22">
        <v>1</v>
      </c>
      <c r="B24" s="110" t="s">
        <v>36</v>
      </c>
      <c r="C24" s="110"/>
      <c r="D24" s="110"/>
      <c r="E24" s="110"/>
      <c r="F24" s="110"/>
      <c r="G24" s="110"/>
      <c r="H24" s="111">
        <v>12</v>
      </c>
      <c r="I24" s="111"/>
      <c r="J24" s="111"/>
      <c r="K24" s="103"/>
      <c r="L24" s="103"/>
      <c r="M24" s="103"/>
      <c r="N24" s="103"/>
      <c r="O24" s="103"/>
      <c r="P24" s="103"/>
      <c r="Q24" s="103"/>
      <c r="R24" s="103"/>
      <c r="S24" s="104"/>
      <c r="T24" s="100">
        <v>10</v>
      </c>
      <c r="U24" s="100"/>
      <c r="V24" s="93">
        <f>(T24*((K24*0)+(N24*50)+(Q24*100)))/(H24*100)</f>
        <v>0</v>
      </c>
      <c r="W24" s="94"/>
      <c r="X24" s="112"/>
      <c r="Y24" s="92"/>
      <c r="Z24" s="113"/>
    </row>
    <row r="25" spans="1:26" ht="24" customHeight="1">
      <c r="A25" s="22">
        <v>2</v>
      </c>
      <c r="B25" s="110" t="s">
        <v>37</v>
      </c>
      <c r="C25" s="110"/>
      <c r="D25" s="110"/>
      <c r="E25" s="110"/>
      <c r="F25" s="110"/>
      <c r="G25" s="110"/>
      <c r="H25" s="120">
        <v>4262692.63</v>
      </c>
      <c r="I25" s="120"/>
      <c r="J25" s="120"/>
      <c r="K25" s="121"/>
      <c r="L25" s="121"/>
      <c r="M25" s="121"/>
      <c r="N25" s="121"/>
      <c r="O25" s="121"/>
      <c r="P25" s="121"/>
      <c r="Q25" s="121"/>
      <c r="R25" s="121"/>
      <c r="S25" s="202"/>
      <c r="T25" s="100">
        <v>40</v>
      </c>
      <c r="U25" s="100"/>
      <c r="V25" s="93">
        <f>(T25*((K25*0)+(N25*50)+(Q25*100)))/(H25*100)</f>
        <v>0</v>
      </c>
      <c r="W25" s="94"/>
      <c r="X25" s="114"/>
      <c r="Y25" s="115"/>
      <c r="Z25" s="116"/>
    </row>
    <row r="26" spans="1:26" ht="24" customHeight="1">
      <c r="A26" s="23">
        <v>3</v>
      </c>
      <c r="B26" s="95" t="s">
        <v>38</v>
      </c>
      <c r="C26" s="95"/>
      <c r="D26" s="95"/>
      <c r="E26" s="95"/>
      <c r="F26" s="95"/>
      <c r="G26" s="95"/>
      <c r="H26" s="96">
        <v>12</v>
      </c>
      <c r="I26" s="96"/>
      <c r="J26" s="96"/>
      <c r="K26" s="196">
        <f>K27</f>
        <v>0</v>
      </c>
      <c r="L26" s="197"/>
      <c r="M26" s="198"/>
      <c r="N26" s="196">
        <f aca="true" t="shared" si="0" ref="N26">N27</f>
        <v>0</v>
      </c>
      <c r="O26" s="197"/>
      <c r="P26" s="198"/>
      <c r="Q26" s="196">
        <f aca="true" t="shared" si="1" ref="Q26">Q27</f>
        <v>0</v>
      </c>
      <c r="R26" s="197"/>
      <c r="S26" s="198"/>
      <c r="T26" s="122">
        <f>SUM(T27)</f>
        <v>20</v>
      </c>
      <c r="U26" s="122"/>
      <c r="V26" s="123">
        <f>SUM(V27)</f>
        <v>0</v>
      </c>
      <c r="W26" s="124"/>
      <c r="X26" s="114"/>
      <c r="Y26" s="115"/>
      <c r="Z26" s="116"/>
    </row>
    <row r="27" spans="1:26" ht="48" customHeight="1">
      <c r="A27" s="24">
        <v>3.1</v>
      </c>
      <c r="B27" s="125" t="s">
        <v>103</v>
      </c>
      <c r="C27" s="126"/>
      <c r="D27" s="126"/>
      <c r="E27" s="126"/>
      <c r="F27" s="126"/>
      <c r="G27" s="127"/>
      <c r="H27" s="128">
        <v>12</v>
      </c>
      <c r="I27" s="129"/>
      <c r="J27" s="130"/>
      <c r="K27" s="104"/>
      <c r="L27" s="131"/>
      <c r="M27" s="132"/>
      <c r="N27" s="104"/>
      <c r="O27" s="131"/>
      <c r="P27" s="132"/>
      <c r="Q27" s="104"/>
      <c r="R27" s="131"/>
      <c r="S27" s="131"/>
      <c r="T27" s="133">
        <v>20</v>
      </c>
      <c r="U27" s="133"/>
      <c r="V27" s="93">
        <f>(T27*((K27*0)+(N27*50)+(Q27*100)))/(H27*100)</f>
        <v>0</v>
      </c>
      <c r="W27" s="94"/>
      <c r="X27" s="114"/>
      <c r="Y27" s="115"/>
      <c r="Z27" s="116"/>
    </row>
    <row r="28" spans="1:26" ht="48" customHeight="1">
      <c r="A28" s="22">
        <v>4</v>
      </c>
      <c r="B28" s="101" t="s">
        <v>39</v>
      </c>
      <c r="C28" s="101"/>
      <c r="D28" s="101"/>
      <c r="E28" s="101"/>
      <c r="F28" s="101"/>
      <c r="G28" s="101"/>
      <c r="H28" s="105">
        <v>12</v>
      </c>
      <c r="I28" s="105"/>
      <c r="J28" s="105"/>
      <c r="K28" s="103"/>
      <c r="L28" s="103"/>
      <c r="M28" s="103"/>
      <c r="N28" s="103"/>
      <c r="O28" s="103"/>
      <c r="P28" s="103"/>
      <c r="Q28" s="103"/>
      <c r="R28" s="103"/>
      <c r="S28" s="104"/>
      <c r="T28" s="100">
        <v>15</v>
      </c>
      <c r="U28" s="100"/>
      <c r="V28" s="93">
        <f aca="true" t="shared" si="2" ref="V28:V29">(T28*((K28*0)+(N28*50)+(Q28*100)))/(H28*100)</f>
        <v>0</v>
      </c>
      <c r="W28" s="94"/>
      <c r="X28" s="114"/>
      <c r="Y28" s="115"/>
      <c r="Z28" s="116"/>
    </row>
    <row r="29" spans="1:26" ht="48" customHeight="1">
      <c r="A29" s="22">
        <v>5</v>
      </c>
      <c r="B29" s="101" t="s">
        <v>51</v>
      </c>
      <c r="C29" s="101"/>
      <c r="D29" s="101"/>
      <c r="E29" s="101"/>
      <c r="F29" s="101"/>
      <c r="G29" s="101"/>
      <c r="H29" s="102">
        <v>12</v>
      </c>
      <c r="I29" s="102"/>
      <c r="J29" s="102"/>
      <c r="K29" s="103"/>
      <c r="L29" s="103"/>
      <c r="M29" s="103"/>
      <c r="N29" s="103"/>
      <c r="O29" s="103"/>
      <c r="P29" s="103"/>
      <c r="Q29" s="103"/>
      <c r="R29" s="103"/>
      <c r="S29" s="104"/>
      <c r="T29" s="100">
        <v>15</v>
      </c>
      <c r="U29" s="100"/>
      <c r="V29" s="93">
        <f t="shared" si="2"/>
        <v>0</v>
      </c>
      <c r="W29" s="94"/>
      <c r="X29" s="117"/>
      <c r="Y29" s="118"/>
      <c r="Z29" s="119"/>
    </row>
    <row r="30" spans="1:26" ht="24" customHeight="1">
      <c r="A30" s="87" t="s">
        <v>11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>
        <f>SUM(T24,T25,T26,T28,T29)</f>
        <v>100</v>
      </c>
      <c r="U30" s="89"/>
      <c r="V30" s="90">
        <f>SUM(V24:W26,V28:W29)</f>
        <v>0</v>
      </c>
      <c r="W30" s="90"/>
      <c r="X30" s="91"/>
      <c r="Y30" s="91"/>
      <c r="Z30" s="91"/>
    </row>
    <row r="31" spans="1:26" ht="9.9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ht="24" customHeight="1">
      <c r="A32" s="4" t="s">
        <v>98</v>
      </c>
    </row>
    <row r="33" spans="1:26" ht="60" customHeight="1">
      <c r="A33" s="18" t="s">
        <v>7</v>
      </c>
      <c r="B33" s="77" t="s">
        <v>52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 t="s">
        <v>53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  <c r="Y33" s="81" t="s">
        <v>54</v>
      </c>
      <c r="Z33" s="81"/>
    </row>
    <row r="34" spans="1:26" ht="24" customHeight="1">
      <c r="A34" s="82" t="s">
        <v>55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</row>
    <row r="35" spans="1:26" ht="48" customHeight="1">
      <c r="A35" s="19" t="str">
        <f>IF(B35&lt;&gt;"","2.1.1","")</f>
        <v/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7"/>
      <c r="Y35" s="56"/>
      <c r="Z35" s="56"/>
    </row>
    <row r="36" spans="1:26" ht="48" customHeight="1">
      <c r="A36" s="19" t="str">
        <f>IF(B36&lt;&gt;"","2.1.2","")</f>
        <v/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7"/>
      <c r="Y36" s="56"/>
      <c r="Z36" s="56"/>
    </row>
    <row r="37" spans="1:26" ht="48" customHeight="1">
      <c r="A37" s="19" t="str">
        <f>IF(B37&lt;&gt;"","2.1.3","")</f>
        <v/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7"/>
      <c r="Y37" s="56"/>
      <c r="Z37" s="56"/>
    </row>
    <row r="38" spans="1:26" ht="48" customHeight="1">
      <c r="A38" s="19" t="str">
        <f>IF(B38&lt;&gt;"","2.1.4","")</f>
        <v/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7"/>
      <c r="Y38" s="56"/>
      <c r="Z38" s="56"/>
    </row>
    <row r="39" spans="1:26" ht="48" customHeight="1">
      <c r="A39" s="19" t="str">
        <f>IF(B39&lt;&gt;"","2.1.5","")</f>
        <v/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65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7"/>
      <c r="Y39" s="85"/>
      <c r="Z39" s="86"/>
    </row>
    <row r="40" spans="1:26" ht="24" customHeight="1">
      <c r="A40" s="82" t="s">
        <v>56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</row>
    <row r="41" spans="1:26" ht="48" customHeight="1">
      <c r="A41" s="19" t="str">
        <f>IF(B41&lt;&gt;"","2.2.1","")</f>
        <v/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56"/>
      <c r="Z41" s="56"/>
    </row>
    <row r="42" spans="1:26" ht="48" customHeight="1">
      <c r="A42" s="19" t="str">
        <f>IF(B42&lt;&gt;"","2.2.2","")</f>
        <v/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7"/>
      <c r="Y42" s="56"/>
      <c r="Z42" s="56"/>
    </row>
    <row r="43" spans="1:26" ht="48" customHeight="1">
      <c r="A43" s="19" t="str">
        <f>IF(B43&lt;&gt;"","2.2.3","")</f>
        <v/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7"/>
      <c r="Y43" s="56"/>
      <c r="Z43" s="56"/>
    </row>
    <row r="44" spans="1:26" ht="48" customHeight="1">
      <c r="A44" s="19" t="str">
        <f>IF(B44&lt;&gt;"","2.2.4","")</f>
        <v/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7"/>
      <c r="Y44" s="56"/>
      <c r="Z44" s="56"/>
    </row>
    <row r="45" spans="1:26" ht="48" customHeight="1">
      <c r="A45" s="19" t="str">
        <f>IF(B45&lt;&gt;"","2.2.5","")</f>
        <v/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7"/>
      <c r="Y45" s="56"/>
      <c r="Z45" s="56"/>
    </row>
    <row r="46" spans="1:26" ht="24" customHeight="1">
      <c r="A46" s="82" t="s">
        <v>57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</row>
    <row r="47" spans="1:26" ht="48" customHeight="1">
      <c r="A47" s="19" t="str">
        <f>IF(B47&lt;&gt;"","2.3.1","")</f>
        <v/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7"/>
      <c r="Y47" s="56"/>
      <c r="Z47" s="56"/>
    </row>
    <row r="48" spans="1:26" ht="48" customHeight="1">
      <c r="A48" s="19" t="str">
        <f>IF(B48&lt;&gt;"","2.3.2","")</f>
        <v/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7"/>
      <c r="Y48" s="56"/>
      <c r="Z48" s="56"/>
    </row>
    <row r="49" spans="1:26" ht="48" customHeight="1">
      <c r="A49" s="19" t="str">
        <f>IF(B49&lt;&gt;"","2.3.3","")</f>
        <v/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5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7"/>
      <c r="Y49" s="56"/>
      <c r="Z49" s="56"/>
    </row>
    <row r="50" spans="1:26" ht="48" customHeight="1">
      <c r="A50" s="19" t="str">
        <f>IF(B50&lt;&gt;"","2.3.4","")</f>
        <v/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5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7"/>
      <c r="Y50" s="56"/>
      <c r="Z50" s="56"/>
    </row>
    <row r="51" spans="1:26" ht="48" customHeight="1">
      <c r="A51" s="19" t="str">
        <f>IF(B51&lt;&gt;"","2.3.5","")</f>
        <v/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5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7"/>
      <c r="Y51" s="56"/>
      <c r="Z51" s="56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77" t="s">
        <v>58</v>
      </c>
      <c r="C55" s="77"/>
      <c r="D55" s="77"/>
      <c r="E55" s="77"/>
      <c r="F55" s="77"/>
      <c r="G55" s="77"/>
      <c r="H55" s="77" t="s">
        <v>53</v>
      </c>
      <c r="I55" s="77"/>
      <c r="J55" s="77"/>
      <c r="K55" s="77"/>
      <c r="L55" s="77"/>
      <c r="M55" s="77"/>
      <c r="N55" s="77"/>
      <c r="O55" s="77"/>
      <c r="P55" s="77"/>
      <c r="Q55" s="78" t="s">
        <v>59</v>
      </c>
      <c r="R55" s="79"/>
      <c r="S55" s="79"/>
      <c r="T55" s="79"/>
      <c r="U55" s="79"/>
      <c r="V55" s="79"/>
      <c r="W55" s="79"/>
      <c r="X55" s="80"/>
      <c r="Y55" s="81" t="s">
        <v>54</v>
      </c>
      <c r="Z55" s="81"/>
    </row>
    <row r="56" spans="1:26" ht="72" customHeight="1">
      <c r="A56" s="19" t="str">
        <f>IF(B56&lt;&gt;"","3.1","")</f>
        <v/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5"/>
      <c r="R56" s="66"/>
      <c r="S56" s="66"/>
      <c r="T56" s="66"/>
      <c r="U56" s="66"/>
      <c r="V56" s="66"/>
      <c r="W56" s="66"/>
      <c r="X56" s="67"/>
      <c r="Y56" s="56"/>
      <c r="Z56" s="56"/>
    </row>
    <row r="57" spans="1:26" ht="72" customHeight="1">
      <c r="A57" s="19" t="str">
        <f>IF(B57&lt;&gt;"","3.2","")</f>
        <v/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  <c r="R57" s="66"/>
      <c r="S57" s="66"/>
      <c r="T57" s="66"/>
      <c r="U57" s="66"/>
      <c r="V57" s="66"/>
      <c r="W57" s="66"/>
      <c r="X57" s="67"/>
      <c r="Y57" s="56"/>
      <c r="Z57" s="56"/>
    </row>
    <row r="58" spans="1:26" ht="72" customHeight="1">
      <c r="A58" s="19" t="str">
        <f>IF(B58&lt;&gt;"","3.3","")</f>
        <v/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  <c r="R58" s="66"/>
      <c r="S58" s="66"/>
      <c r="T58" s="66"/>
      <c r="U58" s="66"/>
      <c r="V58" s="66"/>
      <c r="W58" s="66"/>
      <c r="X58" s="67"/>
      <c r="Y58" s="56"/>
      <c r="Z58" s="56"/>
    </row>
    <row r="59" spans="1:26" ht="72" customHeight="1">
      <c r="A59" s="19" t="str">
        <f>IF(B59&lt;&gt;"","3.4","")</f>
        <v/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6"/>
      <c r="S59" s="66"/>
      <c r="T59" s="66"/>
      <c r="U59" s="66"/>
      <c r="V59" s="66"/>
      <c r="W59" s="66"/>
      <c r="X59" s="67"/>
      <c r="Y59" s="56"/>
      <c r="Z59" s="56"/>
    </row>
    <row r="60" spans="1:26" ht="72" customHeight="1">
      <c r="A60" s="19" t="str">
        <f>IF(B60&lt;&gt;"","3.5","")</f>
        <v/>
      </c>
      <c r="B60" s="65"/>
      <c r="C60" s="66"/>
      <c r="D60" s="66"/>
      <c r="E60" s="66"/>
      <c r="F60" s="66"/>
      <c r="G60" s="67"/>
      <c r="H60" s="65"/>
      <c r="I60" s="66"/>
      <c r="J60" s="66"/>
      <c r="K60" s="66"/>
      <c r="L60" s="66"/>
      <c r="M60" s="66"/>
      <c r="N60" s="66"/>
      <c r="O60" s="66"/>
      <c r="P60" s="67"/>
      <c r="Q60" s="65"/>
      <c r="R60" s="66"/>
      <c r="S60" s="66"/>
      <c r="T60" s="66"/>
      <c r="U60" s="66"/>
      <c r="V60" s="66"/>
      <c r="W60" s="66"/>
      <c r="X60" s="67"/>
      <c r="Y60" s="85"/>
      <c r="Z60" s="86"/>
    </row>
    <row r="61" spans="1:26" ht="72" customHeight="1">
      <c r="A61" s="19" t="str">
        <f>IF(B61&lt;&gt;"","3.6","")</f>
        <v/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  <c r="R61" s="66"/>
      <c r="S61" s="66"/>
      <c r="T61" s="66"/>
      <c r="U61" s="66"/>
      <c r="V61" s="66"/>
      <c r="W61" s="66"/>
      <c r="X61" s="67"/>
      <c r="Y61" s="56"/>
      <c r="Z61" s="56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6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</row>
    <row r="66" spans="2:25" ht="48" customHeight="1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</row>
    <row r="67" spans="2:25" ht="48" customHeight="1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</row>
    <row r="68" spans="2:25" ht="48" customHeight="1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</row>
    <row r="69" spans="2:25" ht="48" customHeight="1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</row>
    <row r="70" ht="21" customHeight="1">
      <c r="A70" s="5"/>
    </row>
    <row r="71" ht="21" customHeight="1">
      <c r="A71" s="5" t="s">
        <v>101</v>
      </c>
    </row>
    <row r="73" spans="2:25" ht="21" customHeight="1">
      <c r="B73" s="55"/>
      <c r="C73" s="55"/>
      <c r="D73" s="55"/>
      <c r="E73" s="55"/>
      <c r="F73" s="55"/>
      <c r="G73" s="55"/>
      <c r="H73" s="55"/>
      <c r="J73" s="55"/>
      <c r="K73" s="55"/>
      <c r="L73" s="55"/>
      <c r="M73" s="55"/>
      <c r="N73" s="55"/>
      <c r="O73" s="55"/>
      <c r="P73" s="55"/>
      <c r="Q73" s="55"/>
      <c r="S73" s="34"/>
      <c r="T73" s="35"/>
      <c r="U73" s="35"/>
      <c r="V73" s="35"/>
      <c r="W73" s="35"/>
      <c r="X73" s="35"/>
      <c r="Y73" s="36"/>
    </row>
    <row r="74" spans="2:25" ht="10.35" customHeight="1">
      <c r="B74" s="55"/>
      <c r="C74" s="55"/>
      <c r="D74" s="55"/>
      <c r="E74" s="55"/>
      <c r="F74" s="55"/>
      <c r="G74" s="55"/>
      <c r="H74" s="55"/>
      <c r="J74" s="55"/>
      <c r="K74" s="55"/>
      <c r="L74" s="55"/>
      <c r="M74" s="55"/>
      <c r="N74" s="55"/>
      <c r="O74" s="55"/>
      <c r="P74" s="55"/>
      <c r="Q74" s="55"/>
      <c r="S74" s="37"/>
      <c r="T74" s="38"/>
      <c r="U74" s="38"/>
      <c r="V74" s="38"/>
      <c r="W74" s="38"/>
      <c r="X74" s="38"/>
      <c r="Y74" s="39"/>
    </row>
    <row r="75" spans="2:25" ht="10.35" customHeight="1">
      <c r="B75" s="55"/>
      <c r="C75" s="55"/>
      <c r="D75" s="55"/>
      <c r="E75" s="55"/>
      <c r="F75" s="55"/>
      <c r="G75" s="55"/>
      <c r="H75" s="55"/>
      <c r="J75" s="55"/>
      <c r="K75" s="55"/>
      <c r="L75" s="55"/>
      <c r="M75" s="55"/>
      <c r="N75" s="55"/>
      <c r="O75" s="55"/>
      <c r="P75" s="55"/>
      <c r="Q75" s="55"/>
      <c r="S75" s="37"/>
      <c r="T75" s="38"/>
      <c r="U75" s="38"/>
      <c r="V75" s="38"/>
      <c r="W75" s="38"/>
      <c r="X75" s="38"/>
      <c r="Y75" s="39"/>
    </row>
    <row r="76" spans="2:25" ht="21" customHeight="1">
      <c r="B76" s="55"/>
      <c r="C76" s="55"/>
      <c r="D76" s="55"/>
      <c r="E76" s="55"/>
      <c r="F76" s="55"/>
      <c r="G76" s="55"/>
      <c r="H76" s="55"/>
      <c r="J76" s="55"/>
      <c r="K76" s="55"/>
      <c r="L76" s="55"/>
      <c r="M76" s="55"/>
      <c r="N76" s="55"/>
      <c r="O76" s="55"/>
      <c r="P76" s="55"/>
      <c r="Q76" s="55"/>
      <c r="S76" s="37"/>
      <c r="T76" s="38"/>
      <c r="U76" s="38"/>
      <c r="V76" s="38"/>
      <c r="W76" s="38"/>
      <c r="X76" s="38"/>
      <c r="Y76" s="39"/>
    </row>
    <row r="77" spans="2:25" ht="35.25" customHeight="1">
      <c r="B77" s="55"/>
      <c r="C77" s="55"/>
      <c r="D77" s="55"/>
      <c r="E77" s="55"/>
      <c r="F77" s="55"/>
      <c r="G77" s="55"/>
      <c r="H77" s="55"/>
      <c r="J77" s="55"/>
      <c r="K77" s="55"/>
      <c r="L77" s="55"/>
      <c r="M77" s="55"/>
      <c r="N77" s="55"/>
      <c r="O77" s="55"/>
      <c r="P77" s="55"/>
      <c r="Q77" s="55"/>
      <c r="S77" s="37"/>
      <c r="T77" s="38"/>
      <c r="U77" s="38"/>
      <c r="V77" s="38"/>
      <c r="W77" s="38"/>
      <c r="X77" s="38"/>
      <c r="Y77" s="39"/>
    </row>
    <row r="78" spans="2:25" ht="21" customHeight="1">
      <c r="B78" s="55"/>
      <c r="C78" s="55"/>
      <c r="D78" s="55"/>
      <c r="E78" s="55"/>
      <c r="F78" s="55"/>
      <c r="G78" s="55"/>
      <c r="H78" s="55"/>
      <c r="J78" s="55"/>
      <c r="K78" s="55"/>
      <c r="L78" s="55"/>
      <c r="M78" s="55"/>
      <c r="N78" s="55"/>
      <c r="O78" s="55"/>
      <c r="P78" s="55"/>
      <c r="Q78" s="55"/>
      <c r="S78" s="37"/>
      <c r="T78" s="38"/>
      <c r="U78" s="38"/>
      <c r="V78" s="38"/>
      <c r="W78" s="38"/>
      <c r="X78" s="38"/>
      <c r="Y78" s="39"/>
    </row>
    <row r="79" spans="2:25" ht="21" customHeight="1">
      <c r="B79" s="55"/>
      <c r="C79" s="55"/>
      <c r="D79" s="55"/>
      <c r="E79" s="55"/>
      <c r="F79" s="55"/>
      <c r="G79" s="55"/>
      <c r="H79" s="55"/>
      <c r="J79" s="55"/>
      <c r="K79" s="55"/>
      <c r="L79" s="55"/>
      <c r="M79" s="55"/>
      <c r="N79" s="55"/>
      <c r="O79" s="55"/>
      <c r="P79" s="55"/>
      <c r="Q79" s="55"/>
      <c r="S79" s="37"/>
      <c r="T79" s="38"/>
      <c r="U79" s="38"/>
      <c r="V79" s="38"/>
      <c r="W79" s="38"/>
      <c r="X79" s="38"/>
      <c r="Y79" s="39"/>
    </row>
    <row r="80" spans="2:25" ht="21" customHeight="1">
      <c r="B80" s="55"/>
      <c r="C80" s="55"/>
      <c r="D80" s="55"/>
      <c r="E80" s="55"/>
      <c r="F80" s="55"/>
      <c r="G80" s="55"/>
      <c r="H80" s="55"/>
      <c r="J80" s="55"/>
      <c r="K80" s="55"/>
      <c r="L80" s="55"/>
      <c r="M80" s="55"/>
      <c r="N80" s="55"/>
      <c r="O80" s="55"/>
      <c r="P80" s="55"/>
      <c r="Q80" s="55"/>
      <c r="S80" s="37"/>
      <c r="T80" s="38"/>
      <c r="U80" s="38"/>
      <c r="V80" s="38"/>
      <c r="W80" s="38"/>
      <c r="X80" s="38"/>
      <c r="Y80" s="39"/>
    </row>
    <row r="81" spans="2:25" ht="21" customHeight="1">
      <c r="B81" s="55"/>
      <c r="C81" s="55"/>
      <c r="D81" s="55"/>
      <c r="E81" s="55"/>
      <c r="F81" s="55"/>
      <c r="G81" s="55"/>
      <c r="H81" s="55"/>
      <c r="J81" s="55"/>
      <c r="K81" s="55"/>
      <c r="L81" s="55"/>
      <c r="M81" s="55"/>
      <c r="N81" s="55"/>
      <c r="O81" s="55"/>
      <c r="P81" s="55"/>
      <c r="Q81" s="55"/>
      <c r="S81" s="37"/>
      <c r="T81" s="38"/>
      <c r="U81" s="38"/>
      <c r="V81" s="38"/>
      <c r="W81" s="38"/>
      <c r="X81" s="38"/>
      <c r="Y81" s="39"/>
    </row>
    <row r="82" spans="2:25" ht="21" customHeight="1">
      <c r="B82" s="55"/>
      <c r="C82" s="55"/>
      <c r="D82" s="55"/>
      <c r="E82" s="55"/>
      <c r="F82" s="55"/>
      <c r="G82" s="55"/>
      <c r="H82" s="55"/>
      <c r="J82" s="55"/>
      <c r="K82" s="55"/>
      <c r="L82" s="55"/>
      <c r="M82" s="55"/>
      <c r="N82" s="55"/>
      <c r="O82" s="55"/>
      <c r="P82" s="55"/>
      <c r="Q82" s="55"/>
      <c r="S82" s="40"/>
      <c r="T82" s="41"/>
      <c r="U82" s="41"/>
      <c r="V82" s="41"/>
      <c r="W82" s="41"/>
      <c r="X82" s="41"/>
      <c r="Y82" s="42"/>
    </row>
    <row r="83" spans="2:25" ht="48" customHeight="1">
      <c r="B83" s="63"/>
      <c r="C83" s="63"/>
      <c r="D83" s="63"/>
      <c r="E83" s="63"/>
      <c r="F83" s="63"/>
      <c r="G83" s="63"/>
      <c r="H83" s="63"/>
      <c r="J83" s="57"/>
      <c r="K83" s="58"/>
      <c r="L83" s="58"/>
      <c r="M83" s="58"/>
      <c r="N83" s="58"/>
      <c r="O83" s="58"/>
      <c r="P83" s="58"/>
      <c r="Q83" s="59"/>
      <c r="S83" s="57"/>
      <c r="T83" s="58"/>
      <c r="U83" s="58"/>
      <c r="V83" s="58"/>
      <c r="W83" s="58"/>
      <c r="X83" s="58"/>
      <c r="Y83" s="59"/>
    </row>
    <row r="84" spans="2:25" ht="48" customHeight="1">
      <c r="B84" s="63"/>
      <c r="C84" s="63"/>
      <c r="D84" s="63"/>
      <c r="E84" s="63"/>
      <c r="F84" s="63"/>
      <c r="G84" s="63"/>
      <c r="H84" s="63"/>
      <c r="J84" s="60"/>
      <c r="K84" s="61"/>
      <c r="L84" s="61"/>
      <c r="M84" s="61"/>
      <c r="N84" s="61"/>
      <c r="O84" s="61"/>
      <c r="P84" s="61"/>
      <c r="Q84" s="62"/>
      <c r="S84" s="60"/>
      <c r="T84" s="61"/>
      <c r="U84" s="61"/>
      <c r="V84" s="61"/>
      <c r="W84" s="61"/>
      <c r="X84" s="61"/>
      <c r="Y84" s="62"/>
    </row>
    <row r="86" spans="2:25" ht="21" customHeight="1">
      <c r="B86" s="55"/>
      <c r="C86" s="55"/>
      <c r="D86" s="55"/>
      <c r="E86" s="55"/>
      <c r="F86" s="55"/>
      <c r="G86" s="55"/>
      <c r="H86" s="55"/>
      <c r="J86" s="55"/>
      <c r="K86" s="55"/>
      <c r="L86" s="55"/>
      <c r="M86" s="55"/>
      <c r="N86" s="55"/>
      <c r="O86" s="55"/>
      <c r="P86" s="55"/>
      <c r="Q86" s="55"/>
      <c r="S86" s="34"/>
      <c r="T86" s="35"/>
      <c r="U86" s="35"/>
      <c r="V86" s="35"/>
      <c r="W86" s="35"/>
      <c r="X86" s="35"/>
      <c r="Y86" s="36"/>
    </row>
    <row r="87" spans="2:25" ht="21" customHeight="1">
      <c r="B87" s="55"/>
      <c r="C87" s="55"/>
      <c r="D87" s="55"/>
      <c r="E87" s="55"/>
      <c r="F87" s="55"/>
      <c r="G87" s="55"/>
      <c r="H87" s="55"/>
      <c r="J87" s="55"/>
      <c r="K87" s="55"/>
      <c r="L87" s="55"/>
      <c r="M87" s="55"/>
      <c r="N87" s="55"/>
      <c r="O87" s="55"/>
      <c r="P87" s="55"/>
      <c r="Q87" s="55"/>
      <c r="S87" s="37"/>
      <c r="T87" s="38"/>
      <c r="U87" s="38"/>
      <c r="V87" s="38"/>
      <c r="W87" s="38"/>
      <c r="X87" s="38"/>
      <c r="Y87" s="39"/>
    </row>
    <row r="88" spans="2:25" ht="21" customHeight="1">
      <c r="B88" s="55"/>
      <c r="C88" s="55"/>
      <c r="D88" s="55"/>
      <c r="E88" s="55"/>
      <c r="F88" s="55"/>
      <c r="G88" s="55"/>
      <c r="H88" s="55"/>
      <c r="J88" s="55"/>
      <c r="K88" s="55"/>
      <c r="L88" s="55"/>
      <c r="M88" s="55"/>
      <c r="N88" s="55"/>
      <c r="O88" s="55"/>
      <c r="P88" s="55"/>
      <c r="Q88" s="55"/>
      <c r="S88" s="37"/>
      <c r="T88" s="38"/>
      <c r="U88" s="38"/>
      <c r="V88" s="38"/>
      <c r="W88" s="38"/>
      <c r="X88" s="38"/>
      <c r="Y88" s="39"/>
    </row>
    <row r="89" spans="2:25" ht="21" customHeight="1">
      <c r="B89" s="55"/>
      <c r="C89" s="55"/>
      <c r="D89" s="55"/>
      <c r="E89" s="55"/>
      <c r="F89" s="55"/>
      <c r="G89" s="55"/>
      <c r="H89" s="55"/>
      <c r="J89" s="55"/>
      <c r="K89" s="55"/>
      <c r="L89" s="55"/>
      <c r="M89" s="55"/>
      <c r="N89" s="55"/>
      <c r="O89" s="55"/>
      <c r="P89" s="55"/>
      <c r="Q89" s="55"/>
      <c r="S89" s="37"/>
      <c r="T89" s="38"/>
      <c r="U89" s="38"/>
      <c r="V89" s="38"/>
      <c r="W89" s="38"/>
      <c r="X89" s="38"/>
      <c r="Y89" s="39"/>
    </row>
    <row r="90" spans="2:25" ht="21" customHeight="1">
      <c r="B90" s="55"/>
      <c r="C90" s="55"/>
      <c r="D90" s="55"/>
      <c r="E90" s="55"/>
      <c r="F90" s="55"/>
      <c r="G90" s="55"/>
      <c r="H90" s="55"/>
      <c r="J90" s="55"/>
      <c r="K90" s="55"/>
      <c r="L90" s="55"/>
      <c r="M90" s="55"/>
      <c r="N90" s="55"/>
      <c r="O90" s="55"/>
      <c r="P90" s="55"/>
      <c r="Q90" s="55"/>
      <c r="S90" s="37"/>
      <c r="T90" s="38"/>
      <c r="U90" s="38"/>
      <c r="V90" s="38"/>
      <c r="W90" s="38"/>
      <c r="X90" s="38"/>
      <c r="Y90" s="39"/>
    </row>
    <row r="91" spans="2:25" ht="21" customHeight="1">
      <c r="B91" s="55"/>
      <c r="C91" s="55"/>
      <c r="D91" s="55"/>
      <c r="E91" s="55"/>
      <c r="F91" s="55"/>
      <c r="G91" s="55"/>
      <c r="H91" s="55"/>
      <c r="J91" s="55"/>
      <c r="K91" s="55"/>
      <c r="L91" s="55"/>
      <c r="M91" s="55"/>
      <c r="N91" s="55"/>
      <c r="O91" s="55"/>
      <c r="P91" s="55"/>
      <c r="Q91" s="55"/>
      <c r="S91" s="37"/>
      <c r="T91" s="38"/>
      <c r="U91" s="38"/>
      <c r="V91" s="38"/>
      <c r="W91" s="38"/>
      <c r="X91" s="38"/>
      <c r="Y91" s="39"/>
    </row>
    <row r="92" spans="2:25" ht="21" customHeight="1">
      <c r="B92" s="55"/>
      <c r="C92" s="55"/>
      <c r="D92" s="55"/>
      <c r="E92" s="55"/>
      <c r="F92" s="55"/>
      <c r="G92" s="55"/>
      <c r="H92" s="55"/>
      <c r="J92" s="55"/>
      <c r="K92" s="55"/>
      <c r="L92" s="55"/>
      <c r="M92" s="55"/>
      <c r="N92" s="55"/>
      <c r="O92" s="55"/>
      <c r="P92" s="55"/>
      <c r="Q92" s="55"/>
      <c r="S92" s="37"/>
      <c r="T92" s="38"/>
      <c r="U92" s="38"/>
      <c r="V92" s="38"/>
      <c r="W92" s="38"/>
      <c r="X92" s="38"/>
      <c r="Y92" s="39"/>
    </row>
    <row r="93" spans="2:25" ht="21" customHeight="1">
      <c r="B93" s="55"/>
      <c r="C93" s="55"/>
      <c r="D93" s="55"/>
      <c r="E93" s="55"/>
      <c r="F93" s="55"/>
      <c r="G93" s="55"/>
      <c r="H93" s="55"/>
      <c r="J93" s="55"/>
      <c r="K93" s="55"/>
      <c r="L93" s="55"/>
      <c r="M93" s="55"/>
      <c r="N93" s="55"/>
      <c r="O93" s="55"/>
      <c r="P93" s="55"/>
      <c r="Q93" s="55"/>
      <c r="S93" s="37"/>
      <c r="T93" s="38"/>
      <c r="U93" s="38"/>
      <c r="V93" s="38"/>
      <c r="W93" s="38"/>
      <c r="X93" s="38"/>
      <c r="Y93" s="39"/>
    </row>
    <row r="94" spans="2:25" ht="21" customHeight="1">
      <c r="B94" s="55"/>
      <c r="C94" s="55"/>
      <c r="D94" s="55"/>
      <c r="E94" s="55"/>
      <c r="F94" s="55"/>
      <c r="G94" s="55"/>
      <c r="H94" s="55"/>
      <c r="J94" s="55"/>
      <c r="K94" s="55"/>
      <c r="L94" s="55"/>
      <c r="M94" s="55"/>
      <c r="N94" s="55"/>
      <c r="O94" s="55"/>
      <c r="P94" s="55"/>
      <c r="Q94" s="55"/>
      <c r="S94" s="37"/>
      <c r="T94" s="38"/>
      <c r="U94" s="38"/>
      <c r="V94" s="38"/>
      <c r="W94" s="38"/>
      <c r="X94" s="38"/>
      <c r="Y94" s="39"/>
    </row>
    <row r="95" spans="2:25" ht="21" customHeight="1">
      <c r="B95" s="55"/>
      <c r="C95" s="55"/>
      <c r="D95" s="55"/>
      <c r="E95" s="55"/>
      <c r="F95" s="55"/>
      <c r="G95" s="55"/>
      <c r="H95" s="55"/>
      <c r="J95" s="55"/>
      <c r="K95" s="55"/>
      <c r="L95" s="55"/>
      <c r="M95" s="55"/>
      <c r="N95" s="55"/>
      <c r="O95" s="55"/>
      <c r="P95" s="55"/>
      <c r="Q95" s="55"/>
      <c r="S95" s="40"/>
      <c r="T95" s="41"/>
      <c r="U95" s="41"/>
      <c r="V95" s="41"/>
      <c r="W95" s="41"/>
      <c r="X95" s="41"/>
      <c r="Y95" s="42"/>
    </row>
    <row r="96" spans="2:25" ht="48" customHeight="1">
      <c r="B96" s="56"/>
      <c r="C96" s="56"/>
      <c r="D96" s="56"/>
      <c r="E96" s="56"/>
      <c r="F96" s="56"/>
      <c r="G96" s="56"/>
      <c r="H96" s="56"/>
      <c r="J96" s="57"/>
      <c r="K96" s="58"/>
      <c r="L96" s="58"/>
      <c r="M96" s="58"/>
      <c r="N96" s="58"/>
      <c r="O96" s="58"/>
      <c r="P96" s="58"/>
      <c r="Q96" s="59"/>
      <c r="S96" s="43"/>
      <c r="T96" s="44"/>
      <c r="U96" s="44"/>
      <c r="V96" s="44"/>
      <c r="W96" s="44"/>
      <c r="X96" s="44"/>
      <c r="Y96" s="45"/>
    </row>
    <row r="97" spans="2:25" ht="48" customHeight="1">
      <c r="B97" s="56"/>
      <c r="C97" s="56"/>
      <c r="D97" s="56"/>
      <c r="E97" s="56"/>
      <c r="F97" s="56"/>
      <c r="G97" s="56"/>
      <c r="H97" s="56"/>
      <c r="J97" s="60"/>
      <c r="K97" s="61"/>
      <c r="L97" s="61"/>
      <c r="M97" s="61"/>
      <c r="N97" s="61"/>
      <c r="O97" s="61"/>
      <c r="P97" s="61"/>
      <c r="Q97" s="62"/>
      <c r="S97" s="46"/>
      <c r="T97" s="47"/>
      <c r="U97" s="47"/>
      <c r="V97" s="47"/>
      <c r="W97" s="47"/>
      <c r="X97" s="47"/>
      <c r="Y97" s="48"/>
    </row>
    <row r="99" spans="2:25" ht="21" customHeight="1">
      <c r="B99" s="34"/>
      <c r="C99" s="35"/>
      <c r="D99" s="35"/>
      <c r="E99" s="35"/>
      <c r="F99" s="35"/>
      <c r="G99" s="35"/>
      <c r="H99" s="36"/>
      <c r="J99" s="34"/>
      <c r="K99" s="35"/>
      <c r="L99" s="35"/>
      <c r="M99" s="35"/>
      <c r="N99" s="35"/>
      <c r="O99" s="35"/>
      <c r="P99" s="35"/>
      <c r="Q99" s="36"/>
      <c r="S99" s="34"/>
      <c r="T99" s="35"/>
      <c r="U99" s="35"/>
      <c r="V99" s="35"/>
      <c r="W99" s="35"/>
      <c r="X99" s="35"/>
      <c r="Y99" s="36"/>
    </row>
    <row r="100" spans="2:25" ht="21" customHeight="1">
      <c r="B100" s="37"/>
      <c r="C100" s="38"/>
      <c r="D100" s="38"/>
      <c r="E100" s="38"/>
      <c r="F100" s="38"/>
      <c r="G100" s="38"/>
      <c r="H100" s="39"/>
      <c r="J100" s="37"/>
      <c r="K100" s="38"/>
      <c r="L100" s="38"/>
      <c r="M100" s="38"/>
      <c r="N100" s="38"/>
      <c r="O100" s="38"/>
      <c r="P100" s="38"/>
      <c r="Q100" s="39"/>
      <c r="S100" s="37"/>
      <c r="T100" s="38"/>
      <c r="U100" s="38"/>
      <c r="V100" s="38"/>
      <c r="W100" s="38"/>
      <c r="X100" s="38"/>
      <c r="Y100" s="39"/>
    </row>
    <row r="101" spans="2:25" ht="21" customHeight="1">
      <c r="B101" s="37"/>
      <c r="C101" s="38"/>
      <c r="D101" s="38"/>
      <c r="E101" s="38"/>
      <c r="F101" s="38"/>
      <c r="G101" s="38"/>
      <c r="H101" s="39"/>
      <c r="J101" s="37"/>
      <c r="K101" s="38"/>
      <c r="L101" s="38"/>
      <c r="M101" s="38"/>
      <c r="N101" s="38"/>
      <c r="O101" s="38"/>
      <c r="P101" s="38"/>
      <c r="Q101" s="39"/>
      <c r="S101" s="37"/>
      <c r="T101" s="38"/>
      <c r="U101" s="38"/>
      <c r="V101" s="38"/>
      <c r="W101" s="38"/>
      <c r="X101" s="38"/>
      <c r="Y101" s="39"/>
    </row>
    <row r="102" spans="2:25" ht="21" customHeight="1">
      <c r="B102" s="37"/>
      <c r="C102" s="38"/>
      <c r="D102" s="38"/>
      <c r="E102" s="38"/>
      <c r="F102" s="38"/>
      <c r="G102" s="38"/>
      <c r="H102" s="39"/>
      <c r="J102" s="37"/>
      <c r="K102" s="38"/>
      <c r="L102" s="38"/>
      <c r="M102" s="38"/>
      <c r="N102" s="38"/>
      <c r="O102" s="38"/>
      <c r="P102" s="38"/>
      <c r="Q102" s="39"/>
      <c r="S102" s="37"/>
      <c r="T102" s="38"/>
      <c r="U102" s="38"/>
      <c r="V102" s="38"/>
      <c r="W102" s="38"/>
      <c r="X102" s="38"/>
      <c r="Y102" s="39"/>
    </row>
    <row r="103" spans="2:25" ht="21" customHeight="1">
      <c r="B103" s="37"/>
      <c r="C103" s="38"/>
      <c r="D103" s="38"/>
      <c r="E103" s="38"/>
      <c r="F103" s="38"/>
      <c r="G103" s="38"/>
      <c r="H103" s="39"/>
      <c r="J103" s="37"/>
      <c r="K103" s="38"/>
      <c r="L103" s="38"/>
      <c r="M103" s="38"/>
      <c r="N103" s="38"/>
      <c r="O103" s="38"/>
      <c r="P103" s="38"/>
      <c r="Q103" s="39"/>
      <c r="S103" s="37"/>
      <c r="T103" s="38"/>
      <c r="U103" s="38"/>
      <c r="V103" s="38"/>
      <c r="W103" s="38"/>
      <c r="X103" s="38"/>
      <c r="Y103" s="39"/>
    </row>
    <row r="104" spans="2:25" ht="21" customHeight="1">
      <c r="B104" s="37"/>
      <c r="C104" s="38"/>
      <c r="D104" s="38"/>
      <c r="E104" s="38"/>
      <c r="F104" s="38"/>
      <c r="G104" s="38"/>
      <c r="H104" s="39"/>
      <c r="J104" s="37"/>
      <c r="K104" s="38"/>
      <c r="L104" s="38"/>
      <c r="M104" s="38"/>
      <c r="N104" s="38"/>
      <c r="O104" s="38"/>
      <c r="P104" s="38"/>
      <c r="Q104" s="39"/>
      <c r="S104" s="37"/>
      <c r="T104" s="38"/>
      <c r="U104" s="38"/>
      <c r="V104" s="38"/>
      <c r="W104" s="38"/>
      <c r="X104" s="38"/>
      <c r="Y104" s="39"/>
    </row>
    <row r="105" spans="2:25" ht="21" customHeight="1">
      <c r="B105" s="37"/>
      <c r="C105" s="38"/>
      <c r="D105" s="38"/>
      <c r="E105" s="38"/>
      <c r="F105" s="38"/>
      <c r="G105" s="38"/>
      <c r="H105" s="39"/>
      <c r="J105" s="37"/>
      <c r="K105" s="38"/>
      <c r="L105" s="38"/>
      <c r="M105" s="38"/>
      <c r="N105" s="38"/>
      <c r="O105" s="38"/>
      <c r="P105" s="38"/>
      <c r="Q105" s="39"/>
      <c r="S105" s="37"/>
      <c r="T105" s="38"/>
      <c r="U105" s="38"/>
      <c r="V105" s="38"/>
      <c r="W105" s="38"/>
      <c r="X105" s="38"/>
      <c r="Y105" s="39"/>
    </row>
    <row r="106" spans="2:25" ht="21" customHeight="1">
      <c r="B106" s="37"/>
      <c r="C106" s="38"/>
      <c r="D106" s="38"/>
      <c r="E106" s="38"/>
      <c r="F106" s="38"/>
      <c r="G106" s="38"/>
      <c r="H106" s="39"/>
      <c r="J106" s="37"/>
      <c r="K106" s="38"/>
      <c r="L106" s="38"/>
      <c r="M106" s="38"/>
      <c r="N106" s="38"/>
      <c r="O106" s="38"/>
      <c r="P106" s="38"/>
      <c r="Q106" s="39"/>
      <c r="S106" s="37"/>
      <c r="T106" s="38"/>
      <c r="U106" s="38"/>
      <c r="V106" s="38"/>
      <c r="W106" s="38"/>
      <c r="X106" s="38"/>
      <c r="Y106" s="39"/>
    </row>
    <row r="107" spans="2:25" ht="21" customHeight="1">
      <c r="B107" s="37"/>
      <c r="C107" s="38"/>
      <c r="D107" s="38"/>
      <c r="E107" s="38"/>
      <c r="F107" s="38"/>
      <c r="G107" s="38"/>
      <c r="H107" s="39"/>
      <c r="J107" s="37"/>
      <c r="K107" s="38"/>
      <c r="L107" s="38"/>
      <c r="M107" s="38"/>
      <c r="N107" s="38"/>
      <c r="O107" s="38"/>
      <c r="P107" s="38"/>
      <c r="Q107" s="39"/>
      <c r="S107" s="37"/>
      <c r="T107" s="38"/>
      <c r="U107" s="38"/>
      <c r="V107" s="38"/>
      <c r="W107" s="38"/>
      <c r="X107" s="38"/>
      <c r="Y107" s="39"/>
    </row>
    <row r="108" spans="2:25" ht="21" customHeight="1">
      <c r="B108" s="40"/>
      <c r="C108" s="41"/>
      <c r="D108" s="41"/>
      <c r="E108" s="41"/>
      <c r="F108" s="41"/>
      <c r="G108" s="41"/>
      <c r="H108" s="42"/>
      <c r="J108" s="40"/>
      <c r="K108" s="41"/>
      <c r="L108" s="41"/>
      <c r="M108" s="41"/>
      <c r="N108" s="41"/>
      <c r="O108" s="41"/>
      <c r="P108" s="41"/>
      <c r="Q108" s="42"/>
      <c r="S108" s="40"/>
      <c r="T108" s="41"/>
      <c r="U108" s="41"/>
      <c r="V108" s="41"/>
      <c r="W108" s="41"/>
      <c r="X108" s="41"/>
      <c r="Y108" s="42"/>
    </row>
    <row r="109" spans="2:25" ht="48" customHeight="1">
      <c r="B109" s="43"/>
      <c r="C109" s="44"/>
      <c r="D109" s="44"/>
      <c r="E109" s="44"/>
      <c r="F109" s="44"/>
      <c r="G109" s="44"/>
      <c r="H109" s="45"/>
      <c r="J109" s="49"/>
      <c r="K109" s="50"/>
      <c r="L109" s="50"/>
      <c r="M109" s="50"/>
      <c r="N109" s="50"/>
      <c r="O109" s="50"/>
      <c r="P109" s="50"/>
      <c r="Q109" s="51"/>
      <c r="S109" s="43"/>
      <c r="T109" s="44"/>
      <c r="U109" s="44"/>
      <c r="V109" s="44"/>
      <c r="W109" s="44"/>
      <c r="X109" s="44"/>
      <c r="Y109" s="45"/>
    </row>
    <row r="110" spans="2:25" ht="48" customHeight="1">
      <c r="B110" s="46"/>
      <c r="C110" s="47"/>
      <c r="D110" s="47"/>
      <c r="E110" s="47"/>
      <c r="F110" s="47"/>
      <c r="G110" s="47"/>
      <c r="H110" s="48"/>
      <c r="J110" s="52"/>
      <c r="K110" s="53"/>
      <c r="L110" s="53"/>
      <c r="M110" s="53"/>
      <c r="N110" s="53"/>
      <c r="O110" s="53"/>
      <c r="P110" s="53"/>
      <c r="Q110" s="54"/>
      <c r="S110" s="46"/>
      <c r="T110" s="47"/>
      <c r="U110" s="47"/>
      <c r="V110" s="47"/>
      <c r="W110" s="47"/>
      <c r="X110" s="47"/>
      <c r="Y110" s="48"/>
    </row>
    <row r="113" spans="5:23" ht="21" customHeight="1">
      <c r="E113" s="17" t="s">
        <v>60</v>
      </c>
      <c r="F113" s="31"/>
      <c r="G113" s="31"/>
      <c r="H113" s="31"/>
      <c r="I113" s="31"/>
      <c r="J113" s="31"/>
      <c r="Q113" s="17" t="s">
        <v>61</v>
      </c>
      <c r="R113" s="31"/>
      <c r="S113" s="31"/>
      <c r="T113" s="31"/>
      <c r="U113" s="31"/>
      <c r="V113" s="31"/>
      <c r="W113" s="31"/>
    </row>
    <row r="114" spans="5:24" ht="21" customHeight="1">
      <c r="E114" s="17" t="s">
        <v>62</v>
      </c>
      <c r="F114" s="32"/>
      <c r="G114" s="32"/>
      <c r="H114" s="32"/>
      <c r="I114" s="32"/>
      <c r="J114" s="32"/>
      <c r="K114" s="5" t="s">
        <v>63</v>
      </c>
      <c r="Q114" s="17" t="s">
        <v>62</v>
      </c>
      <c r="R114" s="31"/>
      <c r="S114" s="31"/>
      <c r="T114" s="31"/>
      <c r="U114" s="31"/>
      <c r="V114" s="31"/>
      <c r="W114" s="31"/>
      <c r="X114" s="5" t="s">
        <v>63</v>
      </c>
    </row>
    <row r="115" spans="5:24" ht="21" customHeight="1">
      <c r="E115" s="17" t="s">
        <v>64</v>
      </c>
      <c r="F115" s="32"/>
      <c r="G115" s="32"/>
      <c r="H115" s="32"/>
      <c r="I115" s="32"/>
      <c r="J115" s="32"/>
      <c r="Q115" s="33"/>
      <c r="R115" s="33"/>
      <c r="S115" s="33"/>
      <c r="T115" s="33"/>
      <c r="U115" s="33"/>
      <c r="V115" s="33"/>
      <c r="W115" s="33"/>
      <c r="X115" s="33"/>
    </row>
    <row r="116" spans="5:23" ht="24" customHeight="1">
      <c r="E116" s="17" t="s">
        <v>65</v>
      </c>
      <c r="F116" s="28"/>
      <c r="G116" s="28"/>
      <c r="H116" s="28"/>
      <c r="I116" s="28"/>
      <c r="J116" s="28"/>
      <c r="Q116" s="17" t="s">
        <v>65</v>
      </c>
      <c r="R116" s="29"/>
      <c r="S116" s="29"/>
      <c r="T116" s="29"/>
      <c r="U116" s="29"/>
      <c r="V116" s="29"/>
      <c r="W116" s="29"/>
    </row>
    <row r="117" spans="5:10" ht="24" customHeight="1">
      <c r="E117" s="17" t="s">
        <v>66</v>
      </c>
      <c r="F117" s="30"/>
      <c r="G117" s="30"/>
      <c r="H117" s="30"/>
      <c r="I117" s="30"/>
      <c r="J117" s="30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A1:Z1"/>
    <mergeCell ref="J2:Q2"/>
    <mergeCell ref="A3:Z3"/>
    <mergeCell ref="A4:Z4"/>
    <mergeCell ref="M7:P7"/>
    <mergeCell ref="A23:Z23"/>
    <mergeCell ref="B24:G24"/>
    <mergeCell ref="H24:J24"/>
    <mergeCell ref="K24:M24"/>
    <mergeCell ref="N24:P24"/>
    <mergeCell ref="Q24:S24"/>
    <mergeCell ref="T24:U24"/>
    <mergeCell ref="V24:W24"/>
    <mergeCell ref="X24:Z29"/>
    <mergeCell ref="A10:A11"/>
    <mergeCell ref="B25:G25"/>
    <mergeCell ref="H25:J25"/>
    <mergeCell ref="K25:M25"/>
    <mergeCell ref="B27:G27"/>
    <mergeCell ref="H27:J27"/>
    <mergeCell ref="K27:M27"/>
    <mergeCell ref="B29:G29"/>
    <mergeCell ref="H29:J29"/>
    <mergeCell ref="K29:M29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N27:P27"/>
    <mergeCell ref="Q27:S27"/>
    <mergeCell ref="T27:U27"/>
    <mergeCell ref="V27:W27"/>
    <mergeCell ref="B28:G28"/>
    <mergeCell ref="H28:J28"/>
    <mergeCell ref="K28:M28"/>
    <mergeCell ref="N28:P28"/>
    <mergeCell ref="Q28:S28"/>
    <mergeCell ref="T28:U28"/>
    <mergeCell ref="V28:W28"/>
    <mergeCell ref="X30:Z30"/>
    <mergeCell ref="A31:Z31"/>
    <mergeCell ref="B33:L33"/>
    <mergeCell ref="M33:X33"/>
    <mergeCell ref="Y33:Z33"/>
    <mergeCell ref="N29:P29"/>
    <mergeCell ref="Q29:S29"/>
    <mergeCell ref="T29:U29"/>
    <mergeCell ref="V29:W29"/>
    <mergeCell ref="A30:S30"/>
    <mergeCell ref="T30:U30"/>
    <mergeCell ref="V30:W30"/>
    <mergeCell ref="B37:L37"/>
    <mergeCell ref="M37:X37"/>
    <mergeCell ref="Y37:Z37"/>
    <mergeCell ref="B38:L38"/>
    <mergeCell ref="M38:X38"/>
    <mergeCell ref="Y38:Z38"/>
    <mergeCell ref="A34:Z34"/>
    <mergeCell ref="B35:L35"/>
    <mergeCell ref="M35:X35"/>
    <mergeCell ref="Y35:Z35"/>
    <mergeCell ref="B36:L36"/>
    <mergeCell ref="M36:X36"/>
    <mergeCell ref="Y36:Z36"/>
    <mergeCell ref="B42:L42"/>
    <mergeCell ref="M42:X42"/>
    <mergeCell ref="Y42:Z42"/>
    <mergeCell ref="B43:L43"/>
    <mergeCell ref="M43:X43"/>
    <mergeCell ref="Y43:Z43"/>
    <mergeCell ref="B39:L39"/>
    <mergeCell ref="Y39:Z39"/>
    <mergeCell ref="A40:Z40"/>
    <mergeCell ref="B41:L41"/>
    <mergeCell ref="M41:X41"/>
    <mergeCell ref="Y41:Z41"/>
    <mergeCell ref="M39:X39"/>
    <mergeCell ref="A46:Z46"/>
    <mergeCell ref="B47:L47"/>
    <mergeCell ref="M47:X47"/>
    <mergeCell ref="Y47:Z47"/>
    <mergeCell ref="B48:L48"/>
    <mergeCell ref="M48:X48"/>
    <mergeCell ref="Y48:Z48"/>
    <mergeCell ref="B44:L44"/>
    <mergeCell ref="M44:X44"/>
    <mergeCell ref="Y44:Z44"/>
    <mergeCell ref="B45:L45"/>
    <mergeCell ref="M45:X45"/>
    <mergeCell ref="Y45:Z45"/>
    <mergeCell ref="B51:L51"/>
    <mergeCell ref="M51:X51"/>
    <mergeCell ref="Y51:Z51"/>
    <mergeCell ref="B55:G55"/>
    <mergeCell ref="H55:P55"/>
    <mergeCell ref="Q55:X55"/>
    <mergeCell ref="Y55:Z55"/>
    <mergeCell ref="B49:L49"/>
    <mergeCell ref="M49:X49"/>
    <mergeCell ref="Y49:Z49"/>
    <mergeCell ref="B50:L50"/>
    <mergeCell ref="M50:X50"/>
    <mergeCell ref="Y50:Z50"/>
    <mergeCell ref="B58:G58"/>
    <mergeCell ref="H58:P58"/>
    <mergeCell ref="Q58:X58"/>
    <mergeCell ref="Y58:Z58"/>
    <mergeCell ref="B59:G59"/>
    <mergeCell ref="H59:P59"/>
    <mergeCell ref="Q59:X59"/>
    <mergeCell ref="Y59:Z59"/>
    <mergeCell ref="B56:G56"/>
    <mergeCell ref="H56:P56"/>
    <mergeCell ref="Q56:X56"/>
    <mergeCell ref="Y56:Z56"/>
    <mergeCell ref="B57:G57"/>
    <mergeCell ref="H57:P57"/>
    <mergeCell ref="Q57:X57"/>
    <mergeCell ref="Y57:Z57"/>
    <mergeCell ref="B60:G60"/>
    <mergeCell ref="H60:P60"/>
    <mergeCell ref="Q60:X60"/>
    <mergeCell ref="Y60:Z60"/>
    <mergeCell ref="B65:Y69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N26:N29 L28:M29 R28:S29 K26:K29 O28:P29 Q26:Q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Z117"/>
  <sheetViews>
    <sheetView view="pageBreakPreview" zoomScaleSheetLayoutView="100" workbookViewId="0" topLeftCell="A7">
      <selection activeCell="AA51" sqref="AA51"/>
    </sheetView>
  </sheetViews>
  <sheetFormatPr defaultColWidth="8.57421875" defaultRowHeight="15"/>
  <cols>
    <col min="1" max="1" width="8.57421875" style="7" customWidth="1"/>
    <col min="2" max="8" width="8.57421875" style="5" customWidth="1"/>
    <col min="9" max="9" width="4.57421875" style="5" customWidth="1"/>
    <col min="10" max="12" width="8.57421875" style="5" customWidth="1"/>
    <col min="13" max="14" width="4.57421875" style="5" customWidth="1"/>
    <col min="15" max="17" width="8.57421875" style="5" customWidth="1"/>
    <col min="18" max="18" width="4.57421875" style="5" customWidth="1"/>
    <col min="19" max="16384" width="8.57421875" style="5" customWidth="1"/>
  </cols>
  <sheetData>
    <row r="1" spans="1:26" ht="21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53" t="s">
        <v>104</v>
      </c>
      <c r="K2" s="153"/>
      <c r="L2" s="153"/>
      <c r="M2" s="153"/>
      <c r="N2" s="153"/>
      <c r="O2" s="153"/>
      <c r="P2" s="153"/>
      <c r="Q2" s="153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52" t="s">
        <v>14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21" customHeight="1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154"/>
      <c r="N7" s="155"/>
      <c r="O7" s="155"/>
      <c r="P7" s="156"/>
    </row>
    <row r="8" spans="1:10" ht="21" customHeight="1">
      <c r="A8" s="9" t="s">
        <v>43</v>
      </c>
      <c r="G8" s="10"/>
      <c r="H8" s="154"/>
      <c r="I8" s="155"/>
      <c r="J8" s="156"/>
    </row>
    <row r="9" ht="10.35" customHeight="1"/>
    <row r="10" spans="1:26" s="8" customFormat="1" ht="30" customHeight="1">
      <c r="A10" s="77" t="s">
        <v>7</v>
      </c>
      <c r="B10" s="77" t="s">
        <v>33</v>
      </c>
      <c r="C10" s="77"/>
      <c r="D10" s="77"/>
      <c r="E10" s="77"/>
      <c r="F10" s="77"/>
      <c r="G10" s="77"/>
      <c r="H10" s="77"/>
      <c r="I10" s="77"/>
      <c r="J10" s="77"/>
      <c r="K10" s="77" t="s">
        <v>34</v>
      </c>
      <c r="L10" s="77"/>
      <c r="M10" s="77"/>
      <c r="N10" s="77"/>
      <c r="O10" s="77"/>
      <c r="P10" s="77"/>
      <c r="Q10" s="77"/>
      <c r="R10" s="77"/>
      <c r="S10" s="77" t="s">
        <v>6</v>
      </c>
      <c r="T10" s="77"/>
      <c r="U10" s="77"/>
      <c r="V10" s="77"/>
      <c r="W10" s="77"/>
      <c r="X10" s="77"/>
      <c r="Y10" s="77"/>
      <c r="Z10" s="77"/>
    </row>
    <row r="11" spans="1:26" s="8" customFormat="1" ht="30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 t="s">
        <v>3</v>
      </c>
      <c r="L11" s="77"/>
      <c r="M11" s="77"/>
      <c r="N11" s="77" t="s">
        <v>4</v>
      </c>
      <c r="O11" s="77"/>
      <c r="P11" s="77"/>
      <c r="Q11" s="77" t="s">
        <v>5</v>
      </c>
      <c r="R11" s="77"/>
      <c r="S11" s="77" t="s">
        <v>3</v>
      </c>
      <c r="T11" s="77"/>
      <c r="U11" s="77"/>
      <c r="V11" s="77" t="s">
        <v>4</v>
      </c>
      <c r="W11" s="77"/>
      <c r="X11" s="77"/>
      <c r="Y11" s="77" t="s">
        <v>5</v>
      </c>
      <c r="Z11" s="77"/>
    </row>
    <row r="12" spans="1:26" ht="24" customHeight="1">
      <c r="A12" s="106" t="s">
        <v>44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9"/>
    </row>
    <row r="13" spans="1:26" ht="24" customHeight="1">
      <c r="A13" s="20">
        <v>1</v>
      </c>
      <c r="B13" s="145" t="s">
        <v>36</v>
      </c>
      <c r="C13" s="145"/>
      <c r="D13" s="145"/>
      <c r="E13" s="145"/>
      <c r="F13" s="145"/>
      <c r="G13" s="145"/>
      <c r="H13" s="145"/>
      <c r="I13" s="145"/>
      <c r="J13" s="145"/>
      <c r="K13" s="157">
        <v>12</v>
      </c>
      <c r="L13" s="157"/>
      <c r="M13" s="157"/>
      <c r="N13" s="149">
        <f>Q24</f>
        <v>0</v>
      </c>
      <c r="O13" s="149"/>
      <c r="P13" s="149"/>
      <c r="Q13" s="124">
        <f>V24/T24*100</f>
        <v>0</v>
      </c>
      <c r="R13" s="124"/>
      <c r="S13" s="158">
        <v>15108320</v>
      </c>
      <c r="T13" s="159"/>
      <c r="U13" s="160"/>
      <c r="V13" s="167"/>
      <c r="W13" s="168"/>
      <c r="X13" s="169"/>
      <c r="Y13" s="139">
        <f>V13/S13*100</f>
        <v>0</v>
      </c>
      <c r="Z13" s="140"/>
    </row>
    <row r="14" spans="1:26" ht="24" customHeight="1">
      <c r="A14" s="20">
        <v>2</v>
      </c>
      <c r="B14" s="145" t="s">
        <v>37</v>
      </c>
      <c r="C14" s="145"/>
      <c r="D14" s="145"/>
      <c r="E14" s="145"/>
      <c r="F14" s="145"/>
      <c r="G14" s="145"/>
      <c r="H14" s="145"/>
      <c r="I14" s="145"/>
      <c r="J14" s="145"/>
      <c r="K14" s="146">
        <v>5257097.05</v>
      </c>
      <c r="L14" s="146"/>
      <c r="M14" s="146"/>
      <c r="N14" s="124">
        <f>Q25</f>
        <v>0</v>
      </c>
      <c r="O14" s="124"/>
      <c r="P14" s="124"/>
      <c r="Q14" s="124">
        <f>V25/T25*100</f>
        <v>0</v>
      </c>
      <c r="R14" s="124"/>
      <c r="S14" s="161"/>
      <c r="T14" s="162"/>
      <c r="U14" s="163"/>
      <c r="V14" s="170"/>
      <c r="W14" s="171"/>
      <c r="X14" s="172"/>
      <c r="Y14" s="141"/>
      <c r="Z14" s="142"/>
    </row>
    <row r="15" spans="1:26" ht="24" customHeight="1">
      <c r="A15" s="20">
        <v>3</v>
      </c>
      <c r="B15" s="145" t="s">
        <v>38</v>
      </c>
      <c r="C15" s="145"/>
      <c r="D15" s="145"/>
      <c r="E15" s="145"/>
      <c r="F15" s="145"/>
      <c r="G15" s="145"/>
      <c r="H15" s="145"/>
      <c r="I15" s="145"/>
      <c r="J15" s="145"/>
      <c r="K15" s="148">
        <v>12</v>
      </c>
      <c r="L15" s="148"/>
      <c r="M15" s="148"/>
      <c r="N15" s="149">
        <f>Q27</f>
        <v>0</v>
      </c>
      <c r="O15" s="149"/>
      <c r="P15" s="149"/>
      <c r="Q15" s="124">
        <f>V26/T26*100</f>
        <v>0</v>
      </c>
      <c r="R15" s="124"/>
      <c r="S15" s="161"/>
      <c r="T15" s="162"/>
      <c r="U15" s="163"/>
      <c r="V15" s="170"/>
      <c r="W15" s="171"/>
      <c r="X15" s="172"/>
      <c r="Y15" s="141"/>
      <c r="Z15" s="142"/>
    </row>
    <row r="16" spans="1:26" ht="24" customHeight="1">
      <c r="A16" s="20">
        <v>4</v>
      </c>
      <c r="B16" s="145" t="s">
        <v>39</v>
      </c>
      <c r="C16" s="145"/>
      <c r="D16" s="145"/>
      <c r="E16" s="145"/>
      <c r="F16" s="145"/>
      <c r="G16" s="145"/>
      <c r="H16" s="145"/>
      <c r="I16" s="145"/>
      <c r="J16" s="145"/>
      <c r="K16" s="148">
        <v>12</v>
      </c>
      <c r="L16" s="148"/>
      <c r="M16" s="148"/>
      <c r="N16" s="149">
        <f>Q28</f>
        <v>0</v>
      </c>
      <c r="O16" s="149"/>
      <c r="P16" s="149"/>
      <c r="Q16" s="124">
        <f>V28/T28*100</f>
        <v>0</v>
      </c>
      <c r="R16" s="124"/>
      <c r="S16" s="161"/>
      <c r="T16" s="162"/>
      <c r="U16" s="163"/>
      <c r="V16" s="170"/>
      <c r="W16" s="171"/>
      <c r="X16" s="172"/>
      <c r="Y16" s="141"/>
      <c r="Z16" s="142"/>
    </row>
    <row r="17" spans="1:26" s="11" customFormat="1" ht="48" customHeight="1">
      <c r="A17" s="21">
        <v>5</v>
      </c>
      <c r="B17" s="150" t="s">
        <v>45</v>
      </c>
      <c r="C17" s="150"/>
      <c r="D17" s="150"/>
      <c r="E17" s="150"/>
      <c r="F17" s="150"/>
      <c r="G17" s="150"/>
      <c r="H17" s="150"/>
      <c r="I17" s="150"/>
      <c r="J17" s="150"/>
      <c r="K17" s="151">
        <v>12</v>
      </c>
      <c r="L17" s="151"/>
      <c r="M17" s="151"/>
      <c r="N17" s="149">
        <f>Q29</f>
        <v>0</v>
      </c>
      <c r="O17" s="149"/>
      <c r="P17" s="149"/>
      <c r="Q17" s="124">
        <f>V29/T29*100</f>
        <v>0</v>
      </c>
      <c r="R17" s="124"/>
      <c r="S17" s="164"/>
      <c r="T17" s="165"/>
      <c r="U17" s="166"/>
      <c r="V17" s="173"/>
      <c r="W17" s="174"/>
      <c r="X17" s="175"/>
      <c r="Y17" s="143"/>
      <c r="Z17" s="144"/>
    </row>
    <row r="18" spans="1:26" s="8" customFormat="1" ht="24" customHeight="1">
      <c r="A18" s="135" t="s">
        <v>46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  <c r="Q18" s="90">
        <f>V30</f>
        <v>0</v>
      </c>
      <c r="R18" s="90"/>
      <c r="S18" s="138">
        <f>SUM(S13)</f>
        <v>15108320</v>
      </c>
      <c r="T18" s="138"/>
      <c r="U18" s="138"/>
      <c r="V18" s="138">
        <f>SUM(V13)</f>
        <v>0</v>
      </c>
      <c r="W18" s="138"/>
      <c r="X18" s="138"/>
      <c r="Y18" s="134">
        <f>SUM(Y13)</f>
        <v>0</v>
      </c>
      <c r="Z18" s="134"/>
    </row>
    <row r="19" spans="1:26" ht="9.9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77" t="s">
        <v>41</v>
      </c>
      <c r="C22" s="77"/>
      <c r="D22" s="77"/>
      <c r="E22" s="77"/>
      <c r="F22" s="77"/>
      <c r="G22" s="77"/>
      <c r="H22" s="77" t="s">
        <v>47</v>
      </c>
      <c r="I22" s="77"/>
      <c r="J22" s="77"/>
      <c r="K22" s="77" t="s">
        <v>42</v>
      </c>
      <c r="L22" s="77"/>
      <c r="M22" s="77"/>
      <c r="N22" s="77" t="s">
        <v>48</v>
      </c>
      <c r="O22" s="77"/>
      <c r="P22" s="77"/>
      <c r="Q22" s="77" t="s">
        <v>49</v>
      </c>
      <c r="R22" s="77"/>
      <c r="S22" s="77"/>
      <c r="T22" s="77" t="s">
        <v>50</v>
      </c>
      <c r="U22" s="77"/>
      <c r="V22" s="81" t="s">
        <v>9</v>
      </c>
      <c r="W22" s="81"/>
      <c r="X22" s="77" t="s">
        <v>10</v>
      </c>
      <c r="Y22" s="77"/>
      <c r="Z22" s="77"/>
    </row>
    <row r="23" spans="1:26" ht="24" customHeight="1">
      <c r="A23" s="106" t="s">
        <v>44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7"/>
      <c r="W23" s="107"/>
      <c r="X23" s="107"/>
      <c r="Y23" s="107"/>
      <c r="Z23" s="109"/>
    </row>
    <row r="24" spans="1:26" ht="24" customHeight="1">
      <c r="A24" s="25">
        <v>1</v>
      </c>
      <c r="B24" s="110" t="s">
        <v>36</v>
      </c>
      <c r="C24" s="110"/>
      <c r="D24" s="110"/>
      <c r="E24" s="110"/>
      <c r="F24" s="110"/>
      <c r="G24" s="110"/>
      <c r="H24" s="111">
        <v>12</v>
      </c>
      <c r="I24" s="111"/>
      <c r="J24" s="111"/>
      <c r="K24" s="103"/>
      <c r="L24" s="103"/>
      <c r="M24" s="103"/>
      <c r="N24" s="103"/>
      <c r="O24" s="103"/>
      <c r="P24" s="103"/>
      <c r="Q24" s="103"/>
      <c r="R24" s="103"/>
      <c r="S24" s="104"/>
      <c r="T24" s="100">
        <v>10</v>
      </c>
      <c r="U24" s="100"/>
      <c r="V24" s="93">
        <f>(T24*((K24*0)+(N24*50)+(Q24*100)))/(H24*100)</f>
        <v>0</v>
      </c>
      <c r="W24" s="94"/>
      <c r="X24" s="112"/>
      <c r="Y24" s="92"/>
      <c r="Z24" s="113"/>
    </row>
    <row r="25" spans="1:26" ht="24" customHeight="1">
      <c r="A25" s="25">
        <v>2</v>
      </c>
      <c r="B25" s="110" t="s">
        <v>37</v>
      </c>
      <c r="C25" s="110"/>
      <c r="D25" s="110"/>
      <c r="E25" s="110"/>
      <c r="F25" s="110"/>
      <c r="G25" s="110"/>
      <c r="H25" s="120">
        <v>5257097.05</v>
      </c>
      <c r="I25" s="120"/>
      <c r="J25" s="120"/>
      <c r="K25" s="121"/>
      <c r="L25" s="121"/>
      <c r="M25" s="121"/>
      <c r="N25" s="121"/>
      <c r="O25" s="121"/>
      <c r="P25" s="121"/>
      <c r="Q25" s="121"/>
      <c r="R25" s="121"/>
      <c r="S25" s="202"/>
      <c r="T25" s="100">
        <v>40</v>
      </c>
      <c r="U25" s="100"/>
      <c r="V25" s="93">
        <f>(T25*((K25*0)+(N25*50)+(Q25*100)))/(H25*100)</f>
        <v>0</v>
      </c>
      <c r="W25" s="94"/>
      <c r="X25" s="114"/>
      <c r="Y25" s="115"/>
      <c r="Z25" s="116"/>
    </row>
    <row r="26" spans="1:26" ht="24" customHeight="1">
      <c r="A26" s="26">
        <v>3</v>
      </c>
      <c r="B26" s="95" t="s">
        <v>38</v>
      </c>
      <c r="C26" s="95"/>
      <c r="D26" s="95"/>
      <c r="E26" s="95"/>
      <c r="F26" s="95"/>
      <c r="G26" s="95"/>
      <c r="H26" s="96">
        <v>12</v>
      </c>
      <c r="I26" s="96"/>
      <c r="J26" s="96"/>
      <c r="K26" s="196">
        <f>K27</f>
        <v>0</v>
      </c>
      <c r="L26" s="197"/>
      <c r="M26" s="198"/>
      <c r="N26" s="196">
        <f aca="true" t="shared" si="0" ref="N26">N27</f>
        <v>0</v>
      </c>
      <c r="O26" s="197"/>
      <c r="P26" s="198"/>
      <c r="Q26" s="196">
        <f aca="true" t="shared" si="1" ref="Q26">Q27</f>
        <v>0</v>
      </c>
      <c r="R26" s="197"/>
      <c r="S26" s="198"/>
      <c r="T26" s="122">
        <f>SUM(T27)</f>
        <v>20</v>
      </c>
      <c r="U26" s="122"/>
      <c r="V26" s="123">
        <f>SUM(V27)</f>
        <v>0</v>
      </c>
      <c r="W26" s="124"/>
      <c r="X26" s="114"/>
      <c r="Y26" s="115"/>
      <c r="Z26" s="116"/>
    </row>
    <row r="27" spans="1:26" ht="48" customHeight="1">
      <c r="A27" s="20">
        <v>3.1</v>
      </c>
      <c r="B27" s="125" t="s">
        <v>103</v>
      </c>
      <c r="C27" s="126"/>
      <c r="D27" s="126"/>
      <c r="E27" s="126"/>
      <c r="F27" s="126"/>
      <c r="G27" s="127"/>
      <c r="H27" s="128">
        <v>12</v>
      </c>
      <c r="I27" s="129"/>
      <c r="J27" s="130"/>
      <c r="K27" s="104"/>
      <c r="L27" s="131"/>
      <c r="M27" s="132"/>
      <c r="N27" s="104"/>
      <c r="O27" s="131"/>
      <c r="P27" s="132"/>
      <c r="Q27" s="104"/>
      <c r="R27" s="131"/>
      <c r="S27" s="131"/>
      <c r="T27" s="133">
        <v>20</v>
      </c>
      <c r="U27" s="133"/>
      <c r="V27" s="93">
        <f>(T27*((K27*0)+(N27*50)+(Q27*100)))/(H27*100)</f>
        <v>0</v>
      </c>
      <c r="W27" s="94"/>
      <c r="X27" s="114"/>
      <c r="Y27" s="115"/>
      <c r="Z27" s="116"/>
    </row>
    <row r="28" spans="1:26" ht="48" customHeight="1">
      <c r="A28" s="25">
        <v>4</v>
      </c>
      <c r="B28" s="101" t="s">
        <v>39</v>
      </c>
      <c r="C28" s="101"/>
      <c r="D28" s="101"/>
      <c r="E28" s="101"/>
      <c r="F28" s="101"/>
      <c r="G28" s="101"/>
      <c r="H28" s="105">
        <v>12</v>
      </c>
      <c r="I28" s="105"/>
      <c r="J28" s="105"/>
      <c r="K28" s="103"/>
      <c r="L28" s="103"/>
      <c r="M28" s="103"/>
      <c r="N28" s="103"/>
      <c r="O28" s="103"/>
      <c r="P28" s="103"/>
      <c r="Q28" s="103"/>
      <c r="R28" s="103"/>
      <c r="S28" s="104"/>
      <c r="T28" s="100">
        <v>15</v>
      </c>
      <c r="U28" s="100"/>
      <c r="V28" s="93">
        <f aca="true" t="shared" si="2" ref="V28:V29">(T28*((K28*0)+(N28*50)+(Q28*100)))/(H28*100)</f>
        <v>0</v>
      </c>
      <c r="W28" s="94"/>
      <c r="X28" s="114"/>
      <c r="Y28" s="115"/>
      <c r="Z28" s="116"/>
    </row>
    <row r="29" spans="1:26" ht="48" customHeight="1">
      <c r="A29" s="25">
        <v>5</v>
      </c>
      <c r="B29" s="101" t="s">
        <v>51</v>
      </c>
      <c r="C29" s="101"/>
      <c r="D29" s="101"/>
      <c r="E29" s="101"/>
      <c r="F29" s="101"/>
      <c r="G29" s="101"/>
      <c r="H29" s="102">
        <v>12</v>
      </c>
      <c r="I29" s="102"/>
      <c r="J29" s="102"/>
      <c r="K29" s="103"/>
      <c r="L29" s="103"/>
      <c r="M29" s="103"/>
      <c r="N29" s="103"/>
      <c r="O29" s="103"/>
      <c r="P29" s="103"/>
      <c r="Q29" s="103"/>
      <c r="R29" s="103"/>
      <c r="S29" s="104"/>
      <c r="T29" s="100">
        <v>15</v>
      </c>
      <c r="U29" s="100"/>
      <c r="V29" s="93">
        <f t="shared" si="2"/>
        <v>0</v>
      </c>
      <c r="W29" s="94"/>
      <c r="X29" s="117"/>
      <c r="Y29" s="118"/>
      <c r="Z29" s="119"/>
    </row>
    <row r="30" spans="1:26" ht="24" customHeight="1">
      <c r="A30" s="87" t="s">
        <v>11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>
        <f>SUM(T24,T25,T26,T28,T29)</f>
        <v>100</v>
      </c>
      <c r="U30" s="89"/>
      <c r="V30" s="90">
        <f>SUM(V24:W26,V28:W29)</f>
        <v>0</v>
      </c>
      <c r="W30" s="90"/>
      <c r="X30" s="91"/>
      <c r="Y30" s="91"/>
      <c r="Z30" s="91"/>
    </row>
    <row r="31" spans="1:26" ht="9.9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ht="24" customHeight="1">
      <c r="A32" s="4" t="s">
        <v>98</v>
      </c>
    </row>
    <row r="33" spans="1:26" ht="60" customHeight="1">
      <c r="A33" s="18" t="s">
        <v>7</v>
      </c>
      <c r="B33" s="77" t="s">
        <v>52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 t="s">
        <v>53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  <c r="Y33" s="81" t="s">
        <v>54</v>
      </c>
      <c r="Z33" s="81"/>
    </row>
    <row r="34" spans="1:26" ht="24" customHeight="1">
      <c r="A34" s="82" t="s">
        <v>55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</row>
    <row r="35" spans="1:26" ht="48" customHeight="1">
      <c r="A35" s="19" t="str">
        <f>IF(B35&lt;&gt;"","2.1.1","")</f>
        <v/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7"/>
      <c r="Y35" s="56"/>
      <c r="Z35" s="56"/>
    </row>
    <row r="36" spans="1:26" ht="48" customHeight="1">
      <c r="A36" s="19" t="str">
        <f>IF(B36&lt;&gt;"","2.1.2","")</f>
        <v/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7"/>
      <c r="Y36" s="56"/>
      <c r="Z36" s="56"/>
    </row>
    <row r="37" spans="1:26" ht="48" customHeight="1">
      <c r="A37" s="19" t="str">
        <f>IF(B37&lt;&gt;"","2.1.3","")</f>
        <v/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7"/>
      <c r="Y37" s="56"/>
      <c r="Z37" s="56"/>
    </row>
    <row r="38" spans="1:26" ht="48" customHeight="1">
      <c r="A38" s="19" t="str">
        <f>IF(B38&lt;&gt;"","2.1.4","")</f>
        <v/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7"/>
      <c r="Y38" s="56"/>
      <c r="Z38" s="56"/>
    </row>
    <row r="39" spans="1:26" ht="48" customHeight="1">
      <c r="A39" s="19" t="str">
        <f>IF(B39&lt;&gt;"","2.1.5","")</f>
        <v/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65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7"/>
      <c r="Y39" s="85"/>
      <c r="Z39" s="86"/>
    </row>
    <row r="40" spans="1:26" ht="24" customHeight="1">
      <c r="A40" s="82" t="s">
        <v>56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</row>
    <row r="41" spans="1:26" ht="48" customHeight="1">
      <c r="A41" s="19" t="str">
        <f>IF(B41&lt;&gt;"","2.2.1","")</f>
        <v/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56"/>
      <c r="Z41" s="56"/>
    </row>
    <row r="42" spans="1:26" ht="48" customHeight="1">
      <c r="A42" s="19" t="str">
        <f>IF(B42&lt;&gt;"","2.2.2","")</f>
        <v/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7"/>
      <c r="Y42" s="56"/>
      <c r="Z42" s="56"/>
    </row>
    <row r="43" spans="1:26" ht="48" customHeight="1">
      <c r="A43" s="19" t="str">
        <f>IF(B43&lt;&gt;"","2.2.3","")</f>
        <v/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7"/>
      <c r="Y43" s="56"/>
      <c r="Z43" s="56"/>
    </row>
    <row r="44" spans="1:26" ht="48" customHeight="1">
      <c r="A44" s="19" t="str">
        <f>IF(B44&lt;&gt;"","2.2.4","")</f>
        <v/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7"/>
      <c r="Y44" s="56"/>
      <c r="Z44" s="56"/>
    </row>
    <row r="45" spans="1:26" ht="48" customHeight="1">
      <c r="A45" s="19" t="str">
        <f>IF(B45&lt;&gt;"","2.2.5","")</f>
        <v/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7"/>
      <c r="Y45" s="56"/>
      <c r="Z45" s="56"/>
    </row>
    <row r="46" spans="1:26" ht="24" customHeight="1">
      <c r="A46" s="82" t="s">
        <v>57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</row>
    <row r="47" spans="1:26" ht="48" customHeight="1">
      <c r="A47" s="19" t="str">
        <f>IF(B47&lt;&gt;"","2.3.1","")</f>
        <v/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7"/>
      <c r="Y47" s="56"/>
      <c r="Z47" s="56"/>
    </row>
    <row r="48" spans="1:26" ht="48" customHeight="1">
      <c r="A48" s="19" t="str">
        <f>IF(B48&lt;&gt;"","2.3.2","")</f>
        <v/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7"/>
      <c r="Y48" s="56"/>
      <c r="Z48" s="56"/>
    </row>
    <row r="49" spans="1:26" ht="48" customHeight="1">
      <c r="A49" s="19" t="str">
        <f>IF(B49&lt;&gt;"","2.3.3","")</f>
        <v/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5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7"/>
      <c r="Y49" s="56"/>
      <c r="Z49" s="56"/>
    </row>
    <row r="50" spans="1:26" ht="48" customHeight="1">
      <c r="A50" s="19" t="str">
        <f>IF(B50&lt;&gt;"","2.3.4","")</f>
        <v/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5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7"/>
      <c r="Y50" s="56"/>
      <c r="Z50" s="56"/>
    </row>
    <row r="51" spans="1:26" ht="48" customHeight="1">
      <c r="A51" s="19" t="str">
        <f>IF(B51&lt;&gt;"","2.3.5","")</f>
        <v/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5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7"/>
      <c r="Y51" s="56"/>
      <c r="Z51" s="56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77" t="s">
        <v>58</v>
      </c>
      <c r="C55" s="77"/>
      <c r="D55" s="77"/>
      <c r="E55" s="77"/>
      <c r="F55" s="77"/>
      <c r="G55" s="77"/>
      <c r="H55" s="77" t="s">
        <v>53</v>
      </c>
      <c r="I55" s="77"/>
      <c r="J55" s="77"/>
      <c r="K55" s="77"/>
      <c r="L55" s="77"/>
      <c r="M55" s="77"/>
      <c r="N55" s="77"/>
      <c r="O55" s="77"/>
      <c r="P55" s="77"/>
      <c r="Q55" s="78" t="s">
        <v>59</v>
      </c>
      <c r="R55" s="79"/>
      <c r="S55" s="79"/>
      <c r="T55" s="79"/>
      <c r="U55" s="79"/>
      <c r="V55" s="79"/>
      <c r="W55" s="79"/>
      <c r="X55" s="80"/>
      <c r="Y55" s="81" t="s">
        <v>54</v>
      </c>
      <c r="Z55" s="81"/>
    </row>
    <row r="56" spans="1:26" ht="72" customHeight="1">
      <c r="A56" s="19" t="str">
        <f>IF(B56&lt;&gt;"","3.1","")</f>
        <v/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5"/>
      <c r="R56" s="66"/>
      <c r="S56" s="66"/>
      <c r="T56" s="66"/>
      <c r="U56" s="66"/>
      <c r="V56" s="66"/>
      <c r="W56" s="66"/>
      <c r="X56" s="67"/>
      <c r="Y56" s="56"/>
      <c r="Z56" s="56"/>
    </row>
    <row r="57" spans="1:26" ht="72" customHeight="1">
      <c r="A57" s="19" t="str">
        <f>IF(B57&lt;&gt;"","3.2","")</f>
        <v/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  <c r="R57" s="66"/>
      <c r="S57" s="66"/>
      <c r="T57" s="66"/>
      <c r="U57" s="66"/>
      <c r="V57" s="66"/>
      <c r="W57" s="66"/>
      <c r="X57" s="67"/>
      <c r="Y57" s="56"/>
      <c r="Z57" s="56"/>
    </row>
    <row r="58" spans="1:26" ht="72" customHeight="1">
      <c r="A58" s="19" t="str">
        <f>IF(B58&lt;&gt;"","3.3","")</f>
        <v/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  <c r="R58" s="66"/>
      <c r="S58" s="66"/>
      <c r="T58" s="66"/>
      <c r="U58" s="66"/>
      <c r="V58" s="66"/>
      <c r="W58" s="66"/>
      <c r="X58" s="67"/>
      <c r="Y58" s="56"/>
      <c r="Z58" s="56"/>
    </row>
    <row r="59" spans="1:26" ht="72" customHeight="1">
      <c r="A59" s="19" t="str">
        <f>IF(B59&lt;&gt;"","3.4","")</f>
        <v/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6"/>
      <c r="S59" s="66"/>
      <c r="T59" s="66"/>
      <c r="U59" s="66"/>
      <c r="V59" s="66"/>
      <c r="W59" s="66"/>
      <c r="X59" s="67"/>
      <c r="Y59" s="56"/>
      <c r="Z59" s="56"/>
    </row>
    <row r="60" spans="1:26" ht="72" customHeight="1">
      <c r="A60" s="19" t="str">
        <f>IF(B60&lt;&gt;"","3.5","")</f>
        <v/>
      </c>
      <c r="B60" s="65"/>
      <c r="C60" s="66"/>
      <c r="D60" s="66"/>
      <c r="E60" s="66"/>
      <c r="F60" s="66"/>
      <c r="G60" s="67"/>
      <c r="H60" s="65"/>
      <c r="I60" s="66"/>
      <c r="J60" s="66"/>
      <c r="K60" s="66"/>
      <c r="L60" s="66"/>
      <c r="M60" s="66"/>
      <c r="N60" s="66"/>
      <c r="O60" s="66"/>
      <c r="P60" s="67"/>
      <c r="Q60" s="65"/>
      <c r="R60" s="66"/>
      <c r="S60" s="66"/>
      <c r="T60" s="66"/>
      <c r="U60" s="66"/>
      <c r="V60" s="66"/>
      <c r="W60" s="66"/>
      <c r="X60" s="67"/>
      <c r="Y60" s="85"/>
      <c r="Z60" s="86"/>
    </row>
    <row r="61" spans="1:26" ht="72" customHeight="1">
      <c r="A61" s="19" t="str">
        <f>IF(B61&lt;&gt;"","3.6","")</f>
        <v/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  <c r="R61" s="66"/>
      <c r="S61" s="66"/>
      <c r="T61" s="66"/>
      <c r="U61" s="66"/>
      <c r="V61" s="66"/>
      <c r="W61" s="66"/>
      <c r="X61" s="67"/>
      <c r="Y61" s="56"/>
      <c r="Z61" s="56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6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</row>
    <row r="66" spans="2:25" ht="48" customHeight="1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</row>
    <row r="67" spans="2:25" ht="48" customHeight="1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</row>
    <row r="68" spans="2:25" ht="48" customHeight="1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</row>
    <row r="69" spans="2:25" ht="48" customHeight="1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</row>
    <row r="70" ht="21" customHeight="1">
      <c r="A70" s="5"/>
    </row>
    <row r="71" ht="21" customHeight="1">
      <c r="A71" s="5" t="s">
        <v>101</v>
      </c>
    </row>
    <row r="73" spans="2:25" ht="21" customHeight="1">
      <c r="B73" s="55"/>
      <c r="C73" s="55"/>
      <c r="D73" s="55"/>
      <c r="E73" s="55"/>
      <c r="F73" s="55"/>
      <c r="G73" s="55"/>
      <c r="H73" s="55"/>
      <c r="J73" s="55"/>
      <c r="K73" s="55"/>
      <c r="L73" s="55"/>
      <c r="M73" s="55"/>
      <c r="N73" s="55"/>
      <c r="O73" s="55"/>
      <c r="P73" s="55"/>
      <c r="Q73" s="55"/>
      <c r="S73" s="34"/>
      <c r="T73" s="35"/>
      <c r="U73" s="35"/>
      <c r="V73" s="35"/>
      <c r="W73" s="35"/>
      <c r="X73" s="35"/>
      <c r="Y73" s="36"/>
    </row>
    <row r="74" spans="2:25" ht="10.35" customHeight="1">
      <c r="B74" s="55"/>
      <c r="C74" s="55"/>
      <c r="D74" s="55"/>
      <c r="E74" s="55"/>
      <c r="F74" s="55"/>
      <c r="G74" s="55"/>
      <c r="H74" s="55"/>
      <c r="J74" s="55"/>
      <c r="K74" s="55"/>
      <c r="L74" s="55"/>
      <c r="M74" s="55"/>
      <c r="N74" s="55"/>
      <c r="O74" s="55"/>
      <c r="P74" s="55"/>
      <c r="Q74" s="55"/>
      <c r="S74" s="37"/>
      <c r="T74" s="38"/>
      <c r="U74" s="38"/>
      <c r="V74" s="38"/>
      <c r="W74" s="38"/>
      <c r="X74" s="38"/>
      <c r="Y74" s="39"/>
    </row>
    <row r="75" spans="2:25" ht="10.35" customHeight="1">
      <c r="B75" s="55"/>
      <c r="C75" s="55"/>
      <c r="D75" s="55"/>
      <c r="E75" s="55"/>
      <c r="F75" s="55"/>
      <c r="G75" s="55"/>
      <c r="H75" s="55"/>
      <c r="J75" s="55"/>
      <c r="K75" s="55"/>
      <c r="L75" s="55"/>
      <c r="M75" s="55"/>
      <c r="N75" s="55"/>
      <c r="O75" s="55"/>
      <c r="P75" s="55"/>
      <c r="Q75" s="55"/>
      <c r="S75" s="37"/>
      <c r="T75" s="38"/>
      <c r="U75" s="38"/>
      <c r="V75" s="38"/>
      <c r="W75" s="38"/>
      <c r="X75" s="38"/>
      <c r="Y75" s="39"/>
    </row>
    <row r="76" spans="2:25" ht="21" customHeight="1">
      <c r="B76" s="55"/>
      <c r="C76" s="55"/>
      <c r="D76" s="55"/>
      <c r="E76" s="55"/>
      <c r="F76" s="55"/>
      <c r="G76" s="55"/>
      <c r="H76" s="55"/>
      <c r="J76" s="55"/>
      <c r="K76" s="55"/>
      <c r="L76" s="55"/>
      <c r="M76" s="55"/>
      <c r="N76" s="55"/>
      <c r="O76" s="55"/>
      <c r="P76" s="55"/>
      <c r="Q76" s="55"/>
      <c r="S76" s="37"/>
      <c r="T76" s="38"/>
      <c r="U76" s="38"/>
      <c r="V76" s="38"/>
      <c r="W76" s="38"/>
      <c r="X76" s="38"/>
      <c r="Y76" s="39"/>
    </row>
    <row r="77" spans="2:25" ht="35.25" customHeight="1">
      <c r="B77" s="55"/>
      <c r="C77" s="55"/>
      <c r="D77" s="55"/>
      <c r="E77" s="55"/>
      <c r="F77" s="55"/>
      <c r="G77" s="55"/>
      <c r="H77" s="55"/>
      <c r="J77" s="55"/>
      <c r="K77" s="55"/>
      <c r="L77" s="55"/>
      <c r="M77" s="55"/>
      <c r="N77" s="55"/>
      <c r="O77" s="55"/>
      <c r="P77" s="55"/>
      <c r="Q77" s="55"/>
      <c r="S77" s="37"/>
      <c r="T77" s="38"/>
      <c r="U77" s="38"/>
      <c r="V77" s="38"/>
      <c r="W77" s="38"/>
      <c r="X77" s="38"/>
      <c r="Y77" s="39"/>
    </row>
    <row r="78" spans="2:25" ht="21" customHeight="1">
      <c r="B78" s="55"/>
      <c r="C78" s="55"/>
      <c r="D78" s="55"/>
      <c r="E78" s="55"/>
      <c r="F78" s="55"/>
      <c r="G78" s="55"/>
      <c r="H78" s="55"/>
      <c r="J78" s="55"/>
      <c r="K78" s="55"/>
      <c r="L78" s="55"/>
      <c r="M78" s="55"/>
      <c r="N78" s="55"/>
      <c r="O78" s="55"/>
      <c r="P78" s="55"/>
      <c r="Q78" s="55"/>
      <c r="S78" s="37"/>
      <c r="T78" s="38"/>
      <c r="U78" s="38"/>
      <c r="V78" s="38"/>
      <c r="W78" s="38"/>
      <c r="X78" s="38"/>
      <c r="Y78" s="39"/>
    </row>
    <row r="79" spans="2:25" ht="21" customHeight="1">
      <c r="B79" s="55"/>
      <c r="C79" s="55"/>
      <c r="D79" s="55"/>
      <c r="E79" s="55"/>
      <c r="F79" s="55"/>
      <c r="G79" s="55"/>
      <c r="H79" s="55"/>
      <c r="J79" s="55"/>
      <c r="K79" s="55"/>
      <c r="L79" s="55"/>
      <c r="M79" s="55"/>
      <c r="N79" s="55"/>
      <c r="O79" s="55"/>
      <c r="P79" s="55"/>
      <c r="Q79" s="55"/>
      <c r="S79" s="37"/>
      <c r="T79" s="38"/>
      <c r="U79" s="38"/>
      <c r="V79" s="38"/>
      <c r="W79" s="38"/>
      <c r="X79" s="38"/>
      <c r="Y79" s="39"/>
    </row>
    <row r="80" spans="2:25" ht="21" customHeight="1">
      <c r="B80" s="55"/>
      <c r="C80" s="55"/>
      <c r="D80" s="55"/>
      <c r="E80" s="55"/>
      <c r="F80" s="55"/>
      <c r="G80" s="55"/>
      <c r="H80" s="55"/>
      <c r="J80" s="55"/>
      <c r="K80" s="55"/>
      <c r="L80" s="55"/>
      <c r="M80" s="55"/>
      <c r="N80" s="55"/>
      <c r="O80" s="55"/>
      <c r="P80" s="55"/>
      <c r="Q80" s="55"/>
      <c r="S80" s="37"/>
      <c r="T80" s="38"/>
      <c r="U80" s="38"/>
      <c r="V80" s="38"/>
      <c r="W80" s="38"/>
      <c r="X80" s="38"/>
      <c r="Y80" s="39"/>
    </row>
    <row r="81" spans="2:25" ht="21" customHeight="1">
      <c r="B81" s="55"/>
      <c r="C81" s="55"/>
      <c r="D81" s="55"/>
      <c r="E81" s="55"/>
      <c r="F81" s="55"/>
      <c r="G81" s="55"/>
      <c r="H81" s="55"/>
      <c r="J81" s="55"/>
      <c r="K81" s="55"/>
      <c r="L81" s="55"/>
      <c r="M81" s="55"/>
      <c r="N81" s="55"/>
      <c r="O81" s="55"/>
      <c r="P81" s="55"/>
      <c r="Q81" s="55"/>
      <c r="S81" s="37"/>
      <c r="T81" s="38"/>
      <c r="U81" s="38"/>
      <c r="V81" s="38"/>
      <c r="W81" s="38"/>
      <c r="X81" s="38"/>
      <c r="Y81" s="39"/>
    </row>
    <row r="82" spans="2:25" ht="21" customHeight="1">
      <c r="B82" s="55"/>
      <c r="C82" s="55"/>
      <c r="D82" s="55"/>
      <c r="E82" s="55"/>
      <c r="F82" s="55"/>
      <c r="G82" s="55"/>
      <c r="H82" s="55"/>
      <c r="J82" s="55"/>
      <c r="K82" s="55"/>
      <c r="L82" s="55"/>
      <c r="M82" s="55"/>
      <c r="N82" s="55"/>
      <c r="O82" s="55"/>
      <c r="P82" s="55"/>
      <c r="Q82" s="55"/>
      <c r="S82" s="40"/>
      <c r="T82" s="41"/>
      <c r="U82" s="41"/>
      <c r="V82" s="41"/>
      <c r="W82" s="41"/>
      <c r="X82" s="41"/>
      <c r="Y82" s="42"/>
    </row>
    <row r="83" spans="2:25" ht="48" customHeight="1">
      <c r="B83" s="63"/>
      <c r="C83" s="63"/>
      <c r="D83" s="63"/>
      <c r="E83" s="63"/>
      <c r="F83" s="63"/>
      <c r="G83" s="63"/>
      <c r="H83" s="63"/>
      <c r="J83" s="57"/>
      <c r="K83" s="58"/>
      <c r="L83" s="58"/>
      <c r="M83" s="58"/>
      <c r="N83" s="58"/>
      <c r="O83" s="58"/>
      <c r="P83" s="58"/>
      <c r="Q83" s="59"/>
      <c r="S83" s="57"/>
      <c r="T83" s="58"/>
      <c r="U83" s="58"/>
      <c r="V83" s="58"/>
      <c r="W83" s="58"/>
      <c r="X83" s="58"/>
      <c r="Y83" s="59"/>
    </row>
    <row r="84" spans="2:25" ht="48" customHeight="1">
      <c r="B84" s="63"/>
      <c r="C84" s="63"/>
      <c r="D84" s="63"/>
      <c r="E84" s="63"/>
      <c r="F84" s="63"/>
      <c r="G84" s="63"/>
      <c r="H84" s="63"/>
      <c r="J84" s="60"/>
      <c r="K84" s="61"/>
      <c r="L84" s="61"/>
      <c r="M84" s="61"/>
      <c r="N84" s="61"/>
      <c r="O84" s="61"/>
      <c r="P84" s="61"/>
      <c r="Q84" s="62"/>
      <c r="S84" s="60"/>
      <c r="T84" s="61"/>
      <c r="U84" s="61"/>
      <c r="V84" s="61"/>
      <c r="W84" s="61"/>
      <c r="X84" s="61"/>
      <c r="Y84" s="62"/>
    </row>
    <row r="86" spans="2:25" ht="21" customHeight="1">
      <c r="B86" s="55"/>
      <c r="C86" s="55"/>
      <c r="D86" s="55"/>
      <c r="E86" s="55"/>
      <c r="F86" s="55"/>
      <c r="G86" s="55"/>
      <c r="H86" s="55"/>
      <c r="J86" s="55"/>
      <c r="K86" s="55"/>
      <c r="L86" s="55"/>
      <c r="M86" s="55"/>
      <c r="N86" s="55"/>
      <c r="O86" s="55"/>
      <c r="P86" s="55"/>
      <c r="Q86" s="55"/>
      <c r="S86" s="34"/>
      <c r="T86" s="35"/>
      <c r="U86" s="35"/>
      <c r="V86" s="35"/>
      <c r="W86" s="35"/>
      <c r="X86" s="35"/>
      <c r="Y86" s="36"/>
    </row>
    <row r="87" spans="2:25" ht="21" customHeight="1">
      <c r="B87" s="55"/>
      <c r="C87" s="55"/>
      <c r="D87" s="55"/>
      <c r="E87" s="55"/>
      <c r="F87" s="55"/>
      <c r="G87" s="55"/>
      <c r="H87" s="55"/>
      <c r="J87" s="55"/>
      <c r="K87" s="55"/>
      <c r="L87" s="55"/>
      <c r="M87" s="55"/>
      <c r="N87" s="55"/>
      <c r="O87" s="55"/>
      <c r="P87" s="55"/>
      <c r="Q87" s="55"/>
      <c r="S87" s="37"/>
      <c r="T87" s="38"/>
      <c r="U87" s="38"/>
      <c r="V87" s="38"/>
      <c r="W87" s="38"/>
      <c r="X87" s="38"/>
      <c r="Y87" s="39"/>
    </row>
    <row r="88" spans="2:25" ht="21" customHeight="1">
      <c r="B88" s="55"/>
      <c r="C88" s="55"/>
      <c r="D88" s="55"/>
      <c r="E88" s="55"/>
      <c r="F88" s="55"/>
      <c r="G88" s="55"/>
      <c r="H88" s="55"/>
      <c r="J88" s="55"/>
      <c r="K88" s="55"/>
      <c r="L88" s="55"/>
      <c r="M88" s="55"/>
      <c r="N88" s="55"/>
      <c r="O88" s="55"/>
      <c r="P88" s="55"/>
      <c r="Q88" s="55"/>
      <c r="S88" s="37"/>
      <c r="T88" s="38"/>
      <c r="U88" s="38"/>
      <c r="V88" s="38"/>
      <c r="W88" s="38"/>
      <c r="X88" s="38"/>
      <c r="Y88" s="39"/>
    </row>
    <row r="89" spans="2:25" ht="21" customHeight="1">
      <c r="B89" s="55"/>
      <c r="C89" s="55"/>
      <c r="D89" s="55"/>
      <c r="E89" s="55"/>
      <c r="F89" s="55"/>
      <c r="G89" s="55"/>
      <c r="H89" s="55"/>
      <c r="J89" s="55"/>
      <c r="K89" s="55"/>
      <c r="L89" s="55"/>
      <c r="M89" s="55"/>
      <c r="N89" s="55"/>
      <c r="O89" s="55"/>
      <c r="P89" s="55"/>
      <c r="Q89" s="55"/>
      <c r="S89" s="37"/>
      <c r="T89" s="38"/>
      <c r="U89" s="38"/>
      <c r="V89" s="38"/>
      <c r="W89" s="38"/>
      <c r="X89" s="38"/>
      <c r="Y89" s="39"/>
    </row>
    <row r="90" spans="2:25" ht="21" customHeight="1">
      <c r="B90" s="55"/>
      <c r="C90" s="55"/>
      <c r="D90" s="55"/>
      <c r="E90" s="55"/>
      <c r="F90" s="55"/>
      <c r="G90" s="55"/>
      <c r="H90" s="55"/>
      <c r="J90" s="55"/>
      <c r="K90" s="55"/>
      <c r="L90" s="55"/>
      <c r="M90" s="55"/>
      <c r="N90" s="55"/>
      <c r="O90" s="55"/>
      <c r="P90" s="55"/>
      <c r="Q90" s="55"/>
      <c r="S90" s="37"/>
      <c r="T90" s="38"/>
      <c r="U90" s="38"/>
      <c r="V90" s="38"/>
      <c r="W90" s="38"/>
      <c r="X90" s="38"/>
      <c r="Y90" s="39"/>
    </row>
    <row r="91" spans="2:25" ht="21" customHeight="1">
      <c r="B91" s="55"/>
      <c r="C91" s="55"/>
      <c r="D91" s="55"/>
      <c r="E91" s="55"/>
      <c r="F91" s="55"/>
      <c r="G91" s="55"/>
      <c r="H91" s="55"/>
      <c r="J91" s="55"/>
      <c r="K91" s="55"/>
      <c r="L91" s="55"/>
      <c r="M91" s="55"/>
      <c r="N91" s="55"/>
      <c r="O91" s="55"/>
      <c r="P91" s="55"/>
      <c r="Q91" s="55"/>
      <c r="S91" s="37"/>
      <c r="T91" s="38"/>
      <c r="U91" s="38"/>
      <c r="V91" s="38"/>
      <c r="W91" s="38"/>
      <c r="X91" s="38"/>
      <c r="Y91" s="39"/>
    </row>
    <row r="92" spans="2:25" ht="21" customHeight="1">
      <c r="B92" s="55"/>
      <c r="C92" s="55"/>
      <c r="D92" s="55"/>
      <c r="E92" s="55"/>
      <c r="F92" s="55"/>
      <c r="G92" s="55"/>
      <c r="H92" s="55"/>
      <c r="J92" s="55"/>
      <c r="K92" s="55"/>
      <c r="L92" s="55"/>
      <c r="M92" s="55"/>
      <c r="N92" s="55"/>
      <c r="O92" s="55"/>
      <c r="P92" s="55"/>
      <c r="Q92" s="55"/>
      <c r="S92" s="37"/>
      <c r="T92" s="38"/>
      <c r="U92" s="38"/>
      <c r="V92" s="38"/>
      <c r="W92" s="38"/>
      <c r="X92" s="38"/>
      <c r="Y92" s="39"/>
    </row>
    <row r="93" spans="2:25" ht="21" customHeight="1">
      <c r="B93" s="55"/>
      <c r="C93" s="55"/>
      <c r="D93" s="55"/>
      <c r="E93" s="55"/>
      <c r="F93" s="55"/>
      <c r="G93" s="55"/>
      <c r="H93" s="55"/>
      <c r="J93" s="55"/>
      <c r="K93" s="55"/>
      <c r="L93" s="55"/>
      <c r="M93" s="55"/>
      <c r="N93" s="55"/>
      <c r="O93" s="55"/>
      <c r="P93" s="55"/>
      <c r="Q93" s="55"/>
      <c r="S93" s="37"/>
      <c r="T93" s="38"/>
      <c r="U93" s="38"/>
      <c r="V93" s="38"/>
      <c r="W93" s="38"/>
      <c r="X93" s="38"/>
      <c r="Y93" s="39"/>
    </row>
    <row r="94" spans="2:25" ht="21" customHeight="1">
      <c r="B94" s="55"/>
      <c r="C94" s="55"/>
      <c r="D94" s="55"/>
      <c r="E94" s="55"/>
      <c r="F94" s="55"/>
      <c r="G94" s="55"/>
      <c r="H94" s="55"/>
      <c r="J94" s="55"/>
      <c r="K94" s="55"/>
      <c r="L94" s="55"/>
      <c r="M94" s="55"/>
      <c r="N94" s="55"/>
      <c r="O94" s="55"/>
      <c r="P94" s="55"/>
      <c r="Q94" s="55"/>
      <c r="S94" s="37"/>
      <c r="T94" s="38"/>
      <c r="U94" s="38"/>
      <c r="V94" s="38"/>
      <c r="W94" s="38"/>
      <c r="X94" s="38"/>
      <c r="Y94" s="39"/>
    </row>
    <row r="95" spans="2:25" ht="21" customHeight="1">
      <c r="B95" s="55"/>
      <c r="C95" s="55"/>
      <c r="D95" s="55"/>
      <c r="E95" s="55"/>
      <c r="F95" s="55"/>
      <c r="G95" s="55"/>
      <c r="H95" s="55"/>
      <c r="J95" s="55"/>
      <c r="K95" s="55"/>
      <c r="L95" s="55"/>
      <c r="M95" s="55"/>
      <c r="N95" s="55"/>
      <c r="O95" s="55"/>
      <c r="P95" s="55"/>
      <c r="Q95" s="55"/>
      <c r="S95" s="40"/>
      <c r="T95" s="41"/>
      <c r="U95" s="41"/>
      <c r="V95" s="41"/>
      <c r="W95" s="41"/>
      <c r="X95" s="41"/>
      <c r="Y95" s="42"/>
    </row>
    <row r="96" spans="2:25" ht="48" customHeight="1">
      <c r="B96" s="56"/>
      <c r="C96" s="56"/>
      <c r="D96" s="56"/>
      <c r="E96" s="56"/>
      <c r="F96" s="56"/>
      <c r="G96" s="56"/>
      <c r="H96" s="56"/>
      <c r="J96" s="57"/>
      <c r="K96" s="58"/>
      <c r="L96" s="58"/>
      <c r="M96" s="58"/>
      <c r="N96" s="58"/>
      <c r="O96" s="58"/>
      <c r="P96" s="58"/>
      <c r="Q96" s="59"/>
      <c r="S96" s="43"/>
      <c r="T96" s="44"/>
      <c r="U96" s="44"/>
      <c r="V96" s="44"/>
      <c r="W96" s="44"/>
      <c r="X96" s="44"/>
      <c r="Y96" s="45"/>
    </row>
    <row r="97" spans="2:25" ht="48" customHeight="1">
      <c r="B97" s="56"/>
      <c r="C97" s="56"/>
      <c r="D97" s="56"/>
      <c r="E97" s="56"/>
      <c r="F97" s="56"/>
      <c r="G97" s="56"/>
      <c r="H97" s="56"/>
      <c r="J97" s="60"/>
      <c r="K97" s="61"/>
      <c r="L97" s="61"/>
      <c r="M97" s="61"/>
      <c r="N97" s="61"/>
      <c r="O97" s="61"/>
      <c r="P97" s="61"/>
      <c r="Q97" s="62"/>
      <c r="S97" s="46"/>
      <c r="T97" s="47"/>
      <c r="U97" s="47"/>
      <c r="V97" s="47"/>
      <c r="W97" s="47"/>
      <c r="X97" s="47"/>
      <c r="Y97" s="48"/>
    </row>
    <row r="99" spans="2:25" ht="21" customHeight="1">
      <c r="B99" s="34"/>
      <c r="C99" s="35"/>
      <c r="D99" s="35"/>
      <c r="E99" s="35"/>
      <c r="F99" s="35"/>
      <c r="G99" s="35"/>
      <c r="H99" s="36"/>
      <c r="J99" s="34"/>
      <c r="K99" s="35"/>
      <c r="L99" s="35"/>
      <c r="M99" s="35"/>
      <c r="N99" s="35"/>
      <c r="O99" s="35"/>
      <c r="P99" s="35"/>
      <c r="Q99" s="36"/>
      <c r="S99" s="34"/>
      <c r="T99" s="35"/>
      <c r="U99" s="35"/>
      <c r="V99" s="35"/>
      <c r="W99" s="35"/>
      <c r="X99" s="35"/>
      <c r="Y99" s="36"/>
    </row>
    <row r="100" spans="2:25" ht="21" customHeight="1">
      <c r="B100" s="37"/>
      <c r="C100" s="38"/>
      <c r="D100" s="38"/>
      <c r="E100" s="38"/>
      <c r="F100" s="38"/>
      <c r="G100" s="38"/>
      <c r="H100" s="39"/>
      <c r="J100" s="37"/>
      <c r="K100" s="38"/>
      <c r="L100" s="38"/>
      <c r="M100" s="38"/>
      <c r="N100" s="38"/>
      <c r="O100" s="38"/>
      <c r="P100" s="38"/>
      <c r="Q100" s="39"/>
      <c r="S100" s="37"/>
      <c r="T100" s="38"/>
      <c r="U100" s="38"/>
      <c r="V100" s="38"/>
      <c r="W100" s="38"/>
      <c r="X100" s="38"/>
      <c r="Y100" s="39"/>
    </row>
    <row r="101" spans="2:25" ht="21" customHeight="1">
      <c r="B101" s="37"/>
      <c r="C101" s="38"/>
      <c r="D101" s="38"/>
      <c r="E101" s="38"/>
      <c r="F101" s="38"/>
      <c r="G101" s="38"/>
      <c r="H101" s="39"/>
      <c r="J101" s="37"/>
      <c r="K101" s="38"/>
      <c r="L101" s="38"/>
      <c r="M101" s="38"/>
      <c r="N101" s="38"/>
      <c r="O101" s="38"/>
      <c r="P101" s="38"/>
      <c r="Q101" s="39"/>
      <c r="S101" s="37"/>
      <c r="T101" s="38"/>
      <c r="U101" s="38"/>
      <c r="V101" s="38"/>
      <c r="W101" s="38"/>
      <c r="X101" s="38"/>
      <c r="Y101" s="39"/>
    </row>
    <row r="102" spans="2:25" ht="21" customHeight="1">
      <c r="B102" s="37"/>
      <c r="C102" s="38"/>
      <c r="D102" s="38"/>
      <c r="E102" s="38"/>
      <c r="F102" s="38"/>
      <c r="G102" s="38"/>
      <c r="H102" s="39"/>
      <c r="J102" s="37"/>
      <c r="K102" s="38"/>
      <c r="L102" s="38"/>
      <c r="M102" s="38"/>
      <c r="N102" s="38"/>
      <c r="O102" s="38"/>
      <c r="P102" s="38"/>
      <c r="Q102" s="39"/>
      <c r="S102" s="37"/>
      <c r="T102" s="38"/>
      <c r="U102" s="38"/>
      <c r="V102" s="38"/>
      <c r="W102" s="38"/>
      <c r="X102" s="38"/>
      <c r="Y102" s="39"/>
    </row>
    <row r="103" spans="2:25" ht="21" customHeight="1">
      <c r="B103" s="37"/>
      <c r="C103" s="38"/>
      <c r="D103" s="38"/>
      <c r="E103" s="38"/>
      <c r="F103" s="38"/>
      <c r="G103" s="38"/>
      <c r="H103" s="39"/>
      <c r="J103" s="37"/>
      <c r="K103" s="38"/>
      <c r="L103" s="38"/>
      <c r="M103" s="38"/>
      <c r="N103" s="38"/>
      <c r="O103" s="38"/>
      <c r="P103" s="38"/>
      <c r="Q103" s="39"/>
      <c r="S103" s="37"/>
      <c r="T103" s="38"/>
      <c r="U103" s="38"/>
      <c r="V103" s="38"/>
      <c r="W103" s="38"/>
      <c r="X103" s="38"/>
      <c r="Y103" s="39"/>
    </row>
    <row r="104" spans="2:25" ht="21" customHeight="1">
      <c r="B104" s="37"/>
      <c r="C104" s="38"/>
      <c r="D104" s="38"/>
      <c r="E104" s="38"/>
      <c r="F104" s="38"/>
      <c r="G104" s="38"/>
      <c r="H104" s="39"/>
      <c r="J104" s="37"/>
      <c r="K104" s="38"/>
      <c r="L104" s="38"/>
      <c r="M104" s="38"/>
      <c r="N104" s="38"/>
      <c r="O104" s="38"/>
      <c r="P104" s="38"/>
      <c r="Q104" s="39"/>
      <c r="S104" s="37"/>
      <c r="T104" s="38"/>
      <c r="U104" s="38"/>
      <c r="V104" s="38"/>
      <c r="W104" s="38"/>
      <c r="X104" s="38"/>
      <c r="Y104" s="39"/>
    </row>
    <row r="105" spans="2:25" ht="21" customHeight="1">
      <c r="B105" s="37"/>
      <c r="C105" s="38"/>
      <c r="D105" s="38"/>
      <c r="E105" s="38"/>
      <c r="F105" s="38"/>
      <c r="G105" s="38"/>
      <c r="H105" s="39"/>
      <c r="J105" s="37"/>
      <c r="K105" s="38"/>
      <c r="L105" s="38"/>
      <c r="M105" s="38"/>
      <c r="N105" s="38"/>
      <c r="O105" s="38"/>
      <c r="P105" s="38"/>
      <c r="Q105" s="39"/>
      <c r="S105" s="37"/>
      <c r="T105" s="38"/>
      <c r="U105" s="38"/>
      <c r="V105" s="38"/>
      <c r="W105" s="38"/>
      <c r="X105" s="38"/>
      <c r="Y105" s="39"/>
    </row>
    <row r="106" spans="2:25" ht="21" customHeight="1">
      <c r="B106" s="37"/>
      <c r="C106" s="38"/>
      <c r="D106" s="38"/>
      <c r="E106" s="38"/>
      <c r="F106" s="38"/>
      <c r="G106" s="38"/>
      <c r="H106" s="39"/>
      <c r="J106" s="37"/>
      <c r="K106" s="38"/>
      <c r="L106" s="38"/>
      <c r="M106" s="38"/>
      <c r="N106" s="38"/>
      <c r="O106" s="38"/>
      <c r="P106" s="38"/>
      <c r="Q106" s="39"/>
      <c r="S106" s="37"/>
      <c r="T106" s="38"/>
      <c r="U106" s="38"/>
      <c r="V106" s="38"/>
      <c r="W106" s="38"/>
      <c r="X106" s="38"/>
      <c r="Y106" s="39"/>
    </row>
    <row r="107" spans="2:25" ht="21" customHeight="1">
      <c r="B107" s="37"/>
      <c r="C107" s="38"/>
      <c r="D107" s="38"/>
      <c r="E107" s="38"/>
      <c r="F107" s="38"/>
      <c r="G107" s="38"/>
      <c r="H107" s="39"/>
      <c r="J107" s="37"/>
      <c r="K107" s="38"/>
      <c r="L107" s="38"/>
      <c r="M107" s="38"/>
      <c r="N107" s="38"/>
      <c r="O107" s="38"/>
      <c r="P107" s="38"/>
      <c r="Q107" s="39"/>
      <c r="S107" s="37"/>
      <c r="T107" s="38"/>
      <c r="U107" s="38"/>
      <c r="V107" s="38"/>
      <c r="W107" s="38"/>
      <c r="X107" s="38"/>
      <c r="Y107" s="39"/>
    </row>
    <row r="108" spans="2:25" ht="21" customHeight="1">
      <c r="B108" s="40"/>
      <c r="C108" s="41"/>
      <c r="D108" s="41"/>
      <c r="E108" s="41"/>
      <c r="F108" s="41"/>
      <c r="G108" s="41"/>
      <c r="H108" s="42"/>
      <c r="J108" s="40"/>
      <c r="K108" s="41"/>
      <c r="L108" s="41"/>
      <c r="M108" s="41"/>
      <c r="N108" s="41"/>
      <c r="O108" s="41"/>
      <c r="P108" s="41"/>
      <c r="Q108" s="42"/>
      <c r="S108" s="40"/>
      <c r="T108" s="41"/>
      <c r="U108" s="41"/>
      <c r="V108" s="41"/>
      <c r="W108" s="41"/>
      <c r="X108" s="41"/>
      <c r="Y108" s="42"/>
    </row>
    <row r="109" spans="2:25" ht="48" customHeight="1">
      <c r="B109" s="43"/>
      <c r="C109" s="44"/>
      <c r="D109" s="44"/>
      <c r="E109" s="44"/>
      <c r="F109" s="44"/>
      <c r="G109" s="44"/>
      <c r="H109" s="45"/>
      <c r="J109" s="49"/>
      <c r="K109" s="50"/>
      <c r="L109" s="50"/>
      <c r="M109" s="50"/>
      <c r="N109" s="50"/>
      <c r="O109" s="50"/>
      <c r="P109" s="50"/>
      <c r="Q109" s="51"/>
      <c r="S109" s="43"/>
      <c r="T109" s="44"/>
      <c r="U109" s="44"/>
      <c r="V109" s="44"/>
      <c r="W109" s="44"/>
      <c r="X109" s="44"/>
      <c r="Y109" s="45"/>
    </row>
    <row r="110" spans="2:25" ht="48" customHeight="1">
      <c r="B110" s="46"/>
      <c r="C110" s="47"/>
      <c r="D110" s="47"/>
      <c r="E110" s="47"/>
      <c r="F110" s="47"/>
      <c r="G110" s="47"/>
      <c r="H110" s="48"/>
      <c r="J110" s="52"/>
      <c r="K110" s="53"/>
      <c r="L110" s="53"/>
      <c r="M110" s="53"/>
      <c r="N110" s="53"/>
      <c r="O110" s="53"/>
      <c r="P110" s="53"/>
      <c r="Q110" s="54"/>
      <c r="S110" s="46"/>
      <c r="T110" s="47"/>
      <c r="U110" s="47"/>
      <c r="V110" s="47"/>
      <c r="W110" s="47"/>
      <c r="X110" s="47"/>
      <c r="Y110" s="48"/>
    </row>
    <row r="113" spans="5:23" ht="21" customHeight="1">
      <c r="E113" s="17" t="s">
        <v>60</v>
      </c>
      <c r="F113" s="31"/>
      <c r="G113" s="31"/>
      <c r="H113" s="31"/>
      <c r="I113" s="31"/>
      <c r="J113" s="31"/>
      <c r="Q113" s="17" t="s">
        <v>61</v>
      </c>
      <c r="R113" s="31"/>
      <c r="S113" s="31"/>
      <c r="T113" s="31"/>
      <c r="U113" s="31"/>
      <c r="V113" s="31"/>
      <c r="W113" s="31"/>
    </row>
    <row r="114" spans="5:24" ht="21" customHeight="1">
      <c r="E114" s="17" t="s">
        <v>62</v>
      </c>
      <c r="F114" s="32"/>
      <c r="G114" s="32"/>
      <c r="H114" s="32"/>
      <c r="I114" s="32"/>
      <c r="J114" s="32"/>
      <c r="K114" s="5" t="s">
        <v>63</v>
      </c>
      <c r="Q114" s="17" t="s">
        <v>62</v>
      </c>
      <c r="R114" s="31"/>
      <c r="S114" s="31"/>
      <c r="T114" s="31"/>
      <c r="U114" s="31"/>
      <c r="V114" s="31"/>
      <c r="W114" s="31"/>
      <c r="X114" s="5" t="s">
        <v>63</v>
      </c>
    </row>
    <row r="115" spans="5:24" ht="21" customHeight="1">
      <c r="E115" s="17" t="s">
        <v>64</v>
      </c>
      <c r="F115" s="32"/>
      <c r="G115" s="32"/>
      <c r="H115" s="32"/>
      <c r="I115" s="32"/>
      <c r="J115" s="32"/>
      <c r="Q115" s="33"/>
      <c r="R115" s="33"/>
      <c r="S115" s="33"/>
      <c r="T115" s="33"/>
      <c r="U115" s="33"/>
      <c r="V115" s="33"/>
      <c r="W115" s="33"/>
      <c r="X115" s="33"/>
    </row>
    <row r="116" spans="5:23" ht="24" customHeight="1">
      <c r="E116" s="17" t="s">
        <v>65</v>
      </c>
      <c r="F116" s="28"/>
      <c r="G116" s="28"/>
      <c r="H116" s="28"/>
      <c r="I116" s="28"/>
      <c r="J116" s="28"/>
      <c r="Q116" s="17" t="s">
        <v>65</v>
      </c>
      <c r="R116" s="29"/>
      <c r="S116" s="29"/>
      <c r="T116" s="29"/>
      <c r="U116" s="29"/>
      <c r="V116" s="29"/>
      <c r="W116" s="29"/>
    </row>
    <row r="117" spans="5:10" ht="24" customHeight="1">
      <c r="E117" s="17" t="s">
        <v>66</v>
      </c>
      <c r="F117" s="30"/>
      <c r="G117" s="30"/>
      <c r="H117" s="30"/>
      <c r="I117" s="30"/>
      <c r="J117" s="30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34:Z34"/>
    <mergeCell ref="B35:L35"/>
    <mergeCell ref="M35:X35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X24:Z29"/>
    <mergeCell ref="B25:G25"/>
    <mergeCell ref="H25:J25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K25:M25"/>
    <mergeCell ref="N25:P25"/>
    <mergeCell ref="Q25:S25"/>
    <mergeCell ref="T25:U25"/>
    <mergeCell ref="V25:W25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T26:U26"/>
    <mergeCell ref="V26:W26"/>
    <mergeCell ref="B27:G27"/>
    <mergeCell ref="H27:J27"/>
    <mergeCell ref="K27:M27"/>
    <mergeCell ref="N27:P27"/>
    <mergeCell ref="Q27:S27"/>
    <mergeCell ref="T27:U27"/>
    <mergeCell ref="V27:W27"/>
    <mergeCell ref="B26:G26"/>
    <mergeCell ref="H26:J26"/>
    <mergeCell ref="K26:M26"/>
    <mergeCell ref="N26:P26"/>
    <mergeCell ref="Q26:S26"/>
    <mergeCell ref="T30:U30"/>
    <mergeCell ref="V30:W30"/>
    <mergeCell ref="X30:Z30"/>
    <mergeCell ref="A31:Z31"/>
    <mergeCell ref="B33:L33"/>
    <mergeCell ref="M33:X33"/>
    <mergeCell ref="Y33:Z33"/>
    <mergeCell ref="N28:P28"/>
    <mergeCell ref="Q28:S28"/>
    <mergeCell ref="T28:U28"/>
    <mergeCell ref="V28:W28"/>
    <mergeCell ref="B29:G29"/>
    <mergeCell ref="H29:J29"/>
    <mergeCell ref="K29:M29"/>
    <mergeCell ref="N29:P29"/>
    <mergeCell ref="Q29:S29"/>
    <mergeCell ref="T29:U29"/>
    <mergeCell ref="V29:W29"/>
    <mergeCell ref="A30:S30"/>
    <mergeCell ref="B28:G28"/>
    <mergeCell ref="H28:J28"/>
    <mergeCell ref="K28:M28"/>
    <mergeCell ref="B38:L38"/>
    <mergeCell ref="M38:X38"/>
    <mergeCell ref="Y38:Z38"/>
    <mergeCell ref="B39:L39"/>
    <mergeCell ref="Y39:Z39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57421875" defaultRowHeight="15"/>
  <cols>
    <col min="1" max="1" width="8.57421875" style="7" customWidth="1"/>
    <col min="2" max="8" width="8.57421875" style="5" customWidth="1"/>
    <col min="9" max="9" width="4.57421875" style="5" customWidth="1"/>
    <col min="10" max="12" width="8.57421875" style="5" customWidth="1"/>
    <col min="13" max="14" width="4.57421875" style="5" customWidth="1"/>
    <col min="15" max="17" width="8.57421875" style="5" customWidth="1"/>
    <col min="18" max="18" width="4.57421875" style="5" customWidth="1"/>
    <col min="19" max="16384" width="8.57421875" style="5" customWidth="1"/>
  </cols>
  <sheetData>
    <row r="1" spans="1:26" ht="21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53" t="s">
        <v>104</v>
      </c>
      <c r="K2" s="153"/>
      <c r="L2" s="153"/>
      <c r="M2" s="153"/>
      <c r="N2" s="153"/>
      <c r="O2" s="153"/>
      <c r="P2" s="153"/>
      <c r="Q2" s="153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52" t="s">
        <v>15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21" customHeight="1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154"/>
      <c r="N7" s="155"/>
      <c r="O7" s="155"/>
      <c r="P7" s="156"/>
    </row>
    <row r="8" spans="1:10" ht="21" customHeight="1">
      <c r="A8" s="9" t="s">
        <v>43</v>
      </c>
      <c r="G8" s="10"/>
      <c r="H8" s="154"/>
      <c r="I8" s="155"/>
      <c r="J8" s="156"/>
    </row>
    <row r="9" ht="10.35" customHeight="1"/>
    <row r="10" spans="1:26" s="8" customFormat="1" ht="30" customHeight="1">
      <c r="A10" s="77" t="s">
        <v>7</v>
      </c>
      <c r="B10" s="77" t="s">
        <v>33</v>
      </c>
      <c r="C10" s="77"/>
      <c r="D10" s="77"/>
      <c r="E10" s="77"/>
      <c r="F10" s="77"/>
      <c r="G10" s="77"/>
      <c r="H10" s="77"/>
      <c r="I10" s="77"/>
      <c r="J10" s="77"/>
      <c r="K10" s="77" t="s">
        <v>34</v>
      </c>
      <c r="L10" s="77"/>
      <c r="M10" s="77"/>
      <c r="N10" s="77"/>
      <c r="O10" s="77"/>
      <c r="P10" s="77"/>
      <c r="Q10" s="77"/>
      <c r="R10" s="77"/>
      <c r="S10" s="77" t="s">
        <v>6</v>
      </c>
      <c r="T10" s="77"/>
      <c r="U10" s="77"/>
      <c r="V10" s="77"/>
      <c r="W10" s="77"/>
      <c r="X10" s="77"/>
      <c r="Y10" s="77"/>
      <c r="Z10" s="77"/>
    </row>
    <row r="11" spans="1:26" s="8" customFormat="1" ht="30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 t="s">
        <v>3</v>
      </c>
      <c r="L11" s="77"/>
      <c r="M11" s="77"/>
      <c r="N11" s="77" t="s">
        <v>4</v>
      </c>
      <c r="O11" s="77"/>
      <c r="P11" s="77"/>
      <c r="Q11" s="77" t="s">
        <v>5</v>
      </c>
      <c r="R11" s="77"/>
      <c r="S11" s="77" t="s">
        <v>3</v>
      </c>
      <c r="T11" s="77"/>
      <c r="U11" s="77"/>
      <c r="V11" s="77" t="s">
        <v>4</v>
      </c>
      <c r="W11" s="77"/>
      <c r="X11" s="77"/>
      <c r="Y11" s="77" t="s">
        <v>5</v>
      </c>
      <c r="Z11" s="77"/>
    </row>
    <row r="12" spans="1:26" ht="24" customHeight="1">
      <c r="A12" s="106" t="s">
        <v>44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9"/>
    </row>
    <row r="13" spans="1:26" ht="24" customHeight="1">
      <c r="A13" s="24">
        <v>1</v>
      </c>
      <c r="B13" s="145" t="s">
        <v>36</v>
      </c>
      <c r="C13" s="145"/>
      <c r="D13" s="145"/>
      <c r="E13" s="145"/>
      <c r="F13" s="145"/>
      <c r="G13" s="145"/>
      <c r="H13" s="145"/>
      <c r="I13" s="145"/>
      <c r="J13" s="145"/>
      <c r="K13" s="157">
        <v>12</v>
      </c>
      <c r="L13" s="157"/>
      <c r="M13" s="157"/>
      <c r="N13" s="149">
        <f>Q24</f>
        <v>0</v>
      </c>
      <c r="O13" s="149"/>
      <c r="P13" s="149"/>
      <c r="Q13" s="124">
        <f>V24/T24*100</f>
        <v>0</v>
      </c>
      <c r="R13" s="124"/>
      <c r="S13" s="158">
        <v>17765440</v>
      </c>
      <c r="T13" s="159"/>
      <c r="U13" s="160"/>
      <c r="V13" s="167"/>
      <c r="W13" s="168"/>
      <c r="X13" s="169"/>
      <c r="Y13" s="139">
        <f>V13/S13*100</f>
        <v>0</v>
      </c>
      <c r="Z13" s="140"/>
    </row>
    <row r="14" spans="1:26" ht="24" customHeight="1">
      <c r="A14" s="24">
        <v>2</v>
      </c>
      <c r="B14" s="145" t="s">
        <v>37</v>
      </c>
      <c r="C14" s="145"/>
      <c r="D14" s="145"/>
      <c r="E14" s="145"/>
      <c r="F14" s="145"/>
      <c r="G14" s="145"/>
      <c r="H14" s="145"/>
      <c r="I14" s="145"/>
      <c r="J14" s="145"/>
      <c r="K14" s="146">
        <v>5838225.68</v>
      </c>
      <c r="L14" s="146"/>
      <c r="M14" s="146"/>
      <c r="N14" s="124">
        <f>Q25</f>
        <v>0</v>
      </c>
      <c r="O14" s="124"/>
      <c r="P14" s="124"/>
      <c r="Q14" s="124">
        <f>V25/T25*100</f>
        <v>0</v>
      </c>
      <c r="R14" s="124"/>
      <c r="S14" s="161"/>
      <c r="T14" s="162"/>
      <c r="U14" s="163"/>
      <c r="V14" s="170"/>
      <c r="W14" s="171"/>
      <c r="X14" s="172"/>
      <c r="Y14" s="141"/>
      <c r="Z14" s="142"/>
    </row>
    <row r="15" spans="1:26" ht="24" customHeight="1">
      <c r="A15" s="24">
        <v>3</v>
      </c>
      <c r="B15" s="145" t="s">
        <v>38</v>
      </c>
      <c r="C15" s="145"/>
      <c r="D15" s="145"/>
      <c r="E15" s="145"/>
      <c r="F15" s="145"/>
      <c r="G15" s="145"/>
      <c r="H15" s="145"/>
      <c r="I15" s="145"/>
      <c r="J15" s="145"/>
      <c r="K15" s="148">
        <v>12</v>
      </c>
      <c r="L15" s="148"/>
      <c r="M15" s="148"/>
      <c r="N15" s="149">
        <f>Q27</f>
        <v>0</v>
      </c>
      <c r="O15" s="149"/>
      <c r="P15" s="149"/>
      <c r="Q15" s="124">
        <f>V26/T26*100</f>
        <v>0</v>
      </c>
      <c r="R15" s="124"/>
      <c r="S15" s="161"/>
      <c r="T15" s="162"/>
      <c r="U15" s="163"/>
      <c r="V15" s="170"/>
      <c r="W15" s="171"/>
      <c r="X15" s="172"/>
      <c r="Y15" s="141"/>
      <c r="Z15" s="142"/>
    </row>
    <row r="16" spans="1:26" ht="24" customHeight="1">
      <c r="A16" s="24">
        <v>4</v>
      </c>
      <c r="B16" s="145" t="s">
        <v>39</v>
      </c>
      <c r="C16" s="145"/>
      <c r="D16" s="145"/>
      <c r="E16" s="145"/>
      <c r="F16" s="145"/>
      <c r="G16" s="145"/>
      <c r="H16" s="145"/>
      <c r="I16" s="145"/>
      <c r="J16" s="145"/>
      <c r="K16" s="148">
        <v>12</v>
      </c>
      <c r="L16" s="148"/>
      <c r="M16" s="148"/>
      <c r="N16" s="149">
        <f>Q28</f>
        <v>0</v>
      </c>
      <c r="O16" s="149"/>
      <c r="P16" s="149"/>
      <c r="Q16" s="124">
        <f>V28/T28*100</f>
        <v>0</v>
      </c>
      <c r="R16" s="124"/>
      <c r="S16" s="161"/>
      <c r="T16" s="162"/>
      <c r="U16" s="163"/>
      <c r="V16" s="170"/>
      <c r="W16" s="171"/>
      <c r="X16" s="172"/>
      <c r="Y16" s="141"/>
      <c r="Z16" s="142"/>
    </row>
    <row r="17" spans="1:26" s="11" customFormat="1" ht="48" customHeight="1">
      <c r="A17" s="27">
        <v>5</v>
      </c>
      <c r="B17" s="150" t="s">
        <v>45</v>
      </c>
      <c r="C17" s="150"/>
      <c r="D17" s="150"/>
      <c r="E17" s="150"/>
      <c r="F17" s="150"/>
      <c r="G17" s="150"/>
      <c r="H17" s="150"/>
      <c r="I17" s="150"/>
      <c r="J17" s="150"/>
      <c r="K17" s="151">
        <v>12</v>
      </c>
      <c r="L17" s="151"/>
      <c r="M17" s="151"/>
      <c r="N17" s="149">
        <f>Q29</f>
        <v>0</v>
      </c>
      <c r="O17" s="149"/>
      <c r="P17" s="149"/>
      <c r="Q17" s="124">
        <f>V29/T29*100</f>
        <v>0</v>
      </c>
      <c r="R17" s="124"/>
      <c r="S17" s="164"/>
      <c r="T17" s="165"/>
      <c r="U17" s="166"/>
      <c r="V17" s="173"/>
      <c r="W17" s="174"/>
      <c r="X17" s="175"/>
      <c r="Y17" s="143"/>
      <c r="Z17" s="144"/>
    </row>
    <row r="18" spans="1:26" s="8" customFormat="1" ht="24" customHeight="1">
      <c r="A18" s="135" t="s">
        <v>46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  <c r="Q18" s="90">
        <f>V30</f>
        <v>0</v>
      </c>
      <c r="R18" s="90"/>
      <c r="S18" s="138">
        <f>SUM(S13)</f>
        <v>17765440</v>
      </c>
      <c r="T18" s="138"/>
      <c r="U18" s="138"/>
      <c r="V18" s="138">
        <f>SUM(V13)</f>
        <v>0</v>
      </c>
      <c r="W18" s="138"/>
      <c r="X18" s="138"/>
      <c r="Y18" s="134">
        <f>SUM(Y13)</f>
        <v>0</v>
      </c>
      <c r="Z18" s="134"/>
    </row>
    <row r="19" spans="1:26" ht="9.9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77" t="s">
        <v>41</v>
      </c>
      <c r="C22" s="77"/>
      <c r="D22" s="77"/>
      <c r="E22" s="77"/>
      <c r="F22" s="77"/>
      <c r="G22" s="77"/>
      <c r="H22" s="77" t="s">
        <v>47</v>
      </c>
      <c r="I22" s="77"/>
      <c r="J22" s="77"/>
      <c r="K22" s="77" t="s">
        <v>42</v>
      </c>
      <c r="L22" s="77"/>
      <c r="M22" s="77"/>
      <c r="N22" s="77" t="s">
        <v>48</v>
      </c>
      <c r="O22" s="77"/>
      <c r="P22" s="77"/>
      <c r="Q22" s="77" t="s">
        <v>49</v>
      </c>
      <c r="R22" s="77"/>
      <c r="S22" s="77"/>
      <c r="T22" s="77" t="s">
        <v>50</v>
      </c>
      <c r="U22" s="77"/>
      <c r="V22" s="81" t="s">
        <v>9</v>
      </c>
      <c r="W22" s="81"/>
      <c r="X22" s="77" t="s">
        <v>10</v>
      </c>
      <c r="Y22" s="77"/>
      <c r="Z22" s="77"/>
    </row>
    <row r="23" spans="1:26" ht="24" customHeight="1">
      <c r="A23" s="106" t="s">
        <v>44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7"/>
      <c r="W23" s="107"/>
      <c r="X23" s="107"/>
      <c r="Y23" s="107"/>
      <c r="Z23" s="109"/>
    </row>
    <row r="24" spans="1:26" ht="24" customHeight="1">
      <c r="A24" s="25">
        <v>1</v>
      </c>
      <c r="B24" s="110" t="s">
        <v>36</v>
      </c>
      <c r="C24" s="110"/>
      <c r="D24" s="110"/>
      <c r="E24" s="110"/>
      <c r="F24" s="110"/>
      <c r="G24" s="110"/>
      <c r="H24" s="111">
        <v>12</v>
      </c>
      <c r="I24" s="111"/>
      <c r="J24" s="111"/>
      <c r="K24" s="103"/>
      <c r="L24" s="103"/>
      <c r="M24" s="103"/>
      <c r="N24" s="103"/>
      <c r="O24" s="103"/>
      <c r="P24" s="103"/>
      <c r="Q24" s="103"/>
      <c r="R24" s="103"/>
      <c r="S24" s="104"/>
      <c r="T24" s="100">
        <v>10</v>
      </c>
      <c r="U24" s="100"/>
      <c r="V24" s="93">
        <f>(T24*((K24*0)+(N24*50)+(Q24*100)))/(H24*100)</f>
        <v>0</v>
      </c>
      <c r="W24" s="94"/>
      <c r="X24" s="112"/>
      <c r="Y24" s="92"/>
      <c r="Z24" s="113"/>
    </row>
    <row r="25" spans="1:26" ht="24" customHeight="1">
      <c r="A25" s="25">
        <v>2</v>
      </c>
      <c r="B25" s="110" t="s">
        <v>37</v>
      </c>
      <c r="C25" s="110"/>
      <c r="D25" s="110"/>
      <c r="E25" s="110"/>
      <c r="F25" s="110"/>
      <c r="G25" s="110"/>
      <c r="H25" s="120">
        <v>5838225.68</v>
      </c>
      <c r="I25" s="120"/>
      <c r="J25" s="120"/>
      <c r="K25" s="121"/>
      <c r="L25" s="121"/>
      <c r="M25" s="121"/>
      <c r="N25" s="121"/>
      <c r="O25" s="121"/>
      <c r="P25" s="121"/>
      <c r="Q25" s="121"/>
      <c r="R25" s="121"/>
      <c r="S25" s="202"/>
      <c r="T25" s="100">
        <v>40</v>
      </c>
      <c r="U25" s="100"/>
      <c r="V25" s="93">
        <f>(T25*((K25*0)+(N25*50)+(Q25*100)))/(H25*100)</f>
        <v>0</v>
      </c>
      <c r="W25" s="94"/>
      <c r="X25" s="114"/>
      <c r="Y25" s="115"/>
      <c r="Z25" s="116"/>
    </row>
    <row r="26" spans="1:26" ht="24" customHeight="1">
      <c r="A26" s="26">
        <v>3</v>
      </c>
      <c r="B26" s="95" t="s">
        <v>38</v>
      </c>
      <c r="C26" s="95"/>
      <c r="D26" s="95"/>
      <c r="E26" s="95"/>
      <c r="F26" s="95"/>
      <c r="G26" s="95"/>
      <c r="H26" s="96">
        <v>12</v>
      </c>
      <c r="I26" s="96"/>
      <c r="J26" s="96"/>
      <c r="K26" s="196">
        <f>K27</f>
        <v>0</v>
      </c>
      <c r="L26" s="197"/>
      <c r="M26" s="198"/>
      <c r="N26" s="196">
        <f aca="true" t="shared" si="0" ref="N26">N27</f>
        <v>0</v>
      </c>
      <c r="O26" s="197"/>
      <c r="P26" s="198"/>
      <c r="Q26" s="196">
        <f aca="true" t="shared" si="1" ref="Q26">Q27</f>
        <v>0</v>
      </c>
      <c r="R26" s="197"/>
      <c r="S26" s="198"/>
      <c r="T26" s="122">
        <f>SUM(T27)</f>
        <v>20</v>
      </c>
      <c r="U26" s="122"/>
      <c r="V26" s="123">
        <f>SUM(V27)</f>
        <v>0</v>
      </c>
      <c r="W26" s="124"/>
      <c r="X26" s="114"/>
      <c r="Y26" s="115"/>
      <c r="Z26" s="116"/>
    </row>
    <row r="27" spans="1:26" ht="48" customHeight="1">
      <c r="A27" s="20">
        <v>3.1</v>
      </c>
      <c r="B27" s="125" t="s">
        <v>103</v>
      </c>
      <c r="C27" s="126"/>
      <c r="D27" s="126"/>
      <c r="E27" s="126"/>
      <c r="F27" s="126"/>
      <c r="G27" s="127"/>
      <c r="H27" s="128">
        <v>12</v>
      </c>
      <c r="I27" s="129"/>
      <c r="J27" s="130"/>
      <c r="K27" s="104"/>
      <c r="L27" s="131"/>
      <c r="M27" s="132"/>
      <c r="N27" s="104"/>
      <c r="O27" s="131"/>
      <c r="P27" s="132"/>
      <c r="Q27" s="104"/>
      <c r="R27" s="131"/>
      <c r="S27" s="131"/>
      <c r="T27" s="133">
        <v>20</v>
      </c>
      <c r="U27" s="133"/>
      <c r="V27" s="93">
        <f>(T27*((K27*0)+(N27*50)+(Q27*100)))/(H27*100)</f>
        <v>0</v>
      </c>
      <c r="W27" s="94"/>
      <c r="X27" s="114"/>
      <c r="Y27" s="115"/>
      <c r="Z27" s="116"/>
    </row>
    <row r="28" spans="1:26" ht="48" customHeight="1">
      <c r="A28" s="25">
        <v>4</v>
      </c>
      <c r="B28" s="101" t="s">
        <v>39</v>
      </c>
      <c r="C28" s="101"/>
      <c r="D28" s="101"/>
      <c r="E28" s="101"/>
      <c r="F28" s="101"/>
      <c r="G28" s="101"/>
      <c r="H28" s="105">
        <v>12</v>
      </c>
      <c r="I28" s="105"/>
      <c r="J28" s="105"/>
      <c r="K28" s="103"/>
      <c r="L28" s="103"/>
      <c r="M28" s="103"/>
      <c r="N28" s="103"/>
      <c r="O28" s="103"/>
      <c r="P28" s="103"/>
      <c r="Q28" s="103"/>
      <c r="R28" s="103"/>
      <c r="S28" s="104"/>
      <c r="T28" s="100">
        <v>15</v>
      </c>
      <c r="U28" s="100"/>
      <c r="V28" s="93">
        <f aca="true" t="shared" si="2" ref="V28:V29">(T28*((K28*0)+(N28*50)+(Q28*100)))/(H28*100)</f>
        <v>0</v>
      </c>
      <c r="W28" s="94"/>
      <c r="X28" s="114"/>
      <c r="Y28" s="115"/>
      <c r="Z28" s="116"/>
    </row>
    <row r="29" spans="1:26" ht="48" customHeight="1">
      <c r="A29" s="25">
        <v>5</v>
      </c>
      <c r="B29" s="101" t="s">
        <v>51</v>
      </c>
      <c r="C29" s="101"/>
      <c r="D29" s="101"/>
      <c r="E29" s="101"/>
      <c r="F29" s="101"/>
      <c r="G29" s="101"/>
      <c r="H29" s="102">
        <v>12</v>
      </c>
      <c r="I29" s="102"/>
      <c r="J29" s="102"/>
      <c r="K29" s="103"/>
      <c r="L29" s="103"/>
      <c r="M29" s="103"/>
      <c r="N29" s="103"/>
      <c r="O29" s="103"/>
      <c r="P29" s="103"/>
      <c r="Q29" s="103"/>
      <c r="R29" s="103"/>
      <c r="S29" s="104"/>
      <c r="T29" s="100">
        <v>15</v>
      </c>
      <c r="U29" s="100"/>
      <c r="V29" s="93">
        <f t="shared" si="2"/>
        <v>0</v>
      </c>
      <c r="W29" s="94"/>
      <c r="X29" s="117"/>
      <c r="Y29" s="118"/>
      <c r="Z29" s="119"/>
    </row>
    <row r="30" spans="1:26" ht="24" customHeight="1">
      <c r="A30" s="87" t="s">
        <v>11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>
        <f>SUM(T24,T25,T26,T28,T29)</f>
        <v>100</v>
      </c>
      <c r="U30" s="89"/>
      <c r="V30" s="90">
        <f>SUM(V24:W26,V28:W29)</f>
        <v>0</v>
      </c>
      <c r="W30" s="90"/>
      <c r="X30" s="91"/>
      <c r="Y30" s="91"/>
      <c r="Z30" s="91"/>
    </row>
    <row r="31" spans="1:26" ht="9.9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ht="24" customHeight="1">
      <c r="A32" s="4" t="s">
        <v>98</v>
      </c>
    </row>
    <row r="33" spans="1:26" ht="60" customHeight="1">
      <c r="A33" s="18" t="s">
        <v>7</v>
      </c>
      <c r="B33" s="77" t="s">
        <v>52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 t="s">
        <v>53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  <c r="Y33" s="81" t="s">
        <v>54</v>
      </c>
      <c r="Z33" s="81"/>
    </row>
    <row r="34" spans="1:26" ht="24" customHeight="1">
      <c r="A34" s="82" t="s">
        <v>55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</row>
    <row r="35" spans="1:26" ht="48" customHeight="1">
      <c r="A35" s="19" t="str">
        <f>IF(B35&lt;&gt;"","2.1.1","")</f>
        <v/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7"/>
      <c r="Y35" s="56"/>
      <c r="Z35" s="56"/>
    </row>
    <row r="36" spans="1:26" ht="48" customHeight="1">
      <c r="A36" s="19" t="str">
        <f>IF(B36&lt;&gt;"","2.1.2","")</f>
        <v/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7"/>
      <c r="Y36" s="56"/>
      <c r="Z36" s="56"/>
    </row>
    <row r="37" spans="1:26" ht="48" customHeight="1">
      <c r="A37" s="19" t="str">
        <f>IF(B37&lt;&gt;"","2.1.3","")</f>
        <v/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7"/>
      <c r="Y37" s="56"/>
      <c r="Z37" s="56"/>
    </row>
    <row r="38" spans="1:26" ht="48" customHeight="1">
      <c r="A38" s="19" t="str">
        <f>IF(B38&lt;&gt;"","2.1.4","")</f>
        <v/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7"/>
      <c r="Y38" s="56"/>
      <c r="Z38" s="56"/>
    </row>
    <row r="39" spans="1:26" ht="48" customHeight="1">
      <c r="A39" s="19" t="str">
        <f>IF(B39&lt;&gt;"","2.1.5","")</f>
        <v/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65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7"/>
      <c r="Y39" s="85"/>
      <c r="Z39" s="86"/>
    </row>
    <row r="40" spans="1:26" ht="24" customHeight="1">
      <c r="A40" s="82" t="s">
        <v>56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</row>
    <row r="41" spans="1:26" ht="48" customHeight="1">
      <c r="A41" s="19" t="str">
        <f>IF(B41&lt;&gt;"","2.2.1","")</f>
        <v/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56"/>
      <c r="Z41" s="56"/>
    </row>
    <row r="42" spans="1:26" ht="48" customHeight="1">
      <c r="A42" s="19" t="str">
        <f>IF(B42&lt;&gt;"","2.2.2","")</f>
        <v/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7"/>
      <c r="Y42" s="56"/>
      <c r="Z42" s="56"/>
    </row>
    <row r="43" spans="1:26" ht="48" customHeight="1">
      <c r="A43" s="19" t="str">
        <f>IF(B43&lt;&gt;"","2.2.3","")</f>
        <v/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7"/>
      <c r="Y43" s="56"/>
      <c r="Z43" s="56"/>
    </row>
    <row r="44" spans="1:26" ht="48" customHeight="1">
      <c r="A44" s="19" t="str">
        <f>IF(B44&lt;&gt;"","2.2.4","")</f>
        <v/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7"/>
      <c r="Y44" s="56"/>
      <c r="Z44" s="56"/>
    </row>
    <row r="45" spans="1:26" ht="48" customHeight="1">
      <c r="A45" s="19" t="str">
        <f>IF(B45&lt;&gt;"","2.2.5","")</f>
        <v/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7"/>
      <c r="Y45" s="56"/>
      <c r="Z45" s="56"/>
    </row>
    <row r="46" spans="1:26" ht="24" customHeight="1">
      <c r="A46" s="82" t="s">
        <v>57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</row>
    <row r="47" spans="1:26" ht="48" customHeight="1">
      <c r="A47" s="19" t="str">
        <f>IF(B47&lt;&gt;"","2.3.1","")</f>
        <v/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7"/>
      <c r="Y47" s="56"/>
      <c r="Z47" s="56"/>
    </row>
    <row r="48" spans="1:26" ht="48" customHeight="1">
      <c r="A48" s="19" t="str">
        <f>IF(B48&lt;&gt;"","2.3.2","")</f>
        <v/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7"/>
      <c r="Y48" s="56"/>
      <c r="Z48" s="56"/>
    </row>
    <row r="49" spans="1:26" ht="48" customHeight="1">
      <c r="A49" s="19" t="str">
        <f>IF(B49&lt;&gt;"","2.3.3","")</f>
        <v/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5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7"/>
      <c r="Y49" s="56"/>
      <c r="Z49" s="56"/>
    </row>
    <row r="50" spans="1:26" ht="48" customHeight="1">
      <c r="A50" s="19" t="str">
        <f>IF(B50&lt;&gt;"","2.3.4","")</f>
        <v/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5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7"/>
      <c r="Y50" s="56"/>
      <c r="Z50" s="56"/>
    </row>
    <row r="51" spans="1:26" ht="48" customHeight="1">
      <c r="A51" s="19" t="str">
        <f>IF(B51&lt;&gt;"","2.3.5","")</f>
        <v/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5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7"/>
      <c r="Y51" s="56"/>
      <c r="Z51" s="56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77" t="s">
        <v>58</v>
      </c>
      <c r="C55" s="77"/>
      <c r="D55" s="77"/>
      <c r="E55" s="77"/>
      <c r="F55" s="77"/>
      <c r="G55" s="77"/>
      <c r="H55" s="77" t="s">
        <v>53</v>
      </c>
      <c r="I55" s="77"/>
      <c r="J55" s="77"/>
      <c r="K55" s="77"/>
      <c r="L55" s="77"/>
      <c r="M55" s="77"/>
      <c r="N55" s="77"/>
      <c r="O55" s="77"/>
      <c r="P55" s="77"/>
      <c r="Q55" s="78" t="s">
        <v>59</v>
      </c>
      <c r="R55" s="79"/>
      <c r="S55" s="79"/>
      <c r="T55" s="79"/>
      <c r="U55" s="79"/>
      <c r="V55" s="79"/>
      <c r="W55" s="79"/>
      <c r="X55" s="80"/>
      <c r="Y55" s="81" t="s">
        <v>54</v>
      </c>
      <c r="Z55" s="81"/>
    </row>
    <row r="56" spans="1:26" ht="72" customHeight="1">
      <c r="A56" s="19" t="str">
        <f>IF(B56&lt;&gt;"","3.1","")</f>
        <v/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5"/>
      <c r="R56" s="66"/>
      <c r="S56" s="66"/>
      <c r="T56" s="66"/>
      <c r="U56" s="66"/>
      <c r="V56" s="66"/>
      <c r="W56" s="66"/>
      <c r="X56" s="67"/>
      <c r="Y56" s="56"/>
      <c r="Z56" s="56"/>
    </row>
    <row r="57" spans="1:26" ht="72" customHeight="1">
      <c r="A57" s="19" t="str">
        <f>IF(B57&lt;&gt;"","3.2","")</f>
        <v/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  <c r="R57" s="66"/>
      <c r="S57" s="66"/>
      <c r="T57" s="66"/>
      <c r="U57" s="66"/>
      <c r="V57" s="66"/>
      <c r="W57" s="66"/>
      <c r="X57" s="67"/>
      <c r="Y57" s="56"/>
      <c r="Z57" s="56"/>
    </row>
    <row r="58" spans="1:26" ht="72" customHeight="1">
      <c r="A58" s="19" t="str">
        <f>IF(B58&lt;&gt;"","3.3","")</f>
        <v/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  <c r="R58" s="66"/>
      <c r="S58" s="66"/>
      <c r="T58" s="66"/>
      <c r="U58" s="66"/>
      <c r="V58" s="66"/>
      <c r="W58" s="66"/>
      <c r="X58" s="67"/>
      <c r="Y58" s="56"/>
      <c r="Z58" s="56"/>
    </row>
    <row r="59" spans="1:26" ht="72" customHeight="1">
      <c r="A59" s="19" t="str">
        <f>IF(B59&lt;&gt;"","3.4","")</f>
        <v/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6"/>
      <c r="S59" s="66"/>
      <c r="T59" s="66"/>
      <c r="U59" s="66"/>
      <c r="V59" s="66"/>
      <c r="W59" s="66"/>
      <c r="X59" s="67"/>
      <c r="Y59" s="56"/>
      <c r="Z59" s="56"/>
    </row>
    <row r="60" spans="1:26" ht="72" customHeight="1">
      <c r="A60" s="19" t="str">
        <f>IF(B60&lt;&gt;"","3.5","")</f>
        <v/>
      </c>
      <c r="B60" s="65"/>
      <c r="C60" s="66"/>
      <c r="D60" s="66"/>
      <c r="E60" s="66"/>
      <c r="F60" s="66"/>
      <c r="G60" s="67"/>
      <c r="H60" s="65"/>
      <c r="I60" s="66"/>
      <c r="J60" s="66"/>
      <c r="K60" s="66"/>
      <c r="L60" s="66"/>
      <c r="M60" s="66"/>
      <c r="N60" s="66"/>
      <c r="O60" s="66"/>
      <c r="P60" s="67"/>
      <c r="Q60" s="65"/>
      <c r="R60" s="66"/>
      <c r="S60" s="66"/>
      <c r="T60" s="66"/>
      <c r="U60" s="66"/>
      <c r="V60" s="66"/>
      <c r="W60" s="66"/>
      <c r="X60" s="67"/>
      <c r="Y60" s="85"/>
      <c r="Z60" s="86"/>
    </row>
    <row r="61" spans="1:26" ht="72" customHeight="1">
      <c r="A61" s="19" t="str">
        <f>IF(B61&lt;&gt;"","3.6","")</f>
        <v/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  <c r="R61" s="66"/>
      <c r="S61" s="66"/>
      <c r="T61" s="66"/>
      <c r="U61" s="66"/>
      <c r="V61" s="66"/>
      <c r="W61" s="66"/>
      <c r="X61" s="67"/>
      <c r="Y61" s="56"/>
      <c r="Z61" s="56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6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</row>
    <row r="66" spans="2:25" ht="48" customHeight="1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</row>
    <row r="67" spans="2:25" ht="48" customHeight="1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</row>
    <row r="68" spans="2:25" ht="48" customHeight="1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</row>
    <row r="69" spans="2:25" ht="48" customHeight="1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</row>
    <row r="70" ht="21" customHeight="1">
      <c r="A70" s="5"/>
    </row>
    <row r="71" ht="21" customHeight="1">
      <c r="A71" s="5" t="s">
        <v>101</v>
      </c>
    </row>
    <row r="73" spans="2:25" ht="21" customHeight="1">
      <c r="B73" s="55"/>
      <c r="C73" s="55"/>
      <c r="D73" s="55"/>
      <c r="E73" s="55"/>
      <c r="F73" s="55"/>
      <c r="G73" s="55"/>
      <c r="H73" s="55"/>
      <c r="J73" s="55"/>
      <c r="K73" s="55"/>
      <c r="L73" s="55"/>
      <c r="M73" s="55"/>
      <c r="N73" s="55"/>
      <c r="O73" s="55"/>
      <c r="P73" s="55"/>
      <c r="Q73" s="55"/>
      <c r="S73" s="34"/>
      <c r="T73" s="35"/>
      <c r="U73" s="35"/>
      <c r="V73" s="35"/>
      <c r="W73" s="35"/>
      <c r="X73" s="35"/>
      <c r="Y73" s="36"/>
    </row>
    <row r="74" spans="2:25" ht="10.35" customHeight="1">
      <c r="B74" s="55"/>
      <c r="C74" s="55"/>
      <c r="D74" s="55"/>
      <c r="E74" s="55"/>
      <c r="F74" s="55"/>
      <c r="G74" s="55"/>
      <c r="H74" s="55"/>
      <c r="J74" s="55"/>
      <c r="K74" s="55"/>
      <c r="L74" s="55"/>
      <c r="M74" s="55"/>
      <c r="N74" s="55"/>
      <c r="O74" s="55"/>
      <c r="P74" s="55"/>
      <c r="Q74" s="55"/>
      <c r="S74" s="37"/>
      <c r="T74" s="38"/>
      <c r="U74" s="38"/>
      <c r="V74" s="38"/>
      <c r="W74" s="38"/>
      <c r="X74" s="38"/>
      <c r="Y74" s="39"/>
    </row>
    <row r="75" spans="2:25" ht="10.35" customHeight="1">
      <c r="B75" s="55"/>
      <c r="C75" s="55"/>
      <c r="D75" s="55"/>
      <c r="E75" s="55"/>
      <c r="F75" s="55"/>
      <c r="G75" s="55"/>
      <c r="H75" s="55"/>
      <c r="J75" s="55"/>
      <c r="K75" s="55"/>
      <c r="L75" s="55"/>
      <c r="M75" s="55"/>
      <c r="N75" s="55"/>
      <c r="O75" s="55"/>
      <c r="P75" s="55"/>
      <c r="Q75" s="55"/>
      <c r="S75" s="37"/>
      <c r="T75" s="38"/>
      <c r="U75" s="38"/>
      <c r="V75" s="38"/>
      <c r="W75" s="38"/>
      <c r="X75" s="38"/>
      <c r="Y75" s="39"/>
    </row>
    <row r="76" spans="2:25" ht="21" customHeight="1">
      <c r="B76" s="55"/>
      <c r="C76" s="55"/>
      <c r="D76" s="55"/>
      <c r="E76" s="55"/>
      <c r="F76" s="55"/>
      <c r="G76" s="55"/>
      <c r="H76" s="55"/>
      <c r="J76" s="55"/>
      <c r="K76" s="55"/>
      <c r="L76" s="55"/>
      <c r="M76" s="55"/>
      <c r="N76" s="55"/>
      <c r="O76" s="55"/>
      <c r="P76" s="55"/>
      <c r="Q76" s="55"/>
      <c r="S76" s="37"/>
      <c r="T76" s="38"/>
      <c r="U76" s="38"/>
      <c r="V76" s="38"/>
      <c r="W76" s="38"/>
      <c r="X76" s="38"/>
      <c r="Y76" s="39"/>
    </row>
    <row r="77" spans="2:25" ht="35.25" customHeight="1">
      <c r="B77" s="55"/>
      <c r="C77" s="55"/>
      <c r="D77" s="55"/>
      <c r="E77" s="55"/>
      <c r="F77" s="55"/>
      <c r="G77" s="55"/>
      <c r="H77" s="55"/>
      <c r="J77" s="55"/>
      <c r="K77" s="55"/>
      <c r="L77" s="55"/>
      <c r="M77" s="55"/>
      <c r="N77" s="55"/>
      <c r="O77" s="55"/>
      <c r="P77" s="55"/>
      <c r="Q77" s="55"/>
      <c r="S77" s="37"/>
      <c r="T77" s="38"/>
      <c r="U77" s="38"/>
      <c r="V77" s="38"/>
      <c r="W77" s="38"/>
      <c r="X77" s="38"/>
      <c r="Y77" s="39"/>
    </row>
    <row r="78" spans="2:25" ht="21" customHeight="1">
      <c r="B78" s="55"/>
      <c r="C78" s="55"/>
      <c r="D78" s="55"/>
      <c r="E78" s="55"/>
      <c r="F78" s="55"/>
      <c r="G78" s="55"/>
      <c r="H78" s="55"/>
      <c r="J78" s="55"/>
      <c r="K78" s="55"/>
      <c r="L78" s="55"/>
      <c r="M78" s="55"/>
      <c r="N78" s="55"/>
      <c r="O78" s="55"/>
      <c r="P78" s="55"/>
      <c r="Q78" s="55"/>
      <c r="S78" s="37"/>
      <c r="T78" s="38"/>
      <c r="U78" s="38"/>
      <c r="V78" s="38"/>
      <c r="W78" s="38"/>
      <c r="X78" s="38"/>
      <c r="Y78" s="39"/>
    </row>
    <row r="79" spans="2:25" ht="21" customHeight="1">
      <c r="B79" s="55"/>
      <c r="C79" s="55"/>
      <c r="D79" s="55"/>
      <c r="E79" s="55"/>
      <c r="F79" s="55"/>
      <c r="G79" s="55"/>
      <c r="H79" s="55"/>
      <c r="J79" s="55"/>
      <c r="K79" s="55"/>
      <c r="L79" s="55"/>
      <c r="M79" s="55"/>
      <c r="N79" s="55"/>
      <c r="O79" s="55"/>
      <c r="P79" s="55"/>
      <c r="Q79" s="55"/>
      <c r="S79" s="37"/>
      <c r="T79" s="38"/>
      <c r="U79" s="38"/>
      <c r="V79" s="38"/>
      <c r="W79" s="38"/>
      <c r="X79" s="38"/>
      <c r="Y79" s="39"/>
    </row>
    <row r="80" spans="2:25" ht="21" customHeight="1">
      <c r="B80" s="55"/>
      <c r="C80" s="55"/>
      <c r="D80" s="55"/>
      <c r="E80" s="55"/>
      <c r="F80" s="55"/>
      <c r="G80" s="55"/>
      <c r="H80" s="55"/>
      <c r="J80" s="55"/>
      <c r="K80" s="55"/>
      <c r="L80" s="55"/>
      <c r="M80" s="55"/>
      <c r="N80" s="55"/>
      <c r="O80" s="55"/>
      <c r="P80" s="55"/>
      <c r="Q80" s="55"/>
      <c r="S80" s="37"/>
      <c r="T80" s="38"/>
      <c r="U80" s="38"/>
      <c r="V80" s="38"/>
      <c r="W80" s="38"/>
      <c r="X80" s="38"/>
      <c r="Y80" s="39"/>
    </row>
    <row r="81" spans="2:25" ht="21" customHeight="1">
      <c r="B81" s="55"/>
      <c r="C81" s="55"/>
      <c r="D81" s="55"/>
      <c r="E81" s="55"/>
      <c r="F81" s="55"/>
      <c r="G81" s="55"/>
      <c r="H81" s="55"/>
      <c r="J81" s="55"/>
      <c r="K81" s="55"/>
      <c r="L81" s="55"/>
      <c r="M81" s="55"/>
      <c r="N81" s="55"/>
      <c r="O81" s="55"/>
      <c r="P81" s="55"/>
      <c r="Q81" s="55"/>
      <c r="S81" s="37"/>
      <c r="T81" s="38"/>
      <c r="U81" s="38"/>
      <c r="V81" s="38"/>
      <c r="W81" s="38"/>
      <c r="X81" s="38"/>
      <c r="Y81" s="39"/>
    </row>
    <row r="82" spans="2:25" ht="21" customHeight="1">
      <c r="B82" s="55"/>
      <c r="C82" s="55"/>
      <c r="D82" s="55"/>
      <c r="E82" s="55"/>
      <c r="F82" s="55"/>
      <c r="G82" s="55"/>
      <c r="H82" s="55"/>
      <c r="J82" s="55"/>
      <c r="K82" s="55"/>
      <c r="L82" s="55"/>
      <c r="M82" s="55"/>
      <c r="N82" s="55"/>
      <c r="O82" s="55"/>
      <c r="P82" s="55"/>
      <c r="Q82" s="55"/>
      <c r="S82" s="40"/>
      <c r="T82" s="41"/>
      <c r="U82" s="41"/>
      <c r="V82" s="41"/>
      <c r="W82" s="41"/>
      <c r="X82" s="41"/>
      <c r="Y82" s="42"/>
    </row>
    <row r="83" spans="2:25" ht="48" customHeight="1">
      <c r="B83" s="63"/>
      <c r="C83" s="63"/>
      <c r="D83" s="63"/>
      <c r="E83" s="63"/>
      <c r="F83" s="63"/>
      <c r="G83" s="63"/>
      <c r="H83" s="63"/>
      <c r="J83" s="57"/>
      <c r="K83" s="58"/>
      <c r="L83" s="58"/>
      <c r="M83" s="58"/>
      <c r="N83" s="58"/>
      <c r="O83" s="58"/>
      <c r="P83" s="58"/>
      <c r="Q83" s="59"/>
      <c r="S83" s="57"/>
      <c r="T83" s="58"/>
      <c r="U83" s="58"/>
      <c r="V83" s="58"/>
      <c r="W83" s="58"/>
      <c r="X83" s="58"/>
      <c r="Y83" s="59"/>
    </row>
    <row r="84" spans="2:25" ht="48" customHeight="1">
      <c r="B84" s="63"/>
      <c r="C84" s="63"/>
      <c r="D84" s="63"/>
      <c r="E84" s="63"/>
      <c r="F84" s="63"/>
      <c r="G84" s="63"/>
      <c r="H84" s="63"/>
      <c r="J84" s="60"/>
      <c r="K84" s="61"/>
      <c r="L84" s="61"/>
      <c r="M84" s="61"/>
      <c r="N84" s="61"/>
      <c r="O84" s="61"/>
      <c r="P84" s="61"/>
      <c r="Q84" s="62"/>
      <c r="S84" s="60"/>
      <c r="T84" s="61"/>
      <c r="U84" s="61"/>
      <c r="V84" s="61"/>
      <c r="W84" s="61"/>
      <c r="X84" s="61"/>
      <c r="Y84" s="62"/>
    </row>
    <row r="86" spans="2:25" ht="21" customHeight="1">
      <c r="B86" s="55"/>
      <c r="C86" s="55"/>
      <c r="D86" s="55"/>
      <c r="E86" s="55"/>
      <c r="F86" s="55"/>
      <c r="G86" s="55"/>
      <c r="H86" s="55"/>
      <c r="J86" s="55"/>
      <c r="K86" s="55"/>
      <c r="L86" s="55"/>
      <c r="M86" s="55"/>
      <c r="N86" s="55"/>
      <c r="O86" s="55"/>
      <c r="P86" s="55"/>
      <c r="Q86" s="55"/>
      <c r="S86" s="34"/>
      <c r="T86" s="35"/>
      <c r="U86" s="35"/>
      <c r="V86" s="35"/>
      <c r="W86" s="35"/>
      <c r="X86" s="35"/>
      <c r="Y86" s="36"/>
    </row>
    <row r="87" spans="2:25" ht="21" customHeight="1">
      <c r="B87" s="55"/>
      <c r="C87" s="55"/>
      <c r="D87" s="55"/>
      <c r="E87" s="55"/>
      <c r="F87" s="55"/>
      <c r="G87" s="55"/>
      <c r="H87" s="55"/>
      <c r="J87" s="55"/>
      <c r="K87" s="55"/>
      <c r="L87" s="55"/>
      <c r="M87" s="55"/>
      <c r="N87" s="55"/>
      <c r="O87" s="55"/>
      <c r="P87" s="55"/>
      <c r="Q87" s="55"/>
      <c r="S87" s="37"/>
      <c r="T87" s="38"/>
      <c r="U87" s="38"/>
      <c r="V87" s="38"/>
      <c r="W87" s="38"/>
      <c r="X87" s="38"/>
      <c r="Y87" s="39"/>
    </row>
    <row r="88" spans="2:25" ht="21" customHeight="1">
      <c r="B88" s="55"/>
      <c r="C88" s="55"/>
      <c r="D88" s="55"/>
      <c r="E88" s="55"/>
      <c r="F88" s="55"/>
      <c r="G88" s="55"/>
      <c r="H88" s="55"/>
      <c r="J88" s="55"/>
      <c r="K88" s="55"/>
      <c r="L88" s="55"/>
      <c r="M88" s="55"/>
      <c r="N88" s="55"/>
      <c r="O88" s="55"/>
      <c r="P88" s="55"/>
      <c r="Q88" s="55"/>
      <c r="S88" s="37"/>
      <c r="T88" s="38"/>
      <c r="U88" s="38"/>
      <c r="V88" s="38"/>
      <c r="W88" s="38"/>
      <c r="X88" s="38"/>
      <c r="Y88" s="39"/>
    </row>
    <row r="89" spans="2:25" ht="21" customHeight="1">
      <c r="B89" s="55"/>
      <c r="C89" s="55"/>
      <c r="D89" s="55"/>
      <c r="E89" s="55"/>
      <c r="F89" s="55"/>
      <c r="G89" s="55"/>
      <c r="H89" s="55"/>
      <c r="J89" s="55"/>
      <c r="K89" s="55"/>
      <c r="L89" s="55"/>
      <c r="M89" s="55"/>
      <c r="N89" s="55"/>
      <c r="O89" s="55"/>
      <c r="P89" s="55"/>
      <c r="Q89" s="55"/>
      <c r="S89" s="37"/>
      <c r="T89" s="38"/>
      <c r="U89" s="38"/>
      <c r="V89" s="38"/>
      <c r="W89" s="38"/>
      <c r="X89" s="38"/>
      <c r="Y89" s="39"/>
    </row>
    <row r="90" spans="2:25" ht="21" customHeight="1">
      <c r="B90" s="55"/>
      <c r="C90" s="55"/>
      <c r="D90" s="55"/>
      <c r="E90" s="55"/>
      <c r="F90" s="55"/>
      <c r="G90" s="55"/>
      <c r="H90" s="55"/>
      <c r="J90" s="55"/>
      <c r="K90" s="55"/>
      <c r="L90" s="55"/>
      <c r="M90" s="55"/>
      <c r="N90" s="55"/>
      <c r="O90" s="55"/>
      <c r="P90" s="55"/>
      <c r="Q90" s="55"/>
      <c r="S90" s="37"/>
      <c r="T90" s="38"/>
      <c r="U90" s="38"/>
      <c r="V90" s="38"/>
      <c r="W90" s="38"/>
      <c r="X90" s="38"/>
      <c r="Y90" s="39"/>
    </row>
    <row r="91" spans="2:25" ht="21" customHeight="1">
      <c r="B91" s="55"/>
      <c r="C91" s="55"/>
      <c r="D91" s="55"/>
      <c r="E91" s="55"/>
      <c r="F91" s="55"/>
      <c r="G91" s="55"/>
      <c r="H91" s="55"/>
      <c r="J91" s="55"/>
      <c r="K91" s="55"/>
      <c r="L91" s="55"/>
      <c r="M91" s="55"/>
      <c r="N91" s="55"/>
      <c r="O91" s="55"/>
      <c r="P91" s="55"/>
      <c r="Q91" s="55"/>
      <c r="S91" s="37"/>
      <c r="T91" s="38"/>
      <c r="U91" s="38"/>
      <c r="V91" s="38"/>
      <c r="W91" s="38"/>
      <c r="X91" s="38"/>
      <c r="Y91" s="39"/>
    </row>
    <row r="92" spans="2:25" ht="21" customHeight="1">
      <c r="B92" s="55"/>
      <c r="C92" s="55"/>
      <c r="D92" s="55"/>
      <c r="E92" s="55"/>
      <c r="F92" s="55"/>
      <c r="G92" s="55"/>
      <c r="H92" s="55"/>
      <c r="J92" s="55"/>
      <c r="K92" s="55"/>
      <c r="L92" s="55"/>
      <c r="M92" s="55"/>
      <c r="N92" s="55"/>
      <c r="O92" s="55"/>
      <c r="P92" s="55"/>
      <c r="Q92" s="55"/>
      <c r="S92" s="37"/>
      <c r="T92" s="38"/>
      <c r="U92" s="38"/>
      <c r="V92" s="38"/>
      <c r="W92" s="38"/>
      <c r="X92" s="38"/>
      <c r="Y92" s="39"/>
    </row>
    <row r="93" spans="2:25" ht="21" customHeight="1">
      <c r="B93" s="55"/>
      <c r="C93" s="55"/>
      <c r="D93" s="55"/>
      <c r="E93" s="55"/>
      <c r="F93" s="55"/>
      <c r="G93" s="55"/>
      <c r="H93" s="55"/>
      <c r="J93" s="55"/>
      <c r="K93" s="55"/>
      <c r="L93" s="55"/>
      <c r="M93" s="55"/>
      <c r="N93" s="55"/>
      <c r="O93" s="55"/>
      <c r="P93" s="55"/>
      <c r="Q93" s="55"/>
      <c r="S93" s="37"/>
      <c r="T93" s="38"/>
      <c r="U93" s="38"/>
      <c r="V93" s="38"/>
      <c r="W93" s="38"/>
      <c r="X93" s="38"/>
      <c r="Y93" s="39"/>
    </row>
    <row r="94" spans="2:25" ht="21" customHeight="1">
      <c r="B94" s="55"/>
      <c r="C94" s="55"/>
      <c r="D94" s="55"/>
      <c r="E94" s="55"/>
      <c r="F94" s="55"/>
      <c r="G94" s="55"/>
      <c r="H94" s="55"/>
      <c r="J94" s="55"/>
      <c r="K94" s="55"/>
      <c r="L94" s="55"/>
      <c r="M94" s="55"/>
      <c r="N94" s="55"/>
      <c r="O94" s="55"/>
      <c r="P94" s="55"/>
      <c r="Q94" s="55"/>
      <c r="S94" s="37"/>
      <c r="T94" s="38"/>
      <c r="U94" s="38"/>
      <c r="V94" s="38"/>
      <c r="W94" s="38"/>
      <c r="X94" s="38"/>
      <c r="Y94" s="39"/>
    </row>
    <row r="95" spans="2:25" ht="21" customHeight="1">
      <c r="B95" s="55"/>
      <c r="C95" s="55"/>
      <c r="D95" s="55"/>
      <c r="E95" s="55"/>
      <c r="F95" s="55"/>
      <c r="G95" s="55"/>
      <c r="H95" s="55"/>
      <c r="J95" s="55"/>
      <c r="K95" s="55"/>
      <c r="L95" s="55"/>
      <c r="M95" s="55"/>
      <c r="N95" s="55"/>
      <c r="O95" s="55"/>
      <c r="P95" s="55"/>
      <c r="Q95" s="55"/>
      <c r="S95" s="40"/>
      <c r="T95" s="41"/>
      <c r="U95" s="41"/>
      <c r="V95" s="41"/>
      <c r="W95" s="41"/>
      <c r="X95" s="41"/>
      <c r="Y95" s="42"/>
    </row>
    <row r="96" spans="2:25" ht="48" customHeight="1">
      <c r="B96" s="56"/>
      <c r="C96" s="56"/>
      <c r="D96" s="56"/>
      <c r="E96" s="56"/>
      <c r="F96" s="56"/>
      <c r="G96" s="56"/>
      <c r="H96" s="56"/>
      <c r="J96" s="57"/>
      <c r="K96" s="58"/>
      <c r="L96" s="58"/>
      <c r="M96" s="58"/>
      <c r="N96" s="58"/>
      <c r="O96" s="58"/>
      <c r="P96" s="58"/>
      <c r="Q96" s="59"/>
      <c r="S96" s="43"/>
      <c r="T96" s="44"/>
      <c r="U96" s="44"/>
      <c r="V96" s="44"/>
      <c r="W96" s="44"/>
      <c r="X96" s="44"/>
      <c r="Y96" s="45"/>
    </row>
    <row r="97" spans="2:25" ht="48" customHeight="1">
      <c r="B97" s="56"/>
      <c r="C97" s="56"/>
      <c r="D97" s="56"/>
      <c r="E97" s="56"/>
      <c r="F97" s="56"/>
      <c r="G97" s="56"/>
      <c r="H97" s="56"/>
      <c r="J97" s="60"/>
      <c r="K97" s="61"/>
      <c r="L97" s="61"/>
      <c r="M97" s="61"/>
      <c r="N97" s="61"/>
      <c r="O97" s="61"/>
      <c r="P97" s="61"/>
      <c r="Q97" s="62"/>
      <c r="S97" s="46"/>
      <c r="T97" s="47"/>
      <c r="U97" s="47"/>
      <c r="V97" s="47"/>
      <c r="W97" s="47"/>
      <c r="X97" s="47"/>
      <c r="Y97" s="48"/>
    </row>
    <row r="99" spans="2:25" ht="21" customHeight="1">
      <c r="B99" s="34"/>
      <c r="C99" s="35"/>
      <c r="D99" s="35"/>
      <c r="E99" s="35"/>
      <c r="F99" s="35"/>
      <c r="G99" s="35"/>
      <c r="H99" s="36"/>
      <c r="J99" s="34"/>
      <c r="K99" s="35"/>
      <c r="L99" s="35"/>
      <c r="M99" s="35"/>
      <c r="N99" s="35"/>
      <c r="O99" s="35"/>
      <c r="P99" s="35"/>
      <c r="Q99" s="36"/>
      <c r="S99" s="34"/>
      <c r="T99" s="35"/>
      <c r="U99" s="35"/>
      <c r="V99" s="35"/>
      <c r="W99" s="35"/>
      <c r="X99" s="35"/>
      <c r="Y99" s="36"/>
    </row>
    <row r="100" spans="2:25" ht="21" customHeight="1">
      <c r="B100" s="37"/>
      <c r="C100" s="38"/>
      <c r="D100" s="38"/>
      <c r="E100" s="38"/>
      <c r="F100" s="38"/>
      <c r="G100" s="38"/>
      <c r="H100" s="39"/>
      <c r="J100" s="37"/>
      <c r="K100" s="38"/>
      <c r="L100" s="38"/>
      <c r="M100" s="38"/>
      <c r="N100" s="38"/>
      <c r="O100" s="38"/>
      <c r="P100" s="38"/>
      <c r="Q100" s="39"/>
      <c r="S100" s="37"/>
      <c r="T100" s="38"/>
      <c r="U100" s="38"/>
      <c r="V100" s="38"/>
      <c r="W100" s="38"/>
      <c r="X100" s="38"/>
      <c r="Y100" s="39"/>
    </row>
    <row r="101" spans="2:25" ht="21" customHeight="1">
      <c r="B101" s="37"/>
      <c r="C101" s="38"/>
      <c r="D101" s="38"/>
      <c r="E101" s="38"/>
      <c r="F101" s="38"/>
      <c r="G101" s="38"/>
      <c r="H101" s="39"/>
      <c r="J101" s="37"/>
      <c r="K101" s="38"/>
      <c r="L101" s="38"/>
      <c r="M101" s="38"/>
      <c r="N101" s="38"/>
      <c r="O101" s="38"/>
      <c r="P101" s="38"/>
      <c r="Q101" s="39"/>
      <c r="S101" s="37"/>
      <c r="T101" s="38"/>
      <c r="U101" s="38"/>
      <c r="V101" s="38"/>
      <c r="W101" s="38"/>
      <c r="X101" s="38"/>
      <c r="Y101" s="39"/>
    </row>
    <row r="102" spans="2:25" ht="21" customHeight="1">
      <c r="B102" s="37"/>
      <c r="C102" s="38"/>
      <c r="D102" s="38"/>
      <c r="E102" s="38"/>
      <c r="F102" s="38"/>
      <c r="G102" s="38"/>
      <c r="H102" s="39"/>
      <c r="J102" s="37"/>
      <c r="K102" s="38"/>
      <c r="L102" s="38"/>
      <c r="M102" s="38"/>
      <c r="N102" s="38"/>
      <c r="O102" s="38"/>
      <c r="P102" s="38"/>
      <c r="Q102" s="39"/>
      <c r="S102" s="37"/>
      <c r="T102" s="38"/>
      <c r="U102" s="38"/>
      <c r="V102" s="38"/>
      <c r="W102" s="38"/>
      <c r="X102" s="38"/>
      <c r="Y102" s="39"/>
    </row>
    <row r="103" spans="2:25" ht="21" customHeight="1">
      <c r="B103" s="37"/>
      <c r="C103" s="38"/>
      <c r="D103" s="38"/>
      <c r="E103" s="38"/>
      <c r="F103" s="38"/>
      <c r="G103" s="38"/>
      <c r="H103" s="39"/>
      <c r="J103" s="37"/>
      <c r="K103" s="38"/>
      <c r="L103" s="38"/>
      <c r="M103" s="38"/>
      <c r="N103" s="38"/>
      <c r="O103" s="38"/>
      <c r="P103" s="38"/>
      <c r="Q103" s="39"/>
      <c r="S103" s="37"/>
      <c r="T103" s="38"/>
      <c r="U103" s="38"/>
      <c r="V103" s="38"/>
      <c r="W103" s="38"/>
      <c r="X103" s="38"/>
      <c r="Y103" s="39"/>
    </row>
    <row r="104" spans="2:25" ht="21" customHeight="1">
      <c r="B104" s="37"/>
      <c r="C104" s="38"/>
      <c r="D104" s="38"/>
      <c r="E104" s="38"/>
      <c r="F104" s="38"/>
      <c r="G104" s="38"/>
      <c r="H104" s="39"/>
      <c r="J104" s="37"/>
      <c r="K104" s="38"/>
      <c r="L104" s="38"/>
      <c r="M104" s="38"/>
      <c r="N104" s="38"/>
      <c r="O104" s="38"/>
      <c r="P104" s="38"/>
      <c r="Q104" s="39"/>
      <c r="S104" s="37"/>
      <c r="T104" s="38"/>
      <c r="U104" s="38"/>
      <c r="V104" s="38"/>
      <c r="W104" s="38"/>
      <c r="X104" s="38"/>
      <c r="Y104" s="39"/>
    </row>
    <row r="105" spans="2:25" ht="21" customHeight="1">
      <c r="B105" s="37"/>
      <c r="C105" s="38"/>
      <c r="D105" s="38"/>
      <c r="E105" s="38"/>
      <c r="F105" s="38"/>
      <c r="G105" s="38"/>
      <c r="H105" s="39"/>
      <c r="J105" s="37"/>
      <c r="K105" s="38"/>
      <c r="L105" s="38"/>
      <c r="M105" s="38"/>
      <c r="N105" s="38"/>
      <c r="O105" s="38"/>
      <c r="P105" s="38"/>
      <c r="Q105" s="39"/>
      <c r="S105" s="37"/>
      <c r="T105" s="38"/>
      <c r="U105" s="38"/>
      <c r="V105" s="38"/>
      <c r="W105" s="38"/>
      <c r="X105" s="38"/>
      <c r="Y105" s="39"/>
    </row>
    <row r="106" spans="2:25" ht="21" customHeight="1">
      <c r="B106" s="37"/>
      <c r="C106" s="38"/>
      <c r="D106" s="38"/>
      <c r="E106" s="38"/>
      <c r="F106" s="38"/>
      <c r="G106" s="38"/>
      <c r="H106" s="39"/>
      <c r="J106" s="37"/>
      <c r="K106" s="38"/>
      <c r="L106" s="38"/>
      <c r="M106" s="38"/>
      <c r="N106" s="38"/>
      <c r="O106" s="38"/>
      <c r="P106" s="38"/>
      <c r="Q106" s="39"/>
      <c r="S106" s="37"/>
      <c r="T106" s="38"/>
      <c r="U106" s="38"/>
      <c r="V106" s="38"/>
      <c r="W106" s="38"/>
      <c r="X106" s="38"/>
      <c r="Y106" s="39"/>
    </row>
    <row r="107" spans="2:25" ht="21" customHeight="1">
      <c r="B107" s="37"/>
      <c r="C107" s="38"/>
      <c r="D107" s="38"/>
      <c r="E107" s="38"/>
      <c r="F107" s="38"/>
      <c r="G107" s="38"/>
      <c r="H107" s="39"/>
      <c r="J107" s="37"/>
      <c r="K107" s="38"/>
      <c r="L107" s="38"/>
      <c r="M107" s="38"/>
      <c r="N107" s="38"/>
      <c r="O107" s="38"/>
      <c r="P107" s="38"/>
      <c r="Q107" s="39"/>
      <c r="S107" s="37"/>
      <c r="T107" s="38"/>
      <c r="U107" s="38"/>
      <c r="V107" s="38"/>
      <c r="W107" s="38"/>
      <c r="X107" s="38"/>
      <c r="Y107" s="39"/>
    </row>
    <row r="108" spans="2:25" ht="21" customHeight="1">
      <c r="B108" s="40"/>
      <c r="C108" s="41"/>
      <c r="D108" s="41"/>
      <c r="E108" s="41"/>
      <c r="F108" s="41"/>
      <c r="G108" s="41"/>
      <c r="H108" s="42"/>
      <c r="J108" s="40"/>
      <c r="K108" s="41"/>
      <c r="L108" s="41"/>
      <c r="M108" s="41"/>
      <c r="N108" s="41"/>
      <c r="O108" s="41"/>
      <c r="P108" s="41"/>
      <c r="Q108" s="42"/>
      <c r="S108" s="40"/>
      <c r="T108" s="41"/>
      <c r="U108" s="41"/>
      <c r="V108" s="41"/>
      <c r="W108" s="41"/>
      <c r="X108" s="41"/>
      <c r="Y108" s="42"/>
    </row>
    <row r="109" spans="2:25" ht="48" customHeight="1">
      <c r="B109" s="43"/>
      <c r="C109" s="44"/>
      <c r="D109" s="44"/>
      <c r="E109" s="44"/>
      <c r="F109" s="44"/>
      <c r="G109" s="44"/>
      <c r="H109" s="45"/>
      <c r="J109" s="49"/>
      <c r="K109" s="50"/>
      <c r="L109" s="50"/>
      <c r="M109" s="50"/>
      <c r="N109" s="50"/>
      <c r="O109" s="50"/>
      <c r="P109" s="50"/>
      <c r="Q109" s="51"/>
      <c r="S109" s="43"/>
      <c r="T109" s="44"/>
      <c r="U109" s="44"/>
      <c r="V109" s="44"/>
      <c r="W109" s="44"/>
      <c r="X109" s="44"/>
      <c r="Y109" s="45"/>
    </row>
    <row r="110" spans="2:25" ht="48" customHeight="1">
      <c r="B110" s="46"/>
      <c r="C110" s="47"/>
      <c r="D110" s="47"/>
      <c r="E110" s="47"/>
      <c r="F110" s="47"/>
      <c r="G110" s="47"/>
      <c r="H110" s="48"/>
      <c r="J110" s="52"/>
      <c r="K110" s="53"/>
      <c r="L110" s="53"/>
      <c r="M110" s="53"/>
      <c r="N110" s="53"/>
      <c r="O110" s="53"/>
      <c r="P110" s="53"/>
      <c r="Q110" s="54"/>
      <c r="S110" s="46"/>
      <c r="T110" s="47"/>
      <c r="U110" s="47"/>
      <c r="V110" s="47"/>
      <c r="W110" s="47"/>
      <c r="X110" s="47"/>
      <c r="Y110" s="48"/>
    </row>
    <row r="113" spans="5:23" ht="21" customHeight="1">
      <c r="E113" s="17" t="s">
        <v>60</v>
      </c>
      <c r="F113" s="31"/>
      <c r="G113" s="31"/>
      <c r="H113" s="31"/>
      <c r="I113" s="31"/>
      <c r="J113" s="31"/>
      <c r="Q113" s="17" t="s">
        <v>61</v>
      </c>
      <c r="R113" s="31"/>
      <c r="S113" s="31"/>
      <c r="T113" s="31"/>
      <c r="U113" s="31"/>
      <c r="V113" s="31"/>
      <c r="W113" s="31"/>
    </row>
    <row r="114" spans="5:24" ht="21" customHeight="1">
      <c r="E114" s="17" t="s">
        <v>62</v>
      </c>
      <c r="F114" s="32"/>
      <c r="G114" s="32"/>
      <c r="H114" s="32"/>
      <c r="I114" s="32"/>
      <c r="J114" s="32"/>
      <c r="K114" s="5" t="s">
        <v>63</v>
      </c>
      <c r="Q114" s="17" t="s">
        <v>62</v>
      </c>
      <c r="R114" s="31"/>
      <c r="S114" s="31"/>
      <c r="T114" s="31"/>
      <c r="U114" s="31"/>
      <c r="V114" s="31"/>
      <c r="W114" s="31"/>
      <c r="X114" s="5" t="s">
        <v>63</v>
      </c>
    </row>
    <row r="115" spans="5:24" ht="21" customHeight="1">
      <c r="E115" s="17" t="s">
        <v>64</v>
      </c>
      <c r="F115" s="32"/>
      <c r="G115" s="32"/>
      <c r="H115" s="32"/>
      <c r="I115" s="32"/>
      <c r="J115" s="32"/>
      <c r="Q115" s="33"/>
      <c r="R115" s="33"/>
      <c r="S115" s="33"/>
      <c r="T115" s="33"/>
      <c r="U115" s="33"/>
      <c r="V115" s="33"/>
      <c r="W115" s="33"/>
      <c r="X115" s="33"/>
    </row>
    <row r="116" spans="5:23" ht="24" customHeight="1">
      <c r="E116" s="17" t="s">
        <v>65</v>
      </c>
      <c r="F116" s="28"/>
      <c r="G116" s="28"/>
      <c r="H116" s="28"/>
      <c r="I116" s="28"/>
      <c r="J116" s="28"/>
      <c r="Q116" s="17" t="s">
        <v>65</v>
      </c>
      <c r="R116" s="29"/>
      <c r="S116" s="29"/>
      <c r="T116" s="29"/>
      <c r="U116" s="29"/>
      <c r="V116" s="29"/>
      <c r="W116" s="29"/>
    </row>
    <row r="117" spans="5:10" ht="24" customHeight="1">
      <c r="E117" s="17" t="s">
        <v>66</v>
      </c>
      <c r="F117" s="30"/>
      <c r="G117" s="30"/>
      <c r="H117" s="30"/>
      <c r="I117" s="30"/>
      <c r="J117" s="30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57421875" defaultRowHeight="15"/>
  <cols>
    <col min="1" max="1" width="8.57421875" style="7" customWidth="1"/>
    <col min="2" max="8" width="8.57421875" style="5" customWidth="1"/>
    <col min="9" max="9" width="4.57421875" style="5" customWidth="1"/>
    <col min="10" max="12" width="8.57421875" style="5" customWidth="1"/>
    <col min="13" max="14" width="4.57421875" style="5" customWidth="1"/>
    <col min="15" max="17" width="8.57421875" style="5" customWidth="1"/>
    <col min="18" max="18" width="4.57421875" style="5" customWidth="1"/>
    <col min="19" max="16384" width="8.57421875" style="5" customWidth="1"/>
  </cols>
  <sheetData>
    <row r="1" spans="1:26" ht="21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53" t="s">
        <v>104</v>
      </c>
      <c r="K2" s="153"/>
      <c r="L2" s="153"/>
      <c r="M2" s="153"/>
      <c r="N2" s="153"/>
      <c r="O2" s="153"/>
      <c r="P2" s="153"/>
      <c r="Q2" s="153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52" t="s">
        <v>16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21" customHeight="1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154"/>
      <c r="N7" s="155"/>
      <c r="O7" s="155"/>
      <c r="P7" s="156"/>
    </row>
    <row r="8" spans="1:10" ht="21" customHeight="1">
      <c r="A8" s="9" t="s">
        <v>43</v>
      </c>
      <c r="G8" s="10"/>
      <c r="H8" s="154"/>
      <c r="I8" s="155"/>
      <c r="J8" s="156"/>
    </row>
    <row r="9" ht="10.35" customHeight="1"/>
    <row r="10" spans="1:26" s="8" customFormat="1" ht="30" customHeight="1">
      <c r="A10" s="77" t="s">
        <v>7</v>
      </c>
      <c r="B10" s="77" t="s">
        <v>33</v>
      </c>
      <c r="C10" s="77"/>
      <c r="D10" s="77"/>
      <c r="E10" s="77"/>
      <c r="F10" s="77"/>
      <c r="G10" s="77"/>
      <c r="H10" s="77"/>
      <c r="I10" s="77"/>
      <c r="J10" s="77"/>
      <c r="K10" s="77" t="s">
        <v>34</v>
      </c>
      <c r="L10" s="77"/>
      <c r="M10" s="77"/>
      <c r="N10" s="77"/>
      <c r="O10" s="77"/>
      <c r="P10" s="77"/>
      <c r="Q10" s="77"/>
      <c r="R10" s="77"/>
      <c r="S10" s="77" t="s">
        <v>6</v>
      </c>
      <c r="T10" s="77"/>
      <c r="U10" s="77"/>
      <c r="V10" s="77"/>
      <c r="W10" s="77"/>
      <c r="X10" s="77"/>
      <c r="Y10" s="77"/>
      <c r="Z10" s="77"/>
    </row>
    <row r="11" spans="1:26" s="8" customFormat="1" ht="30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 t="s">
        <v>3</v>
      </c>
      <c r="L11" s="77"/>
      <c r="M11" s="77"/>
      <c r="N11" s="77" t="s">
        <v>4</v>
      </c>
      <c r="O11" s="77"/>
      <c r="P11" s="77"/>
      <c r="Q11" s="77" t="s">
        <v>5</v>
      </c>
      <c r="R11" s="77"/>
      <c r="S11" s="77" t="s">
        <v>3</v>
      </c>
      <c r="T11" s="77"/>
      <c r="U11" s="77"/>
      <c r="V11" s="77" t="s">
        <v>4</v>
      </c>
      <c r="W11" s="77"/>
      <c r="X11" s="77"/>
      <c r="Y11" s="77" t="s">
        <v>5</v>
      </c>
      <c r="Z11" s="77"/>
    </row>
    <row r="12" spans="1:26" ht="24" customHeight="1">
      <c r="A12" s="106" t="s">
        <v>44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9"/>
    </row>
    <row r="13" spans="1:26" ht="24" customHeight="1">
      <c r="A13" s="24">
        <v>1</v>
      </c>
      <c r="B13" s="145" t="s">
        <v>36</v>
      </c>
      <c r="C13" s="145"/>
      <c r="D13" s="145"/>
      <c r="E13" s="145"/>
      <c r="F13" s="145"/>
      <c r="G13" s="145"/>
      <c r="H13" s="145"/>
      <c r="I13" s="145"/>
      <c r="J13" s="145"/>
      <c r="K13" s="157">
        <v>12</v>
      </c>
      <c r="L13" s="157"/>
      <c r="M13" s="157"/>
      <c r="N13" s="149">
        <f>Q24</f>
        <v>0</v>
      </c>
      <c r="O13" s="149"/>
      <c r="P13" s="149"/>
      <c r="Q13" s="124">
        <f>V24/T24*100</f>
        <v>0</v>
      </c>
      <c r="R13" s="124"/>
      <c r="S13" s="158">
        <v>19095200</v>
      </c>
      <c r="T13" s="159"/>
      <c r="U13" s="160"/>
      <c r="V13" s="167"/>
      <c r="W13" s="168"/>
      <c r="X13" s="169"/>
      <c r="Y13" s="139">
        <f>V13/S13*100</f>
        <v>0</v>
      </c>
      <c r="Z13" s="140"/>
    </row>
    <row r="14" spans="1:26" ht="24" customHeight="1">
      <c r="A14" s="24">
        <v>2</v>
      </c>
      <c r="B14" s="145" t="s">
        <v>37</v>
      </c>
      <c r="C14" s="145"/>
      <c r="D14" s="145"/>
      <c r="E14" s="145"/>
      <c r="F14" s="145"/>
      <c r="G14" s="145"/>
      <c r="H14" s="145"/>
      <c r="I14" s="145"/>
      <c r="J14" s="145"/>
      <c r="K14" s="146">
        <v>5983680.43</v>
      </c>
      <c r="L14" s="146"/>
      <c r="M14" s="146"/>
      <c r="N14" s="124">
        <f>Q25</f>
        <v>0</v>
      </c>
      <c r="O14" s="124"/>
      <c r="P14" s="124"/>
      <c r="Q14" s="124">
        <f>V25/T25*100</f>
        <v>0</v>
      </c>
      <c r="R14" s="124"/>
      <c r="S14" s="161"/>
      <c r="T14" s="162"/>
      <c r="U14" s="163"/>
      <c r="V14" s="170"/>
      <c r="W14" s="171"/>
      <c r="X14" s="172"/>
      <c r="Y14" s="141"/>
      <c r="Z14" s="142"/>
    </row>
    <row r="15" spans="1:26" ht="24" customHeight="1">
      <c r="A15" s="24">
        <v>3</v>
      </c>
      <c r="B15" s="145" t="s">
        <v>38</v>
      </c>
      <c r="C15" s="145"/>
      <c r="D15" s="145"/>
      <c r="E15" s="145"/>
      <c r="F15" s="145"/>
      <c r="G15" s="145"/>
      <c r="H15" s="145"/>
      <c r="I15" s="145"/>
      <c r="J15" s="145"/>
      <c r="K15" s="148">
        <v>12</v>
      </c>
      <c r="L15" s="148"/>
      <c r="M15" s="148"/>
      <c r="N15" s="149">
        <f>Q27</f>
        <v>0</v>
      </c>
      <c r="O15" s="149"/>
      <c r="P15" s="149"/>
      <c r="Q15" s="124">
        <f>V26/T26*100</f>
        <v>0</v>
      </c>
      <c r="R15" s="124"/>
      <c r="S15" s="161"/>
      <c r="T15" s="162"/>
      <c r="U15" s="163"/>
      <c r="V15" s="170"/>
      <c r="W15" s="171"/>
      <c r="X15" s="172"/>
      <c r="Y15" s="141"/>
      <c r="Z15" s="142"/>
    </row>
    <row r="16" spans="1:26" ht="24" customHeight="1">
      <c r="A16" s="24">
        <v>4</v>
      </c>
      <c r="B16" s="145" t="s">
        <v>39</v>
      </c>
      <c r="C16" s="145"/>
      <c r="D16" s="145"/>
      <c r="E16" s="145"/>
      <c r="F16" s="145"/>
      <c r="G16" s="145"/>
      <c r="H16" s="145"/>
      <c r="I16" s="145"/>
      <c r="J16" s="145"/>
      <c r="K16" s="148">
        <v>12</v>
      </c>
      <c r="L16" s="148"/>
      <c r="M16" s="148"/>
      <c r="N16" s="149">
        <f>Q28</f>
        <v>0</v>
      </c>
      <c r="O16" s="149"/>
      <c r="P16" s="149"/>
      <c r="Q16" s="124">
        <f>V28/T28*100</f>
        <v>0</v>
      </c>
      <c r="R16" s="124"/>
      <c r="S16" s="161"/>
      <c r="T16" s="162"/>
      <c r="U16" s="163"/>
      <c r="V16" s="170"/>
      <c r="W16" s="171"/>
      <c r="X16" s="172"/>
      <c r="Y16" s="141"/>
      <c r="Z16" s="142"/>
    </row>
    <row r="17" spans="1:26" s="11" customFormat="1" ht="48" customHeight="1">
      <c r="A17" s="27">
        <v>5</v>
      </c>
      <c r="B17" s="150" t="s">
        <v>45</v>
      </c>
      <c r="C17" s="150"/>
      <c r="D17" s="150"/>
      <c r="E17" s="150"/>
      <c r="F17" s="150"/>
      <c r="G17" s="150"/>
      <c r="H17" s="150"/>
      <c r="I17" s="150"/>
      <c r="J17" s="150"/>
      <c r="K17" s="151">
        <v>12</v>
      </c>
      <c r="L17" s="151"/>
      <c r="M17" s="151"/>
      <c r="N17" s="149">
        <f>Q29</f>
        <v>0</v>
      </c>
      <c r="O17" s="149"/>
      <c r="P17" s="149"/>
      <c r="Q17" s="124">
        <f>V29/T29*100</f>
        <v>0</v>
      </c>
      <c r="R17" s="124"/>
      <c r="S17" s="164"/>
      <c r="T17" s="165"/>
      <c r="U17" s="166"/>
      <c r="V17" s="173"/>
      <c r="W17" s="174"/>
      <c r="X17" s="175"/>
      <c r="Y17" s="143"/>
      <c r="Z17" s="144"/>
    </row>
    <row r="18" spans="1:26" s="8" customFormat="1" ht="24" customHeight="1">
      <c r="A18" s="135" t="s">
        <v>46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  <c r="Q18" s="90">
        <f>V30</f>
        <v>0</v>
      </c>
      <c r="R18" s="90"/>
      <c r="S18" s="138">
        <f>SUM(S13)</f>
        <v>19095200</v>
      </c>
      <c r="T18" s="138"/>
      <c r="U18" s="138"/>
      <c r="V18" s="138">
        <f>SUM(V13)</f>
        <v>0</v>
      </c>
      <c r="W18" s="138"/>
      <c r="X18" s="138"/>
      <c r="Y18" s="134">
        <f>SUM(Y13)</f>
        <v>0</v>
      </c>
      <c r="Z18" s="134"/>
    </row>
    <row r="19" spans="1:26" ht="9.9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77" t="s">
        <v>41</v>
      </c>
      <c r="C22" s="77"/>
      <c r="D22" s="77"/>
      <c r="E22" s="77"/>
      <c r="F22" s="77"/>
      <c r="G22" s="77"/>
      <c r="H22" s="77" t="s">
        <v>47</v>
      </c>
      <c r="I22" s="77"/>
      <c r="J22" s="77"/>
      <c r="K22" s="77" t="s">
        <v>42</v>
      </c>
      <c r="L22" s="77"/>
      <c r="M22" s="77"/>
      <c r="N22" s="77" t="s">
        <v>48</v>
      </c>
      <c r="O22" s="77"/>
      <c r="P22" s="77"/>
      <c r="Q22" s="77" t="s">
        <v>49</v>
      </c>
      <c r="R22" s="77"/>
      <c r="S22" s="77"/>
      <c r="T22" s="77" t="s">
        <v>50</v>
      </c>
      <c r="U22" s="77"/>
      <c r="V22" s="81" t="s">
        <v>9</v>
      </c>
      <c r="W22" s="81"/>
      <c r="X22" s="77" t="s">
        <v>10</v>
      </c>
      <c r="Y22" s="77"/>
      <c r="Z22" s="77"/>
    </row>
    <row r="23" spans="1:26" ht="24" customHeight="1">
      <c r="A23" s="106" t="s">
        <v>44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7"/>
      <c r="W23" s="107"/>
      <c r="X23" s="107"/>
      <c r="Y23" s="107"/>
      <c r="Z23" s="109"/>
    </row>
    <row r="24" spans="1:26" ht="24" customHeight="1">
      <c r="A24" s="22">
        <v>1</v>
      </c>
      <c r="B24" s="110" t="s">
        <v>36</v>
      </c>
      <c r="C24" s="110"/>
      <c r="D24" s="110"/>
      <c r="E24" s="110"/>
      <c r="F24" s="110"/>
      <c r="G24" s="110"/>
      <c r="H24" s="111">
        <v>12</v>
      </c>
      <c r="I24" s="111"/>
      <c r="J24" s="111"/>
      <c r="K24" s="103"/>
      <c r="L24" s="103"/>
      <c r="M24" s="103"/>
      <c r="N24" s="103"/>
      <c r="O24" s="103"/>
      <c r="P24" s="103"/>
      <c r="Q24" s="103"/>
      <c r="R24" s="103"/>
      <c r="S24" s="104"/>
      <c r="T24" s="100">
        <v>10</v>
      </c>
      <c r="U24" s="100"/>
      <c r="V24" s="93">
        <f>(T24*((K24*0)+(N24*50)+(Q24*100)))/(H24*100)</f>
        <v>0</v>
      </c>
      <c r="W24" s="94"/>
      <c r="X24" s="112"/>
      <c r="Y24" s="92"/>
      <c r="Z24" s="113"/>
    </row>
    <row r="25" spans="1:26" ht="24" customHeight="1">
      <c r="A25" s="22">
        <v>2</v>
      </c>
      <c r="B25" s="110" t="s">
        <v>37</v>
      </c>
      <c r="C25" s="110"/>
      <c r="D25" s="110"/>
      <c r="E25" s="110"/>
      <c r="F25" s="110"/>
      <c r="G25" s="110"/>
      <c r="H25" s="120">
        <v>5983680.43</v>
      </c>
      <c r="I25" s="120"/>
      <c r="J25" s="120"/>
      <c r="K25" s="121"/>
      <c r="L25" s="121"/>
      <c r="M25" s="121"/>
      <c r="N25" s="121"/>
      <c r="O25" s="121"/>
      <c r="P25" s="121"/>
      <c r="Q25" s="121"/>
      <c r="R25" s="121"/>
      <c r="S25" s="202"/>
      <c r="T25" s="100">
        <v>40</v>
      </c>
      <c r="U25" s="100"/>
      <c r="V25" s="93">
        <f>(T25*((K25*0)+(N25*50)+(Q25*100)))/(H25*100)</f>
        <v>0</v>
      </c>
      <c r="W25" s="94"/>
      <c r="X25" s="114"/>
      <c r="Y25" s="115"/>
      <c r="Z25" s="116"/>
    </row>
    <row r="26" spans="1:26" ht="24" customHeight="1">
      <c r="A26" s="23">
        <v>3</v>
      </c>
      <c r="B26" s="95" t="s">
        <v>38</v>
      </c>
      <c r="C26" s="95"/>
      <c r="D26" s="95"/>
      <c r="E26" s="95"/>
      <c r="F26" s="95"/>
      <c r="G26" s="95"/>
      <c r="H26" s="96">
        <v>12</v>
      </c>
      <c r="I26" s="96"/>
      <c r="J26" s="96"/>
      <c r="K26" s="196">
        <f>K27</f>
        <v>0</v>
      </c>
      <c r="L26" s="197"/>
      <c r="M26" s="198"/>
      <c r="N26" s="196">
        <f aca="true" t="shared" si="0" ref="N26">N27</f>
        <v>0</v>
      </c>
      <c r="O26" s="197"/>
      <c r="P26" s="198"/>
      <c r="Q26" s="196">
        <f aca="true" t="shared" si="1" ref="Q26">Q27</f>
        <v>0</v>
      </c>
      <c r="R26" s="197"/>
      <c r="S26" s="198"/>
      <c r="T26" s="122">
        <f>SUM(T27)</f>
        <v>20</v>
      </c>
      <c r="U26" s="122"/>
      <c r="V26" s="123">
        <f>SUM(V27)</f>
        <v>0</v>
      </c>
      <c r="W26" s="124"/>
      <c r="X26" s="114"/>
      <c r="Y26" s="115"/>
      <c r="Z26" s="116"/>
    </row>
    <row r="27" spans="1:26" ht="48" customHeight="1">
      <c r="A27" s="24">
        <v>3.1</v>
      </c>
      <c r="B27" s="125" t="s">
        <v>103</v>
      </c>
      <c r="C27" s="126"/>
      <c r="D27" s="126"/>
      <c r="E27" s="126"/>
      <c r="F27" s="126"/>
      <c r="G27" s="127"/>
      <c r="H27" s="128">
        <v>12</v>
      </c>
      <c r="I27" s="129"/>
      <c r="J27" s="130"/>
      <c r="K27" s="104"/>
      <c r="L27" s="131"/>
      <c r="M27" s="132"/>
      <c r="N27" s="104"/>
      <c r="O27" s="131"/>
      <c r="P27" s="132"/>
      <c r="Q27" s="104"/>
      <c r="R27" s="131"/>
      <c r="S27" s="131"/>
      <c r="T27" s="133">
        <v>20</v>
      </c>
      <c r="U27" s="133"/>
      <c r="V27" s="93">
        <f>(T27*((K27*0)+(N27*50)+(Q27*100)))/(H27*100)</f>
        <v>0</v>
      </c>
      <c r="W27" s="94"/>
      <c r="X27" s="114"/>
      <c r="Y27" s="115"/>
      <c r="Z27" s="116"/>
    </row>
    <row r="28" spans="1:26" ht="48" customHeight="1">
      <c r="A28" s="22">
        <v>4</v>
      </c>
      <c r="B28" s="101" t="s">
        <v>39</v>
      </c>
      <c r="C28" s="101"/>
      <c r="D28" s="101"/>
      <c r="E28" s="101"/>
      <c r="F28" s="101"/>
      <c r="G28" s="101"/>
      <c r="H28" s="105">
        <v>12</v>
      </c>
      <c r="I28" s="105"/>
      <c r="J28" s="105"/>
      <c r="K28" s="103"/>
      <c r="L28" s="103"/>
      <c r="M28" s="103"/>
      <c r="N28" s="103"/>
      <c r="O28" s="103"/>
      <c r="P28" s="103"/>
      <c r="Q28" s="103"/>
      <c r="R28" s="103"/>
      <c r="S28" s="104"/>
      <c r="T28" s="100">
        <v>15</v>
      </c>
      <c r="U28" s="100"/>
      <c r="V28" s="93">
        <f aca="true" t="shared" si="2" ref="V28:V29">(T28*((K28*0)+(N28*50)+(Q28*100)))/(H28*100)</f>
        <v>0</v>
      </c>
      <c r="W28" s="94"/>
      <c r="X28" s="114"/>
      <c r="Y28" s="115"/>
      <c r="Z28" s="116"/>
    </row>
    <row r="29" spans="1:26" ht="48" customHeight="1">
      <c r="A29" s="22">
        <v>5</v>
      </c>
      <c r="B29" s="101" t="s">
        <v>51</v>
      </c>
      <c r="C29" s="101"/>
      <c r="D29" s="101"/>
      <c r="E29" s="101"/>
      <c r="F29" s="101"/>
      <c r="G29" s="101"/>
      <c r="H29" s="102">
        <v>12</v>
      </c>
      <c r="I29" s="102"/>
      <c r="J29" s="102"/>
      <c r="K29" s="103"/>
      <c r="L29" s="103"/>
      <c r="M29" s="103"/>
      <c r="N29" s="103"/>
      <c r="O29" s="103"/>
      <c r="P29" s="103"/>
      <c r="Q29" s="103"/>
      <c r="R29" s="103"/>
      <c r="S29" s="104"/>
      <c r="T29" s="100">
        <v>15</v>
      </c>
      <c r="U29" s="100"/>
      <c r="V29" s="93">
        <f t="shared" si="2"/>
        <v>0</v>
      </c>
      <c r="W29" s="94"/>
      <c r="X29" s="117"/>
      <c r="Y29" s="118"/>
      <c r="Z29" s="119"/>
    </row>
    <row r="30" spans="1:26" ht="24" customHeight="1">
      <c r="A30" s="87" t="s">
        <v>11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>
        <f>SUM(T24,T25,T26,T28,T29)</f>
        <v>100</v>
      </c>
      <c r="U30" s="89"/>
      <c r="V30" s="90">
        <f>SUM(V24:W26,V28:W29)</f>
        <v>0</v>
      </c>
      <c r="W30" s="90"/>
      <c r="X30" s="91"/>
      <c r="Y30" s="91"/>
      <c r="Z30" s="91"/>
    </row>
    <row r="31" spans="1:26" ht="9.9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ht="24" customHeight="1">
      <c r="A32" s="4" t="s">
        <v>98</v>
      </c>
    </row>
    <row r="33" spans="1:26" ht="60" customHeight="1">
      <c r="A33" s="18" t="s">
        <v>7</v>
      </c>
      <c r="B33" s="77" t="s">
        <v>52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 t="s">
        <v>53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  <c r="Y33" s="81" t="s">
        <v>54</v>
      </c>
      <c r="Z33" s="81"/>
    </row>
    <row r="34" spans="1:26" ht="24" customHeight="1">
      <c r="A34" s="82" t="s">
        <v>55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</row>
    <row r="35" spans="1:26" ht="48" customHeight="1">
      <c r="A35" s="19" t="str">
        <f>IF(B35&lt;&gt;"","2.1.1","")</f>
        <v/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7"/>
      <c r="Y35" s="56"/>
      <c r="Z35" s="56"/>
    </row>
    <row r="36" spans="1:26" ht="48" customHeight="1">
      <c r="A36" s="19" t="str">
        <f>IF(B36&lt;&gt;"","2.1.2","")</f>
        <v/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7"/>
      <c r="Y36" s="56"/>
      <c r="Z36" s="56"/>
    </row>
    <row r="37" spans="1:26" ht="48" customHeight="1">
      <c r="A37" s="19" t="str">
        <f>IF(B37&lt;&gt;"","2.1.3","")</f>
        <v/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7"/>
      <c r="Y37" s="56"/>
      <c r="Z37" s="56"/>
    </row>
    <row r="38" spans="1:26" ht="48" customHeight="1">
      <c r="A38" s="19" t="str">
        <f>IF(B38&lt;&gt;"","2.1.4","")</f>
        <v/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7"/>
      <c r="Y38" s="56"/>
      <c r="Z38" s="56"/>
    </row>
    <row r="39" spans="1:26" ht="48" customHeight="1">
      <c r="A39" s="19" t="str">
        <f>IF(B39&lt;&gt;"","2.1.5","")</f>
        <v/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65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7"/>
      <c r="Y39" s="85"/>
      <c r="Z39" s="86"/>
    </row>
    <row r="40" spans="1:26" ht="24" customHeight="1">
      <c r="A40" s="82" t="s">
        <v>56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</row>
    <row r="41" spans="1:26" ht="48" customHeight="1">
      <c r="A41" s="19" t="str">
        <f>IF(B41&lt;&gt;"","2.2.1","")</f>
        <v/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56"/>
      <c r="Z41" s="56"/>
    </row>
    <row r="42" spans="1:26" ht="48" customHeight="1">
      <c r="A42" s="19" t="str">
        <f>IF(B42&lt;&gt;"","2.2.2","")</f>
        <v/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7"/>
      <c r="Y42" s="56"/>
      <c r="Z42" s="56"/>
    </row>
    <row r="43" spans="1:26" ht="48" customHeight="1">
      <c r="A43" s="19" t="str">
        <f>IF(B43&lt;&gt;"","2.2.3","")</f>
        <v/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7"/>
      <c r="Y43" s="56"/>
      <c r="Z43" s="56"/>
    </row>
    <row r="44" spans="1:26" ht="48" customHeight="1">
      <c r="A44" s="19" t="str">
        <f>IF(B44&lt;&gt;"","2.2.4","")</f>
        <v/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7"/>
      <c r="Y44" s="56"/>
      <c r="Z44" s="56"/>
    </row>
    <row r="45" spans="1:26" ht="48" customHeight="1">
      <c r="A45" s="19" t="str">
        <f>IF(B45&lt;&gt;"","2.2.5","")</f>
        <v/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7"/>
      <c r="Y45" s="56"/>
      <c r="Z45" s="56"/>
    </row>
    <row r="46" spans="1:26" ht="24" customHeight="1">
      <c r="A46" s="82" t="s">
        <v>57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</row>
    <row r="47" spans="1:26" ht="48" customHeight="1">
      <c r="A47" s="19" t="str">
        <f>IF(B47&lt;&gt;"","2.3.1","")</f>
        <v/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7"/>
      <c r="Y47" s="56"/>
      <c r="Z47" s="56"/>
    </row>
    <row r="48" spans="1:26" ht="48" customHeight="1">
      <c r="A48" s="19" t="str">
        <f>IF(B48&lt;&gt;"","2.3.2","")</f>
        <v/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7"/>
      <c r="Y48" s="56"/>
      <c r="Z48" s="56"/>
    </row>
    <row r="49" spans="1:26" ht="48" customHeight="1">
      <c r="A49" s="19" t="str">
        <f>IF(B49&lt;&gt;"","2.3.3","")</f>
        <v/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5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7"/>
      <c r="Y49" s="56"/>
      <c r="Z49" s="56"/>
    </row>
    <row r="50" spans="1:26" ht="48" customHeight="1">
      <c r="A50" s="19" t="str">
        <f>IF(B50&lt;&gt;"","2.3.4","")</f>
        <v/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5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7"/>
      <c r="Y50" s="56"/>
      <c r="Z50" s="56"/>
    </row>
    <row r="51" spans="1:26" ht="48" customHeight="1">
      <c r="A51" s="19" t="str">
        <f>IF(B51&lt;&gt;"","2.3.5","")</f>
        <v/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5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7"/>
      <c r="Y51" s="56"/>
      <c r="Z51" s="56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77" t="s">
        <v>58</v>
      </c>
      <c r="C55" s="77"/>
      <c r="D55" s="77"/>
      <c r="E55" s="77"/>
      <c r="F55" s="77"/>
      <c r="G55" s="77"/>
      <c r="H55" s="77" t="s">
        <v>53</v>
      </c>
      <c r="I55" s="77"/>
      <c r="J55" s="77"/>
      <c r="K55" s="77"/>
      <c r="L55" s="77"/>
      <c r="M55" s="77"/>
      <c r="N55" s="77"/>
      <c r="O55" s="77"/>
      <c r="P55" s="77"/>
      <c r="Q55" s="78" t="s">
        <v>59</v>
      </c>
      <c r="R55" s="79"/>
      <c r="S55" s="79"/>
      <c r="T55" s="79"/>
      <c r="U55" s="79"/>
      <c r="V55" s="79"/>
      <c r="W55" s="79"/>
      <c r="X55" s="80"/>
      <c r="Y55" s="81" t="s">
        <v>54</v>
      </c>
      <c r="Z55" s="81"/>
    </row>
    <row r="56" spans="1:26" ht="72" customHeight="1">
      <c r="A56" s="19" t="str">
        <f>IF(B56&lt;&gt;"","3.1","")</f>
        <v/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5"/>
      <c r="R56" s="66"/>
      <c r="S56" s="66"/>
      <c r="T56" s="66"/>
      <c r="U56" s="66"/>
      <c r="V56" s="66"/>
      <c r="W56" s="66"/>
      <c r="X56" s="67"/>
      <c r="Y56" s="56"/>
      <c r="Z56" s="56"/>
    </row>
    <row r="57" spans="1:26" ht="72" customHeight="1">
      <c r="A57" s="19" t="str">
        <f>IF(B57&lt;&gt;"","3.2","")</f>
        <v/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  <c r="R57" s="66"/>
      <c r="S57" s="66"/>
      <c r="T57" s="66"/>
      <c r="U57" s="66"/>
      <c r="V57" s="66"/>
      <c r="W57" s="66"/>
      <c r="X57" s="67"/>
      <c r="Y57" s="56"/>
      <c r="Z57" s="56"/>
    </row>
    <row r="58" spans="1:26" ht="72" customHeight="1">
      <c r="A58" s="19" t="str">
        <f>IF(B58&lt;&gt;"","3.3","")</f>
        <v/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  <c r="R58" s="66"/>
      <c r="S58" s="66"/>
      <c r="T58" s="66"/>
      <c r="U58" s="66"/>
      <c r="V58" s="66"/>
      <c r="W58" s="66"/>
      <c r="X58" s="67"/>
      <c r="Y58" s="56"/>
      <c r="Z58" s="56"/>
    </row>
    <row r="59" spans="1:26" ht="72" customHeight="1">
      <c r="A59" s="19" t="str">
        <f>IF(B59&lt;&gt;"","3.4","")</f>
        <v/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6"/>
      <c r="S59" s="66"/>
      <c r="T59" s="66"/>
      <c r="U59" s="66"/>
      <c r="V59" s="66"/>
      <c r="W59" s="66"/>
      <c r="X59" s="67"/>
      <c r="Y59" s="56"/>
      <c r="Z59" s="56"/>
    </row>
    <row r="60" spans="1:26" ht="72" customHeight="1">
      <c r="A60" s="19" t="str">
        <f>IF(B60&lt;&gt;"","3.5","")</f>
        <v/>
      </c>
      <c r="B60" s="65"/>
      <c r="C60" s="66"/>
      <c r="D60" s="66"/>
      <c r="E60" s="66"/>
      <c r="F60" s="66"/>
      <c r="G60" s="67"/>
      <c r="H60" s="65"/>
      <c r="I60" s="66"/>
      <c r="J60" s="66"/>
      <c r="K60" s="66"/>
      <c r="L60" s="66"/>
      <c r="M60" s="66"/>
      <c r="N60" s="66"/>
      <c r="O60" s="66"/>
      <c r="P60" s="67"/>
      <c r="Q60" s="65"/>
      <c r="R60" s="66"/>
      <c r="S60" s="66"/>
      <c r="T60" s="66"/>
      <c r="U60" s="66"/>
      <c r="V60" s="66"/>
      <c r="W60" s="66"/>
      <c r="X60" s="67"/>
      <c r="Y60" s="85"/>
      <c r="Z60" s="86"/>
    </row>
    <row r="61" spans="1:26" ht="72" customHeight="1">
      <c r="A61" s="19" t="str">
        <f>IF(B61&lt;&gt;"","3.6","")</f>
        <v/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  <c r="R61" s="66"/>
      <c r="S61" s="66"/>
      <c r="T61" s="66"/>
      <c r="U61" s="66"/>
      <c r="V61" s="66"/>
      <c r="W61" s="66"/>
      <c r="X61" s="67"/>
      <c r="Y61" s="56"/>
      <c r="Z61" s="56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6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</row>
    <row r="66" spans="2:25" ht="48" customHeight="1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</row>
    <row r="67" spans="2:25" ht="48" customHeight="1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</row>
    <row r="68" spans="2:25" ht="48" customHeight="1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</row>
    <row r="69" spans="2:25" ht="48" customHeight="1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</row>
    <row r="70" ht="21" customHeight="1">
      <c r="A70" s="5"/>
    </row>
    <row r="71" ht="21" customHeight="1">
      <c r="A71" s="5" t="s">
        <v>101</v>
      </c>
    </row>
    <row r="73" spans="2:25" ht="21" customHeight="1">
      <c r="B73" s="55"/>
      <c r="C73" s="55"/>
      <c r="D73" s="55"/>
      <c r="E73" s="55"/>
      <c r="F73" s="55"/>
      <c r="G73" s="55"/>
      <c r="H73" s="55"/>
      <c r="J73" s="55"/>
      <c r="K73" s="55"/>
      <c r="L73" s="55"/>
      <c r="M73" s="55"/>
      <c r="N73" s="55"/>
      <c r="O73" s="55"/>
      <c r="P73" s="55"/>
      <c r="Q73" s="55"/>
      <c r="S73" s="34"/>
      <c r="T73" s="35"/>
      <c r="U73" s="35"/>
      <c r="V73" s="35"/>
      <c r="W73" s="35"/>
      <c r="X73" s="35"/>
      <c r="Y73" s="36"/>
    </row>
    <row r="74" spans="2:25" ht="10.35" customHeight="1">
      <c r="B74" s="55"/>
      <c r="C74" s="55"/>
      <c r="D74" s="55"/>
      <c r="E74" s="55"/>
      <c r="F74" s="55"/>
      <c r="G74" s="55"/>
      <c r="H74" s="55"/>
      <c r="J74" s="55"/>
      <c r="K74" s="55"/>
      <c r="L74" s="55"/>
      <c r="M74" s="55"/>
      <c r="N74" s="55"/>
      <c r="O74" s="55"/>
      <c r="P74" s="55"/>
      <c r="Q74" s="55"/>
      <c r="S74" s="37"/>
      <c r="T74" s="38"/>
      <c r="U74" s="38"/>
      <c r="V74" s="38"/>
      <c r="W74" s="38"/>
      <c r="X74" s="38"/>
      <c r="Y74" s="39"/>
    </row>
    <row r="75" spans="2:25" ht="10.35" customHeight="1">
      <c r="B75" s="55"/>
      <c r="C75" s="55"/>
      <c r="D75" s="55"/>
      <c r="E75" s="55"/>
      <c r="F75" s="55"/>
      <c r="G75" s="55"/>
      <c r="H75" s="55"/>
      <c r="J75" s="55"/>
      <c r="K75" s="55"/>
      <c r="L75" s="55"/>
      <c r="M75" s="55"/>
      <c r="N75" s="55"/>
      <c r="O75" s="55"/>
      <c r="P75" s="55"/>
      <c r="Q75" s="55"/>
      <c r="S75" s="37"/>
      <c r="T75" s="38"/>
      <c r="U75" s="38"/>
      <c r="V75" s="38"/>
      <c r="W75" s="38"/>
      <c r="X75" s="38"/>
      <c r="Y75" s="39"/>
    </row>
    <row r="76" spans="2:25" ht="21" customHeight="1">
      <c r="B76" s="55"/>
      <c r="C76" s="55"/>
      <c r="D76" s="55"/>
      <c r="E76" s="55"/>
      <c r="F76" s="55"/>
      <c r="G76" s="55"/>
      <c r="H76" s="55"/>
      <c r="J76" s="55"/>
      <c r="K76" s="55"/>
      <c r="L76" s="55"/>
      <c r="M76" s="55"/>
      <c r="N76" s="55"/>
      <c r="O76" s="55"/>
      <c r="P76" s="55"/>
      <c r="Q76" s="55"/>
      <c r="S76" s="37"/>
      <c r="T76" s="38"/>
      <c r="U76" s="38"/>
      <c r="V76" s="38"/>
      <c r="W76" s="38"/>
      <c r="X76" s="38"/>
      <c r="Y76" s="39"/>
    </row>
    <row r="77" spans="2:25" ht="35.25" customHeight="1">
      <c r="B77" s="55"/>
      <c r="C77" s="55"/>
      <c r="D77" s="55"/>
      <c r="E77" s="55"/>
      <c r="F77" s="55"/>
      <c r="G77" s="55"/>
      <c r="H77" s="55"/>
      <c r="J77" s="55"/>
      <c r="K77" s="55"/>
      <c r="L77" s="55"/>
      <c r="M77" s="55"/>
      <c r="N77" s="55"/>
      <c r="O77" s="55"/>
      <c r="P77" s="55"/>
      <c r="Q77" s="55"/>
      <c r="S77" s="37"/>
      <c r="T77" s="38"/>
      <c r="U77" s="38"/>
      <c r="V77" s="38"/>
      <c r="W77" s="38"/>
      <c r="X77" s="38"/>
      <c r="Y77" s="39"/>
    </row>
    <row r="78" spans="2:25" ht="21" customHeight="1">
      <c r="B78" s="55"/>
      <c r="C78" s="55"/>
      <c r="D78" s="55"/>
      <c r="E78" s="55"/>
      <c r="F78" s="55"/>
      <c r="G78" s="55"/>
      <c r="H78" s="55"/>
      <c r="J78" s="55"/>
      <c r="K78" s="55"/>
      <c r="L78" s="55"/>
      <c r="M78" s="55"/>
      <c r="N78" s="55"/>
      <c r="O78" s="55"/>
      <c r="P78" s="55"/>
      <c r="Q78" s="55"/>
      <c r="S78" s="37"/>
      <c r="T78" s="38"/>
      <c r="U78" s="38"/>
      <c r="V78" s="38"/>
      <c r="W78" s="38"/>
      <c r="X78" s="38"/>
      <c r="Y78" s="39"/>
    </row>
    <row r="79" spans="2:25" ht="21" customHeight="1">
      <c r="B79" s="55"/>
      <c r="C79" s="55"/>
      <c r="D79" s="55"/>
      <c r="E79" s="55"/>
      <c r="F79" s="55"/>
      <c r="G79" s="55"/>
      <c r="H79" s="55"/>
      <c r="J79" s="55"/>
      <c r="K79" s="55"/>
      <c r="L79" s="55"/>
      <c r="M79" s="55"/>
      <c r="N79" s="55"/>
      <c r="O79" s="55"/>
      <c r="P79" s="55"/>
      <c r="Q79" s="55"/>
      <c r="S79" s="37"/>
      <c r="T79" s="38"/>
      <c r="U79" s="38"/>
      <c r="V79" s="38"/>
      <c r="W79" s="38"/>
      <c r="X79" s="38"/>
      <c r="Y79" s="39"/>
    </row>
    <row r="80" spans="2:25" ht="21" customHeight="1">
      <c r="B80" s="55"/>
      <c r="C80" s="55"/>
      <c r="D80" s="55"/>
      <c r="E80" s="55"/>
      <c r="F80" s="55"/>
      <c r="G80" s="55"/>
      <c r="H80" s="55"/>
      <c r="J80" s="55"/>
      <c r="K80" s="55"/>
      <c r="L80" s="55"/>
      <c r="M80" s="55"/>
      <c r="N80" s="55"/>
      <c r="O80" s="55"/>
      <c r="P80" s="55"/>
      <c r="Q80" s="55"/>
      <c r="S80" s="37"/>
      <c r="T80" s="38"/>
      <c r="U80" s="38"/>
      <c r="V80" s="38"/>
      <c r="W80" s="38"/>
      <c r="X80" s="38"/>
      <c r="Y80" s="39"/>
    </row>
    <row r="81" spans="2:25" ht="21" customHeight="1">
      <c r="B81" s="55"/>
      <c r="C81" s="55"/>
      <c r="D81" s="55"/>
      <c r="E81" s="55"/>
      <c r="F81" s="55"/>
      <c r="G81" s="55"/>
      <c r="H81" s="55"/>
      <c r="J81" s="55"/>
      <c r="K81" s="55"/>
      <c r="L81" s="55"/>
      <c r="M81" s="55"/>
      <c r="N81" s="55"/>
      <c r="O81" s="55"/>
      <c r="P81" s="55"/>
      <c r="Q81" s="55"/>
      <c r="S81" s="37"/>
      <c r="T81" s="38"/>
      <c r="U81" s="38"/>
      <c r="V81" s="38"/>
      <c r="W81" s="38"/>
      <c r="X81" s="38"/>
      <c r="Y81" s="39"/>
    </row>
    <row r="82" spans="2:25" ht="21" customHeight="1">
      <c r="B82" s="55"/>
      <c r="C82" s="55"/>
      <c r="D82" s="55"/>
      <c r="E82" s="55"/>
      <c r="F82" s="55"/>
      <c r="G82" s="55"/>
      <c r="H82" s="55"/>
      <c r="J82" s="55"/>
      <c r="K82" s="55"/>
      <c r="L82" s="55"/>
      <c r="M82" s="55"/>
      <c r="N82" s="55"/>
      <c r="O82" s="55"/>
      <c r="P82" s="55"/>
      <c r="Q82" s="55"/>
      <c r="S82" s="40"/>
      <c r="T82" s="41"/>
      <c r="U82" s="41"/>
      <c r="V82" s="41"/>
      <c r="W82" s="41"/>
      <c r="X82" s="41"/>
      <c r="Y82" s="42"/>
    </row>
    <row r="83" spans="2:25" ht="48" customHeight="1">
      <c r="B83" s="63"/>
      <c r="C83" s="63"/>
      <c r="D83" s="63"/>
      <c r="E83" s="63"/>
      <c r="F83" s="63"/>
      <c r="G83" s="63"/>
      <c r="H83" s="63"/>
      <c r="J83" s="57"/>
      <c r="K83" s="58"/>
      <c r="L83" s="58"/>
      <c r="M83" s="58"/>
      <c r="N83" s="58"/>
      <c r="O83" s="58"/>
      <c r="P83" s="58"/>
      <c r="Q83" s="59"/>
      <c r="S83" s="57"/>
      <c r="T83" s="58"/>
      <c r="U83" s="58"/>
      <c r="V83" s="58"/>
      <c r="W83" s="58"/>
      <c r="X83" s="58"/>
      <c r="Y83" s="59"/>
    </row>
    <row r="84" spans="2:25" ht="48" customHeight="1">
      <c r="B84" s="63"/>
      <c r="C84" s="63"/>
      <c r="D84" s="63"/>
      <c r="E84" s="63"/>
      <c r="F84" s="63"/>
      <c r="G84" s="63"/>
      <c r="H84" s="63"/>
      <c r="J84" s="60"/>
      <c r="K84" s="61"/>
      <c r="L84" s="61"/>
      <c r="M84" s="61"/>
      <c r="N84" s="61"/>
      <c r="O84" s="61"/>
      <c r="P84" s="61"/>
      <c r="Q84" s="62"/>
      <c r="S84" s="60"/>
      <c r="T84" s="61"/>
      <c r="U84" s="61"/>
      <c r="V84" s="61"/>
      <c r="W84" s="61"/>
      <c r="X84" s="61"/>
      <c r="Y84" s="62"/>
    </row>
    <row r="86" spans="2:25" ht="21" customHeight="1">
      <c r="B86" s="55"/>
      <c r="C86" s="55"/>
      <c r="D86" s="55"/>
      <c r="E86" s="55"/>
      <c r="F86" s="55"/>
      <c r="G86" s="55"/>
      <c r="H86" s="55"/>
      <c r="J86" s="55"/>
      <c r="K86" s="55"/>
      <c r="L86" s="55"/>
      <c r="M86" s="55"/>
      <c r="N86" s="55"/>
      <c r="O86" s="55"/>
      <c r="P86" s="55"/>
      <c r="Q86" s="55"/>
      <c r="S86" s="34"/>
      <c r="T86" s="35"/>
      <c r="U86" s="35"/>
      <c r="V86" s="35"/>
      <c r="W86" s="35"/>
      <c r="X86" s="35"/>
      <c r="Y86" s="36"/>
    </row>
    <row r="87" spans="2:25" ht="21" customHeight="1">
      <c r="B87" s="55"/>
      <c r="C87" s="55"/>
      <c r="D87" s="55"/>
      <c r="E87" s="55"/>
      <c r="F87" s="55"/>
      <c r="G87" s="55"/>
      <c r="H87" s="55"/>
      <c r="J87" s="55"/>
      <c r="K87" s="55"/>
      <c r="L87" s="55"/>
      <c r="M87" s="55"/>
      <c r="N87" s="55"/>
      <c r="O87" s="55"/>
      <c r="P87" s="55"/>
      <c r="Q87" s="55"/>
      <c r="S87" s="37"/>
      <c r="T87" s="38"/>
      <c r="U87" s="38"/>
      <c r="V87" s="38"/>
      <c r="W87" s="38"/>
      <c r="X87" s="38"/>
      <c r="Y87" s="39"/>
    </row>
    <row r="88" spans="2:25" ht="21" customHeight="1">
      <c r="B88" s="55"/>
      <c r="C88" s="55"/>
      <c r="D88" s="55"/>
      <c r="E88" s="55"/>
      <c r="F88" s="55"/>
      <c r="G88" s="55"/>
      <c r="H88" s="55"/>
      <c r="J88" s="55"/>
      <c r="K88" s="55"/>
      <c r="L88" s="55"/>
      <c r="M88" s="55"/>
      <c r="N88" s="55"/>
      <c r="O88" s="55"/>
      <c r="P88" s="55"/>
      <c r="Q88" s="55"/>
      <c r="S88" s="37"/>
      <c r="T88" s="38"/>
      <c r="U88" s="38"/>
      <c r="V88" s="38"/>
      <c r="W88" s="38"/>
      <c r="X88" s="38"/>
      <c r="Y88" s="39"/>
    </row>
    <row r="89" spans="2:25" ht="21" customHeight="1">
      <c r="B89" s="55"/>
      <c r="C89" s="55"/>
      <c r="D89" s="55"/>
      <c r="E89" s="55"/>
      <c r="F89" s="55"/>
      <c r="G89" s="55"/>
      <c r="H89" s="55"/>
      <c r="J89" s="55"/>
      <c r="K89" s="55"/>
      <c r="L89" s="55"/>
      <c r="M89" s="55"/>
      <c r="N89" s="55"/>
      <c r="O89" s="55"/>
      <c r="P89" s="55"/>
      <c r="Q89" s="55"/>
      <c r="S89" s="37"/>
      <c r="T89" s="38"/>
      <c r="U89" s="38"/>
      <c r="V89" s="38"/>
      <c r="W89" s="38"/>
      <c r="X89" s="38"/>
      <c r="Y89" s="39"/>
    </row>
    <row r="90" spans="2:25" ht="21" customHeight="1">
      <c r="B90" s="55"/>
      <c r="C90" s="55"/>
      <c r="D90" s="55"/>
      <c r="E90" s="55"/>
      <c r="F90" s="55"/>
      <c r="G90" s="55"/>
      <c r="H90" s="55"/>
      <c r="J90" s="55"/>
      <c r="K90" s="55"/>
      <c r="L90" s="55"/>
      <c r="M90" s="55"/>
      <c r="N90" s="55"/>
      <c r="O90" s="55"/>
      <c r="P90" s="55"/>
      <c r="Q90" s="55"/>
      <c r="S90" s="37"/>
      <c r="T90" s="38"/>
      <c r="U90" s="38"/>
      <c r="V90" s="38"/>
      <c r="W90" s="38"/>
      <c r="X90" s="38"/>
      <c r="Y90" s="39"/>
    </row>
    <row r="91" spans="2:25" ht="21" customHeight="1">
      <c r="B91" s="55"/>
      <c r="C91" s="55"/>
      <c r="D91" s="55"/>
      <c r="E91" s="55"/>
      <c r="F91" s="55"/>
      <c r="G91" s="55"/>
      <c r="H91" s="55"/>
      <c r="J91" s="55"/>
      <c r="K91" s="55"/>
      <c r="L91" s="55"/>
      <c r="M91" s="55"/>
      <c r="N91" s="55"/>
      <c r="O91" s="55"/>
      <c r="P91" s="55"/>
      <c r="Q91" s="55"/>
      <c r="S91" s="37"/>
      <c r="T91" s="38"/>
      <c r="U91" s="38"/>
      <c r="V91" s="38"/>
      <c r="W91" s="38"/>
      <c r="X91" s="38"/>
      <c r="Y91" s="39"/>
    </row>
    <row r="92" spans="2:25" ht="21" customHeight="1">
      <c r="B92" s="55"/>
      <c r="C92" s="55"/>
      <c r="D92" s="55"/>
      <c r="E92" s="55"/>
      <c r="F92" s="55"/>
      <c r="G92" s="55"/>
      <c r="H92" s="55"/>
      <c r="J92" s="55"/>
      <c r="K92" s="55"/>
      <c r="L92" s="55"/>
      <c r="M92" s="55"/>
      <c r="N92" s="55"/>
      <c r="O92" s="55"/>
      <c r="P92" s="55"/>
      <c r="Q92" s="55"/>
      <c r="S92" s="37"/>
      <c r="T92" s="38"/>
      <c r="U92" s="38"/>
      <c r="V92" s="38"/>
      <c r="W92" s="38"/>
      <c r="X92" s="38"/>
      <c r="Y92" s="39"/>
    </row>
    <row r="93" spans="2:25" ht="21" customHeight="1">
      <c r="B93" s="55"/>
      <c r="C93" s="55"/>
      <c r="D93" s="55"/>
      <c r="E93" s="55"/>
      <c r="F93" s="55"/>
      <c r="G93" s="55"/>
      <c r="H93" s="55"/>
      <c r="J93" s="55"/>
      <c r="K93" s="55"/>
      <c r="L93" s="55"/>
      <c r="M93" s="55"/>
      <c r="N93" s="55"/>
      <c r="O93" s="55"/>
      <c r="P93" s="55"/>
      <c r="Q93" s="55"/>
      <c r="S93" s="37"/>
      <c r="T93" s="38"/>
      <c r="U93" s="38"/>
      <c r="V93" s="38"/>
      <c r="W93" s="38"/>
      <c r="X93" s="38"/>
      <c r="Y93" s="39"/>
    </row>
    <row r="94" spans="2:25" ht="21" customHeight="1">
      <c r="B94" s="55"/>
      <c r="C94" s="55"/>
      <c r="D94" s="55"/>
      <c r="E94" s="55"/>
      <c r="F94" s="55"/>
      <c r="G94" s="55"/>
      <c r="H94" s="55"/>
      <c r="J94" s="55"/>
      <c r="K94" s="55"/>
      <c r="L94" s="55"/>
      <c r="M94" s="55"/>
      <c r="N94" s="55"/>
      <c r="O94" s="55"/>
      <c r="P94" s="55"/>
      <c r="Q94" s="55"/>
      <c r="S94" s="37"/>
      <c r="T94" s="38"/>
      <c r="U94" s="38"/>
      <c r="V94" s="38"/>
      <c r="W94" s="38"/>
      <c r="X94" s="38"/>
      <c r="Y94" s="39"/>
    </row>
    <row r="95" spans="2:25" ht="21" customHeight="1">
      <c r="B95" s="55"/>
      <c r="C95" s="55"/>
      <c r="D95" s="55"/>
      <c r="E95" s="55"/>
      <c r="F95" s="55"/>
      <c r="G95" s="55"/>
      <c r="H95" s="55"/>
      <c r="J95" s="55"/>
      <c r="K95" s="55"/>
      <c r="L95" s="55"/>
      <c r="M95" s="55"/>
      <c r="N95" s="55"/>
      <c r="O95" s="55"/>
      <c r="P95" s="55"/>
      <c r="Q95" s="55"/>
      <c r="S95" s="40"/>
      <c r="T95" s="41"/>
      <c r="U95" s="41"/>
      <c r="V95" s="41"/>
      <c r="W95" s="41"/>
      <c r="X95" s="41"/>
      <c r="Y95" s="42"/>
    </row>
    <row r="96" spans="2:25" ht="48" customHeight="1">
      <c r="B96" s="56"/>
      <c r="C96" s="56"/>
      <c r="D96" s="56"/>
      <c r="E96" s="56"/>
      <c r="F96" s="56"/>
      <c r="G96" s="56"/>
      <c r="H96" s="56"/>
      <c r="J96" s="57"/>
      <c r="K96" s="58"/>
      <c r="L96" s="58"/>
      <c r="M96" s="58"/>
      <c r="N96" s="58"/>
      <c r="O96" s="58"/>
      <c r="P96" s="58"/>
      <c r="Q96" s="59"/>
      <c r="S96" s="43"/>
      <c r="T96" s="44"/>
      <c r="U96" s="44"/>
      <c r="V96" s="44"/>
      <c r="W96" s="44"/>
      <c r="X96" s="44"/>
      <c r="Y96" s="45"/>
    </row>
    <row r="97" spans="2:25" ht="48" customHeight="1">
      <c r="B97" s="56"/>
      <c r="C97" s="56"/>
      <c r="D97" s="56"/>
      <c r="E97" s="56"/>
      <c r="F97" s="56"/>
      <c r="G97" s="56"/>
      <c r="H97" s="56"/>
      <c r="J97" s="60"/>
      <c r="K97" s="61"/>
      <c r="L97" s="61"/>
      <c r="M97" s="61"/>
      <c r="N97" s="61"/>
      <c r="O97" s="61"/>
      <c r="P97" s="61"/>
      <c r="Q97" s="62"/>
      <c r="S97" s="46"/>
      <c r="T97" s="47"/>
      <c r="U97" s="47"/>
      <c r="V97" s="47"/>
      <c r="W97" s="47"/>
      <c r="X97" s="47"/>
      <c r="Y97" s="48"/>
    </row>
    <row r="99" spans="2:25" ht="21" customHeight="1">
      <c r="B99" s="34"/>
      <c r="C99" s="35"/>
      <c r="D99" s="35"/>
      <c r="E99" s="35"/>
      <c r="F99" s="35"/>
      <c r="G99" s="35"/>
      <c r="H99" s="36"/>
      <c r="J99" s="34"/>
      <c r="K99" s="35"/>
      <c r="L99" s="35"/>
      <c r="M99" s="35"/>
      <c r="N99" s="35"/>
      <c r="O99" s="35"/>
      <c r="P99" s="35"/>
      <c r="Q99" s="36"/>
      <c r="S99" s="34"/>
      <c r="T99" s="35"/>
      <c r="U99" s="35"/>
      <c r="V99" s="35"/>
      <c r="W99" s="35"/>
      <c r="X99" s="35"/>
      <c r="Y99" s="36"/>
    </row>
    <row r="100" spans="2:25" ht="21" customHeight="1">
      <c r="B100" s="37"/>
      <c r="C100" s="38"/>
      <c r="D100" s="38"/>
      <c r="E100" s="38"/>
      <c r="F100" s="38"/>
      <c r="G100" s="38"/>
      <c r="H100" s="39"/>
      <c r="J100" s="37"/>
      <c r="K100" s="38"/>
      <c r="L100" s="38"/>
      <c r="M100" s="38"/>
      <c r="N100" s="38"/>
      <c r="O100" s="38"/>
      <c r="P100" s="38"/>
      <c r="Q100" s="39"/>
      <c r="S100" s="37"/>
      <c r="T100" s="38"/>
      <c r="U100" s="38"/>
      <c r="V100" s="38"/>
      <c r="W100" s="38"/>
      <c r="X100" s="38"/>
      <c r="Y100" s="39"/>
    </row>
    <row r="101" spans="2:25" ht="21" customHeight="1">
      <c r="B101" s="37"/>
      <c r="C101" s="38"/>
      <c r="D101" s="38"/>
      <c r="E101" s="38"/>
      <c r="F101" s="38"/>
      <c r="G101" s="38"/>
      <c r="H101" s="39"/>
      <c r="J101" s="37"/>
      <c r="K101" s="38"/>
      <c r="L101" s="38"/>
      <c r="M101" s="38"/>
      <c r="N101" s="38"/>
      <c r="O101" s="38"/>
      <c r="P101" s="38"/>
      <c r="Q101" s="39"/>
      <c r="S101" s="37"/>
      <c r="T101" s="38"/>
      <c r="U101" s="38"/>
      <c r="V101" s="38"/>
      <c r="W101" s="38"/>
      <c r="X101" s="38"/>
      <c r="Y101" s="39"/>
    </row>
    <row r="102" spans="2:25" ht="21" customHeight="1">
      <c r="B102" s="37"/>
      <c r="C102" s="38"/>
      <c r="D102" s="38"/>
      <c r="E102" s="38"/>
      <c r="F102" s="38"/>
      <c r="G102" s="38"/>
      <c r="H102" s="39"/>
      <c r="J102" s="37"/>
      <c r="K102" s="38"/>
      <c r="L102" s="38"/>
      <c r="M102" s="38"/>
      <c r="N102" s="38"/>
      <c r="O102" s="38"/>
      <c r="P102" s="38"/>
      <c r="Q102" s="39"/>
      <c r="S102" s="37"/>
      <c r="T102" s="38"/>
      <c r="U102" s="38"/>
      <c r="V102" s="38"/>
      <c r="W102" s="38"/>
      <c r="X102" s="38"/>
      <c r="Y102" s="39"/>
    </row>
    <row r="103" spans="2:25" ht="21" customHeight="1">
      <c r="B103" s="37"/>
      <c r="C103" s="38"/>
      <c r="D103" s="38"/>
      <c r="E103" s="38"/>
      <c r="F103" s="38"/>
      <c r="G103" s="38"/>
      <c r="H103" s="39"/>
      <c r="J103" s="37"/>
      <c r="K103" s="38"/>
      <c r="L103" s="38"/>
      <c r="M103" s="38"/>
      <c r="N103" s="38"/>
      <c r="O103" s="38"/>
      <c r="P103" s="38"/>
      <c r="Q103" s="39"/>
      <c r="S103" s="37"/>
      <c r="T103" s="38"/>
      <c r="U103" s="38"/>
      <c r="V103" s="38"/>
      <c r="W103" s="38"/>
      <c r="X103" s="38"/>
      <c r="Y103" s="39"/>
    </row>
    <row r="104" spans="2:25" ht="21" customHeight="1">
      <c r="B104" s="37"/>
      <c r="C104" s="38"/>
      <c r="D104" s="38"/>
      <c r="E104" s="38"/>
      <c r="F104" s="38"/>
      <c r="G104" s="38"/>
      <c r="H104" s="39"/>
      <c r="J104" s="37"/>
      <c r="K104" s="38"/>
      <c r="L104" s="38"/>
      <c r="M104" s="38"/>
      <c r="N104" s="38"/>
      <c r="O104" s="38"/>
      <c r="P104" s="38"/>
      <c r="Q104" s="39"/>
      <c r="S104" s="37"/>
      <c r="T104" s="38"/>
      <c r="U104" s="38"/>
      <c r="V104" s="38"/>
      <c r="W104" s="38"/>
      <c r="X104" s="38"/>
      <c r="Y104" s="39"/>
    </row>
    <row r="105" spans="2:25" ht="21" customHeight="1">
      <c r="B105" s="37"/>
      <c r="C105" s="38"/>
      <c r="D105" s="38"/>
      <c r="E105" s="38"/>
      <c r="F105" s="38"/>
      <c r="G105" s="38"/>
      <c r="H105" s="39"/>
      <c r="J105" s="37"/>
      <c r="K105" s="38"/>
      <c r="L105" s="38"/>
      <c r="M105" s="38"/>
      <c r="N105" s="38"/>
      <c r="O105" s="38"/>
      <c r="P105" s="38"/>
      <c r="Q105" s="39"/>
      <c r="S105" s="37"/>
      <c r="T105" s="38"/>
      <c r="U105" s="38"/>
      <c r="V105" s="38"/>
      <c r="W105" s="38"/>
      <c r="X105" s="38"/>
      <c r="Y105" s="39"/>
    </row>
    <row r="106" spans="2:25" ht="21" customHeight="1">
      <c r="B106" s="37"/>
      <c r="C106" s="38"/>
      <c r="D106" s="38"/>
      <c r="E106" s="38"/>
      <c r="F106" s="38"/>
      <c r="G106" s="38"/>
      <c r="H106" s="39"/>
      <c r="J106" s="37"/>
      <c r="K106" s="38"/>
      <c r="L106" s="38"/>
      <c r="M106" s="38"/>
      <c r="N106" s="38"/>
      <c r="O106" s="38"/>
      <c r="P106" s="38"/>
      <c r="Q106" s="39"/>
      <c r="S106" s="37"/>
      <c r="T106" s="38"/>
      <c r="U106" s="38"/>
      <c r="V106" s="38"/>
      <c r="W106" s="38"/>
      <c r="X106" s="38"/>
      <c r="Y106" s="39"/>
    </row>
    <row r="107" spans="2:25" ht="21" customHeight="1">
      <c r="B107" s="37"/>
      <c r="C107" s="38"/>
      <c r="D107" s="38"/>
      <c r="E107" s="38"/>
      <c r="F107" s="38"/>
      <c r="G107" s="38"/>
      <c r="H107" s="39"/>
      <c r="J107" s="37"/>
      <c r="K107" s="38"/>
      <c r="L107" s="38"/>
      <c r="M107" s="38"/>
      <c r="N107" s="38"/>
      <c r="O107" s="38"/>
      <c r="P107" s="38"/>
      <c r="Q107" s="39"/>
      <c r="S107" s="37"/>
      <c r="T107" s="38"/>
      <c r="U107" s="38"/>
      <c r="V107" s="38"/>
      <c r="W107" s="38"/>
      <c r="X107" s="38"/>
      <c r="Y107" s="39"/>
    </row>
    <row r="108" spans="2:25" ht="21" customHeight="1">
      <c r="B108" s="40"/>
      <c r="C108" s="41"/>
      <c r="D108" s="41"/>
      <c r="E108" s="41"/>
      <c r="F108" s="41"/>
      <c r="G108" s="41"/>
      <c r="H108" s="42"/>
      <c r="J108" s="40"/>
      <c r="K108" s="41"/>
      <c r="L108" s="41"/>
      <c r="M108" s="41"/>
      <c r="N108" s="41"/>
      <c r="O108" s="41"/>
      <c r="P108" s="41"/>
      <c r="Q108" s="42"/>
      <c r="S108" s="40"/>
      <c r="T108" s="41"/>
      <c r="U108" s="41"/>
      <c r="V108" s="41"/>
      <c r="W108" s="41"/>
      <c r="X108" s="41"/>
      <c r="Y108" s="42"/>
    </row>
    <row r="109" spans="2:25" ht="48" customHeight="1">
      <c r="B109" s="43"/>
      <c r="C109" s="44"/>
      <c r="D109" s="44"/>
      <c r="E109" s="44"/>
      <c r="F109" s="44"/>
      <c r="G109" s="44"/>
      <c r="H109" s="45"/>
      <c r="J109" s="49"/>
      <c r="K109" s="50"/>
      <c r="L109" s="50"/>
      <c r="M109" s="50"/>
      <c r="N109" s="50"/>
      <c r="O109" s="50"/>
      <c r="P109" s="50"/>
      <c r="Q109" s="51"/>
      <c r="S109" s="43"/>
      <c r="T109" s="44"/>
      <c r="U109" s="44"/>
      <c r="V109" s="44"/>
      <c r="W109" s="44"/>
      <c r="X109" s="44"/>
      <c r="Y109" s="45"/>
    </row>
    <row r="110" spans="2:25" ht="48" customHeight="1">
      <c r="B110" s="46"/>
      <c r="C110" s="47"/>
      <c r="D110" s="47"/>
      <c r="E110" s="47"/>
      <c r="F110" s="47"/>
      <c r="G110" s="47"/>
      <c r="H110" s="48"/>
      <c r="J110" s="52"/>
      <c r="K110" s="53"/>
      <c r="L110" s="53"/>
      <c r="M110" s="53"/>
      <c r="N110" s="53"/>
      <c r="O110" s="53"/>
      <c r="P110" s="53"/>
      <c r="Q110" s="54"/>
      <c r="S110" s="46"/>
      <c r="T110" s="47"/>
      <c r="U110" s="47"/>
      <c r="V110" s="47"/>
      <c r="W110" s="47"/>
      <c r="X110" s="47"/>
      <c r="Y110" s="48"/>
    </row>
    <row r="113" spans="5:23" ht="21" customHeight="1">
      <c r="E113" s="17" t="s">
        <v>60</v>
      </c>
      <c r="F113" s="31"/>
      <c r="G113" s="31"/>
      <c r="H113" s="31"/>
      <c r="I113" s="31"/>
      <c r="J113" s="31"/>
      <c r="Q113" s="17" t="s">
        <v>61</v>
      </c>
      <c r="R113" s="31"/>
      <c r="S113" s="31"/>
      <c r="T113" s="31"/>
      <c r="U113" s="31"/>
      <c r="V113" s="31"/>
      <c r="W113" s="31"/>
    </row>
    <row r="114" spans="5:24" ht="21" customHeight="1">
      <c r="E114" s="17" t="s">
        <v>62</v>
      </c>
      <c r="F114" s="32"/>
      <c r="G114" s="32"/>
      <c r="H114" s="32"/>
      <c r="I114" s="32"/>
      <c r="J114" s="32"/>
      <c r="K114" s="5" t="s">
        <v>63</v>
      </c>
      <c r="Q114" s="17" t="s">
        <v>62</v>
      </c>
      <c r="R114" s="31"/>
      <c r="S114" s="31"/>
      <c r="T114" s="31"/>
      <c r="U114" s="31"/>
      <c r="V114" s="31"/>
      <c r="W114" s="31"/>
      <c r="X114" s="5" t="s">
        <v>63</v>
      </c>
    </row>
    <row r="115" spans="5:24" ht="21" customHeight="1">
      <c r="E115" s="17" t="s">
        <v>64</v>
      </c>
      <c r="F115" s="32"/>
      <c r="G115" s="32"/>
      <c r="H115" s="32"/>
      <c r="I115" s="32"/>
      <c r="J115" s="32"/>
      <c r="Q115" s="33"/>
      <c r="R115" s="33"/>
      <c r="S115" s="33"/>
      <c r="T115" s="33"/>
      <c r="U115" s="33"/>
      <c r="V115" s="33"/>
      <c r="W115" s="33"/>
      <c r="X115" s="33"/>
    </row>
    <row r="116" spans="5:23" ht="24" customHeight="1">
      <c r="E116" s="17" t="s">
        <v>65</v>
      </c>
      <c r="F116" s="28"/>
      <c r="G116" s="28"/>
      <c r="H116" s="28"/>
      <c r="I116" s="28"/>
      <c r="J116" s="28"/>
      <c r="Q116" s="17" t="s">
        <v>65</v>
      </c>
      <c r="R116" s="29"/>
      <c r="S116" s="29"/>
      <c r="T116" s="29"/>
      <c r="U116" s="29"/>
      <c r="V116" s="29"/>
      <c r="W116" s="29"/>
    </row>
    <row r="117" spans="5:10" ht="24" customHeight="1">
      <c r="E117" s="17" t="s">
        <v>66</v>
      </c>
      <c r="F117" s="30"/>
      <c r="G117" s="30"/>
      <c r="H117" s="30"/>
      <c r="I117" s="30"/>
      <c r="J117" s="30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57421875" defaultRowHeight="15"/>
  <cols>
    <col min="1" max="1" width="8.57421875" style="7" customWidth="1"/>
    <col min="2" max="8" width="8.57421875" style="5" customWidth="1"/>
    <col min="9" max="9" width="4.57421875" style="5" customWidth="1"/>
    <col min="10" max="12" width="8.57421875" style="5" customWidth="1"/>
    <col min="13" max="14" width="4.57421875" style="5" customWidth="1"/>
    <col min="15" max="17" width="8.57421875" style="5" customWidth="1"/>
    <col min="18" max="18" width="4.57421875" style="5" customWidth="1"/>
    <col min="19" max="16384" width="8.57421875" style="5" customWidth="1"/>
  </cols>
  <sheetData>
    <row r="1" spans="1:26" ht="21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53" t="s">
        <v>104</v>
      </c>
      <c r="K2" s="153"/>
      <c r="L2" s="153"/>
      <c r="M2" s="153"/>
      <c r="N2" s="153"/>
      <c r="O2" s="153"/>
      <c r="P2" s="153"/>
      <c r="Q2" s="153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52" t="s">
        <v>17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21" customHeight="1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154"/>
      <c r="N7" s="155"/>
      <c r="O7" s="155"/>
      <c r="P7" s="156"/>
    </row>
    <row r="8" spans="1:10" ht="21" customHeight="1">
      <c r="A8" s="9" t="s">
        <v>43</v>
      </c>
      <c r="G8" s="10"/>
      <c r="H8" s="154"/>
      <c r="I8" s="155"/>
      <c r="J8" s="156"/>
    </row>
    <row r="9" ht="10.35" customHeight="1"/>
    <row r="10" spans="1:26" s="8" customFormat="1" ht="30" customHeight="1">
      <c r="A10" s="77" t="s">
        <v>7</v>
      </c>
      <c r="B10" s="77" t="s">
        <v>33</v>
      </c>
      <c r="C10" s="77"/>
      <c r="D10" s="77"/>
      <c r="E10" s="77"/>
      <c r="F10" s="77"/>
      <c r="G10" s="77"/>
      <c r="H10" s="77"/>
      <c r="I10" s="77"/>
      <c r="J10" s="77"/>
      <c r="K10" s="77" t="s">
        <v>34</v>
      </c>
      <c r="L10" s="77"/>
      <c r="M10" s="77"/>
      <c r="N10" s="77"/>
      <c r="O10" s="77"/>
      <c r="P10" s="77"/>
      <c r="Q10" s="77"/>
      <c r="R10" s="77"/>
      <c r="S10" s="77" t="s">
        <v>6</v>
      </c>
      <c r="T10" s="77"/>
      <c r="U10" s="77"/>
      <c r="V10" s="77"/>
      <c r="W10" s="77"/>
      <c r="X10" s="77"/>
      <c r="Y10" s="77"/>
      <c r="Z10" s="77"/>
    </row>
    <row r="11" spans="1:26" s="8" customFormat="1" ht="30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 t="s">
        <v>3</v>
      </c>
      <c r="L11" s="77"/>
      <c r="M11" s="77"/>
      <c r="N11" s="77" t="s">
        <v>4</v>
      </c>
      <c r="O11" s="77"/>
      <c r="P11" s="77"/>
      <c r="Q11" s="77" t="s">
        <v>5</v>
      </c>
      <c r="R11" s="77"/>
      <c r="S11" s="77" t="s">
        <v>3</v>
      </c>
      <c r="T11" s="77"/>
      <c r="U11" s="77"/>
      <c r="V11" s="77" t="s">
        <v>4</v>
      </c>
      <c r="W11" s="77"/>
      <c r="X11" s="77"/>
      <c r="Y11" s="77" t="s">
        <v>5</v>
      </c>
      <c r="Z11" s="77"/>
    </row>
    <row r="12" spans="1:26" ht="24" customHeight="1">
      <c r="A12" s="106" t="s">
        <v>44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9"/>
    </row>
    <row r="13" spans="1:26" ht="24" customHeight="1">
      <c r="A13" s="20">
        <v>1</v>
      </c>
      <c r="B13" s="145" t="s">
        <v>36</v>
      </c>
      <c r="C13" s="145"/>
      <c r="D13" s="145"/>
      <c r="E13" s="145"/>
      <c r="F13" s="145"/>
      <c r="G13" s="145"/>
      <c r="H13" s="145"/>
      <c r="I13" s="145"/>
      <c r="J13" s="145"/>
      <c r="K13" s="157">
        <v>12</v>
      </c>
      <c r="L13" s="157"/>
      <c r="M13" s="157"/>
      <c r="N13" s="149">
        <f>Q24</f>
        <v>0</v>
      </c>
      <c r="O13" s="149"/>
      <c r="P13" s="149"/>
      <c r="Q13" s="124">
        <f>V24/T24*100</f>
        <v>0</v>
      </c>
      <c r="R13" s="124"/>
      <c r="S13" s="158">
        <v>5582560</v>
      </c>
      <c r="T13" s="159"/>
      <c r="U13" s="160"/>
      <c r="V13" s="167"/>
      <c r="W13" s="168"/>
      <c r="X13" s="169"/>
      <c r="Y13" s="139">
        <f>V13/S13*100</f>
        <v>0</v>
      </c>
      <c r="Z13" s="140"/>
    </row>
    <row r="14" spans="1:26" ht="24" customHeight="1">
      <c r="A14" s="20">
        <v>2</v>
      </c>
      <c r="B14" s="145" t="s">
        <v>37</v>
      </c>
      <c r="C14" s="145"/>
      <c r="D14" s="145"/>
      <c r="E14" s="145"/>
      <c r="F14" s="145"/>
      <c r="G14" s="145"/>
      <c r="H14" s="145"/>
      <c r="I14" s="145"/>
      <c r="J14" s="145"/>
      <c r="K14" s="146">
        <v>906813.23</v>
      </c>
      <c r="L14" s="146"/>
      <c r="M14" s="146"/>
      <c r="N14" s="124">
        <f>Q25</f>
        <v>0</v>
      </c>
      <c r="O14" s="124"/>
      <c r="P14" s="124"/>
      <c r="Q14" s="124">
        <f>V25/T25*100</f>
        <v>0</v>
      </c>
      <c r="R14" s="124"/>
      <c r="S14" s="161"/>
      <c r="T14" s="162"/>
      <c r="U14" s="163"/>
      <c r="V14" s="170"/>
      <c r="W14" s="171"/>
      <c r="X14" s="172"/>
      <c r="Y14" s="141"/>
      <c r="Z14" s="142"/>
    </row>
    <row r="15" spans="1:26" ht="24" customHeight="1">
      <c r="A15" s="20">
        <v>3</v>
      </c>
      <c r="B15" s="145" t="s">
        <v>38</v>
      </c>
      <c r="C15" s="145"/>
      <c r="D15" s="145"/>
      <c r="E15" s="145"/>
      <c r="F15" s="145"/>
      <c r="G15" s="145"/>
      <c r="H15" s="145"/>
      <c r="I15" s="145"/>
      <c r="J15" s="145"/>
      <c r="K15" s="148">
        <v>12</v>
      </c>
      <c r="L15" s="148"/>
      <c r="M15" s="148"/>
      <c r="N15" s="149">
        <f>Q27</f>
        <v>0</v>
      </c>
      <c r="O15" s="149"/>
      <c r="P15" s="149"/>
      <c r="Q15" s="124">
        <f>V26/T26*100</f>
        <v>0</v>
      </c>
      <c r="R15" s="124"/>
      <c r="S15" s="161"/>
      <c r="T15" s="162"/>
      <c r="U15" s="163"/>
      <c r="V15" s="170"/>
      <c r="W15" s="171"/>
      <c r="X15" s="172"/>
      <c r="Y15" s="141"/>
      <c r="Z15" s="142"/>
    </row>
    <row r="16" spans="1:26" ht="24" customHeight="1">
      <c r="A16" s="20">
        <v>4</v>
      </c>
      <c r="B16" s="145" t="s">
        <v>39</v>
      </c>
      <c r="C16" s="145"/>
      <c r="D16" s="145"/>
      <c r="E16" s="145"/>
      <c r="F16" s="145"/>
      <c r="G16" s="145"/>
      <c r="H16" s="145"/>
      <c r="I16" s="145"/>
      <c r="J16" s="145"/>
      <c r="K16" s="148">
        <v>12</v>
      </c>
      <c r="L16" s="148"/>
      <c r="M16" s="148"/>
      <c r="N16" s="149">
        <f>Q28</f>
        <v>0</v>
      </c>
      <c r="O16" s="149"/>
      <c r="P16" s="149"/>
      <c r="Q16" s="124">
        <f>V28/T28*100</f>
        <v>0</v>
      </c>
      <c r="R16" s="124"/>
      <c r="S16" s="161"/>
      <c r="T16" s="162"/>
      <c r="U16" s="163"/>
      <c r="V16" s="170"/>
      <c r="W16" s="171"/>
      <c r="X16" s="172"/>
      <c r="Y16" s="141"/>
      <c r="Z16" s="142"/>
    </row>
    <row r="17" spans="1:26" s="11" customFormat="1" ht="48" customHeight="1">
      <c r="A17" s="21">
        <v>5</v>
      </c>
      <c r="B17" s="150" t="s">
        <v>45</v>
      </c>
      <c r="C17" s="150"/>
      <c r="D17" s="150"/>
      <c r="E17" s="150"/>
      <c r="F17" s="150"/>
      <c r="G17" s="150"/>
      <c r="H17" s="150"/>
      <c r="I17" s="150"/>
      <c r="J17" s="150"/>
      <c r="K17" s="151">
        <v>12</v>
      </c>
      <c r="L17" s="151"/>
      <c r="M17" s="151"/>
      <c r="N17" s="149">
        <f>Q29</f>
        <v>0</v>
      </c>
      <c r="O17" s="149"/>
      <c r="P17" s="149"/>
      <c r="Q17" s="124">
        <f>V29/T29*100</f>
        <v>0</v>
      </c>
      <c r="R17" s="124"/>
      <c r="S17" s="164"/>
      <c r="T17" s="165"/>
      <c r="U17" s="166"/>
      <c r="V17" s="173"/>
      <c r="W17" s="174"/>
      <c r="X17" s="175"/>
      <c r="Y17" s="143"/>
      <c r="Z17" s="144"/>
    </row>
    <row r="18" spans="1:26" s="8" customFormat="1" ht="24" customHeight="1">
      <c r="A18" s="135" t="s">
        <v>46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  <c r="Q18" s="90">
        <f>V30</f>
        <v>0</v>
      </c>
      <c r="R18" s="90"/>
      <c r="S18" s="138">
        <f>SUM(S13)</f>
        <v>5582560</v>
      </c>
      <c r="T18" s="138"/>
      <c r="U18" s="138"/>
      <c r="V18" s="138">
        <f>SUM(V13)</f>
        <v>0</v>
      </c>
      <c r="W18" s="138"/>
      <c r="X18" s="138"/>
      <c r="Y18" s="134">
        <f>SUM(Y13)</f>
        <v>0</v>
      </c>
      <c r="Z18" s="134"/>
    </row>
    <row r="19" spans="1:26" ht="9.9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77" t="s">
        <v>41</v>
      </c>
      <c r="C22" s="77"/>
      <c r="D22" s="77"/>
      <c r="E22" s="77"/>
      <c r="F22" s="77"/>
      <c r="G22" s="77"/>
      <c r="H22" s="77" t="s">
        <v>47</v>
      </c>
      <c r="I22" s="77"/>
      <c r="J22" s="77"/>
      <c r="K22" s="77" t="s">
        <v>42</v>
      </c>
      <c r="L22" s="77"/>
      <c r="M22" s="77"/>
      <c r="N22" s="77" t="s">
        <v>48</v>
      </c>
      <c r="O22" s="77"/>
      <c r="P22" s="77"/>
      <c r="Q22" s="77" t="s">
        <v>49</v>
      </c>
      <c r="R22" s="77"/>
      <c r="S22" s="77"/>
      <c r="T22" s="77" t="s">
        <v>50</v>
      </c>
      <c r="U22" s="77"/>
      <c r="V22" s="81" t="s">
        <v>9</v>
      </c>
      <c r="W22" s="81"/>
      <c r="X22" s="77" t="s">
        <v>10</v>
      </c>
      <c r="Y22" s="77"/>
      <c r="Z22" s="77"/>
    </row>
    <row r="23" spans="1:26" ht="24" customHeight="1">
      <c r="A23" s="106" t="s">
        <v>44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7"/>
      <c r="W23" s="107"/>
      <c r="X23" s="107"/>
      <c r="Y23" s="107"/>
      <c r="Z23" s="109"/>
    </row>
    <row r="24" spans="1:26" ht="24" customHeight="1">
      <c r="A24" s="25">
        <v>1</v>
      </c>
      <c r="B24" s="110" t="s">
        <v>36</v>
      </c>
      <c r="C24" s="110"/>
      <c r="D24" s="110"/>
      <c r="E24" s="110"/>
      <c r="F24" s="110"/>
      <c r="G24" s="110"/>
      <c r="H24" s="111">
        <v>12</v>
      </c>
      <c r="I24" s="111"/>
      <c r="J24" s="111"/>
      <c r="K24" s="103"/>
      <c r="L24" s="103"/>
      <c r="M24" s="103"/>
      <c r="N24" s="103"/>
      <c r="O24" s="103"/>
      <c r="P24" s="103"/>
      <c r="Q24" s="103"/>
      <c r="R24" s="103"/>
      <c r="S24" s="104"/>
      <c r="T24" s="100">
        <v>10</v>
      </c>
      <c r="U24" s="100"/>
      <c r="V24" s="93">
        <f>(T24*((K24*0)+(N24*50)+(Q24*100)))/(H24*100)</f>
        <v>0</v>
      </c>
      <c r="W24" s="94"/>
      <c r="X24" s="112"/>
      <c r="Y24" s="92"/>
      <c r="Z24" s="113"/>
    </row>
    <row r="25" spans="1:26" ht="24" customHeight="1">
      <c r="A25" s="25">
        <v>2</v>
      </c>
      <c r="B25" s="110" t="s">
        <v>37</v>
      </c>
      <c r="C25" s="110"/>
      <c r="D25" s="110"/>
      <c r="E25" s="110"/>
      <c r="F25" s="110"/>
      <c r="G25" s="110"/>
      <c r="H25" s="120">
        <v>906813.23</v>
      </c>
      <c r="I25" s="120"/>
      <c r="J25" s="120"/>
      <c r="K25" s="121"/>
      <c r="L25" s="121"/>
      <c r="M25" s="121"/>
      <c r="N25" s="121"/>
      <c r="O25" s="121"/>
      <c r="P25" s="121"/>
      <c r="Q25" s="121"/>
      <c r="R25" s="121"/>
      <c r="S25" s="202"/>
      <c r="T25" s="100">
        <v>40</v>
      </c>
      <c r="U25" s="100"/>
      <c r="V25" s="93">
        <f>(T25*((K25*0)+(N25*50)+(Q25*100)))/(H25*100)</f>
        <v>0</v>
      </c>
      <c r="W25" s="94"/>
      <c r="X25" s="114"/>
      <c r="Y25" s="115"/>
      <c r="Z25" s="116"/>
    </row>
    <row r="26" spans="1:26" ht="24" customHeight="1">
      <c r="A26" s="26">
        <v>3</v>
      </c>
      <c r="B26" s="95" t="s">
        <v>38</v>
      </c>
      <c r="C26" s="95"/>
      <c r="D26" s="95"/>
      <c r="E26" s="95"/>
      <c r="F26" s="95"/>
      <c r="G26" s="95"/>
      <c r="H26" s="96">
        <v>12</v>
      </c>
      <c r="I26" s="96"/>
      <c r="J26" s="96"/>
      <c r="K26" s="196">
        <f>K27</f>
        <v>0</v>
      </c>
      <c r="L26" s="197"/>
      <c r="M26" s="198"/>
      <c r="N26" s="196">
        <f aca="true" t="shared" si="0" ref="N26">N27</f>
        <v>0</v>
      </c>
      <c r="O26" s="197"/>
      <c r="P26" s="198"/>
      <c r="Q26" s="196">
        <f aca="true" t="shared" si="1" ref="Q26">Q27</f>
        <v>0</v>
      </c>
      <c r="R26" s="197"/>
      <c r="S26" s="198"/>
      <c r="T26" s="122">
        <f>SUM(T27)</f>
        <v>20</v>
      </c>
      <c r="U26" s="122"/>
      <c r="V26" s="123">
        <f>SUM(V27)</f>
        <v>0</v>
      </c>
      <c r="W26" s="124"/>
      <c r="X26" s="114"/>
      <c r="Y26" s="115"/>
      <c r="Z26" s="116"/>
    </row>
    <row r="27" spans="1:26" ht="48" customHeight="1">
      <c r="A27" s="20">
        <v>3.1</v>
      </c>
      <c r="B27" s="125" t="s">
        <v>103</v>
      </c>
      <c r="C27" s="126"/>
      <c r="D27" s="126"/>
      <c r="E27" s="126"/>
      <c r="F27" s="126"/>
      <c r="G27" s="127"/>
      <c r="H27" s="128">
        <v>12</v>
      </c>
      <c r="I27" s="129"/>
      <c r="J27" s="130"/>
      <c r="K27" s="104"/>
      <c r="L27" s="131"/>
      <c r="M27" s="132"/>
      <c r="N27" s="104"/>
      <c r="O27" s="131"/>
      <c r="P27" s="132"/>
      <c r="Q27" s="104"/>
      <c r="R27" s="131"/>
      <c r="S27" s="131"/>
      <c r="T27" s="133">
        <v>20</v>
      </c>
      <c r="U27" s="133"/>
      <c r="V27" s="93">
        <f>(T27*((K27*0)+(N27*50)+(Q27*100)))/(H27*100)</f>
        <v>0</v>
      </c>
      <c r="W27" s="94"/>
      <c r="X27" s="114"/>
      <c r="Y27" s="115"/>
      <c r="Z27" s="116"/>
    </row>
    <row r="28" spans="1:26" ht="48" customHeight="1">
      <c r="A28" s="25">
        <v>4</v>
      </c>
      <c r="B28" s="101" t="s">
        <v>39</v>
      </c>
      <c r="C28" s="101"/>
      <c r="D28" s="101"/>
      <c r="E28" s="101"/>
      <c r="F28" s="101"/>
      <c r="G28" s="101"/>
      <c r="H28" s="105">
        <v>12</v>
      </c>
      <c r="I28" s="105"/>
      <c r="J28" s="105"/>
      <c r="K28" s="103"/>
      <c r="L28" s="103"/>
      <c r="M28" s="103"/>
      <c r="N28" s="103"/>
      <c r="O28" s="103"/>
      <c r="P28" s="103"/>
      <c r="Q28" s="103"/>
      <c r="R28" s="103"/>
      <c r="S28" s="104"/>
      <c r="T28" s="100">
        <v>15</v>
      </c>
      <c r="U28" s="100"/>
      <c r="V28" s="93">
        <f aca="true" t="shared" si="2" ref="V28:V29">(T28*((K28*0)+(N28*50)+(Q28*100)))/(H28*100)</f>
        <v>0</v>
      </c>
      <c r="W28" s="94"/>
      <c r="X28" s="114"/>
      <c r="Y28" s="115"/>
      <c r="Z28" s="116"/>
    </row>
    <row r="29" spans="1:26" ht="48" customHeight="1">
      <c r="A29" s="25">
        <v>5</v>
      </c>
      <c r="B29" s="101" t="s">
        <v>51</v>
      </c>
      <c r="C29" s="101"/>
      <c r="D29" s="101"/>
      <c r="E29" s="101"/>
      <c r="F29" s="101"/>
      <c r="G29" s="101"/>
      <c r="H29" s="102">
        <v>12</v>
      </c>
      <c r="I29" s="102"/>
      <c r="J29" s="102"/>
      <c r="K29" s="103"/>
      <c r="L29" s="103"/>
      <c r="M29" s="103"/>
      <c r="N29" s="103"/>
      <c r="O29" s="103"/>
      <c r="P29" s="103"/>
      <c r="Q29" s="103"/>
      <c r="R29" s="103"/>
      <c r="S29" s="104"/>
      <c r="T29" s="100">
        <v>15</v>
      </c>
      <c r="U29" s="100"/>
      <c r="V29" s="93">
        <f t="shared" si="2"/>
        <v>0</v>
      </c>
      <c r="W29" s="94"/>
      <c r="X29" s="117"/>
      <c r="Y29" s="118"/>
      <c r="Z29" s="119"/>
    </row>
    <row r="30" spans="1:26" ht="24" customHeight="1">
      <c r="A30" s="87" t="s">
        <v>11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>
        <f>SUM(T24,T25,T26,T28,T29)</f>
        <v>100</v>
      </c>
      <c r="U30" s="89"/>
      <c r="V30" s="90">
        <f>SUM(V24:W26,V28:W29)</f>
        <v>0</v>
      </c>
      <c r="W30" s="90"/>
      <c r="X30" s="91"/>
      <c r="Y30" s="91"/>
      <c r="Z30" s="91"/>
    </row>
    <row r="31" spans="1:26" ht="9.9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ht="24" customHeight="1">
      <c r="A32" s="4" t="s">
        <v>98</v>
      </c>
    </row>
    <row r="33" spans="1:26" ht="60" customHeight="1">
      <c r="A33" s="18" t="s">
        <v>7</v>
      </c>
      <c r="B33" s="77" t="s">
        <v>52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 t="s">
        <v>53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  <c r="Y33" s="81" t="s">
        <v>54</v>
      </c>
      <c r="Z33" s="81"/>
    </row>
    <row r="34" spans="1:26" ht="24" customHeight="1">
      <c r="A34" s="82" t="s">
        <v>55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</row>
    <row r="35" spans="1:26" ht="48" customHeight="1">
      <c r="A35" s="19" t="str">
        <f>IF(B35&lt;&gt;"","2.1.1","")</f>
        <v/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7"/>
      <c r="Y35" s="56"/>
      <c r="Z35" s="56"/>
    </row>
    <row r="36" spans="1:26" ht="48" customHeight="1">
      <c r="A36" s="19" t="str">
        <f>IF(B36&lt;&gt;"","2.1.2","")</f>
        <v/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7"/>
      <c r="Y36" s="56"/>
      <c r="Z36" s="56"/>
    </row>
    <row r="37" spans="1:26" ht="48" customHeight="1">
      <c r="A37" s="19" t="str">
        <f>IF(B37&lt;&gt;"","2.1.3","")</f>
        <v/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7"/>
      <c r="Y37" s="56"/>
      <c r="Z37" s="56"/>
    </row>
    <row r="38" spans="1:26" ht="48" customHeight="1">
      <c r="A38" s="19" t="str">
        <f>IF(B38&lt;&gt;"","2.1.4","")</f>
        <v/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7"/>
      <c r="Y38" s="56"/>
      <c r="Z38" s="56"/>
    </row>
    <row r="39" spans="1:26" ht="48" customHeight="1">
      <c r="A39" s="19" t="str">
        <f>IF(B39&lt;&gt;"","2.1.5","")</f>
        <v/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65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7"/>
      <c r="Y39" s="85"/>
      <c r="Z39" s="86"/>
    </row>
    <row r="40" spans="1:26" ht="24" customHeight="1">
      <c r="A40" s="82" t="s">
        <v>56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</row>
    <row r="41" spans="1:26" ht="48" customHeight="1">
      <c r="A41" s="19" t="str">
        <f>IF(B41&lt;&gt;"","2.2.1","")</f>
        <v/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56"/>
      <c r="Z41" s="56"/>
    </row>
    <row r="42" spans="1:26" ht="48" customHeight="1">
      <c r="A42" s="19" t="str">
        <f>IF(B42&lt;&gt;"","2.2.2","")</f>
        <v/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7"/>
      <c r="Y42" s="56"/>
      <c r="Z42" s="56"/>
    </row>
    <row r="43" spans="1:26" ht="48" customHeight="1">
      <c r="A43" s="19" t="str">
        <f>IF(B43&lt;&gt;"","2.2.3","")</f>
        <v/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7"/>
      <c r="Y43" s="56"/>
      <c r="Z43" s="56"/>
    </row>
    <row r="44" spans="1:26" ht="48" customHeight="1">
      <c r="A44" s="19" t="str">
        <f>IF(B44&lt;&gt;"","2.2.4","")</f>
        <v/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7"/>
      <c r="Y44" s="56"/>
      <c r="Z44" s="56"/>
    </row>
    <row r="45" spans="1:26" ht="48" customHeight="1">
      <c r="A45" s="19" t="str">
        <f>IF(B45&lt;&gt;"","2.2.5","")</f>
        <v/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7"/>
      <c r="Y45" s="56"/>
      <c r="Z45" s="56"/>
    </row>
    <row r="46" spans="1:26" ht="24" customHeight="1">
      <c r="A46" s="82" t="s">
        <v>57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</row>
    <row r="47" spans="1:26" ht="48" customHeight="1">
      <c r="A47" s="19" t="str">
        <f>IF(B47&lt;&gt;"","2.3.1","")</f>
        <v/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7"/>
      <c r="Y47" s="56"/>
      <c r="Z47" s="56"/>
    </row>
    <row r="48" spans="1:26" ht="48" customHeight="1">
      <c r="A48" s="19" t="str">
        <f>IF(B48&lt;&gt;"","2.3.2","")</f>
        <v/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7"/>
      <c r="Y48" s="56"/>
      <c r="Z48" s="56"/>
    </row>
    <row r="49" spans="1:26" ht="48" customHeight="1">
      <c r="A49" s="19" t="str">
        <f>IF(B49&lt;&gt;"","2.3.3","")</f>
        <v/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5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7"/>
      <c r="Y49" s="56"/>
      <c r="Z49" s="56"/>
    </row>
    <row r="50" spans="1:26" ht="48" customHeight="1">
      <c r="A50" s="19" t="str">
        <f>IF(B50&lt;&gt;"","2.3.4","")</f>
        <v/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5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7"/>
      <c r="Y50" s="56"/>
      <c r="Z50" s="56"/>
    </row>
    <row r="51" spans="1:26" ht="48" customHeight="1">
      <c r="A51" s="19" t="str">
        <f>IF(B51&lt;&gt;"","2.3.5","")</f>
        <v/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5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7"/>
      <c r="Y51" s="56"/>
      <c r="Z51" s="56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77" t="s">
        <v>58</v>
      </c>
      <c r="C55" s="77"/>
      <c r="D55" s="77"/>
      <c r="E55" s="77"/>
      <c r="F55" s="77"/>
      <c r="G55" s="77"/>
      <c r="H55" s="77" t="s">
        <v>53</v>
      </c>
      <c r="I55" s="77"/>
      <c r="J55" s="77"/>
      <c r="K55" s="77"/>
      <c r="L55" s="77"/>
      <c r="M55" s="77"/>
      <c r="N55" s="77"/>
      <c r="O55" s="77"/>
      <c r="P55" s="77"/>
      <c r="Q55" s="78" t="s">
        <v>59</v>
      </c>
      <c r="R55" s="79"/>
      <c r="S55" s="79"/>
      <c r="T55" s="79"/>
      <c r="U55" s="79"/>
      <c r="V55" s="79"/>
      <c r="W55" s="79"/>
      <c r="X55" s="80"/>
      <c r="Y55" s="81" t="s">
        <v>54</v>
      </c>
      <c r="Z55" s="81"/>
    </row>
    <row r="56" spans="1:26" ht="72" customHeight="1">
      <c r="A56" s="19" t="str">
        <f>IF(B56&lt;&gt;"","3.1","")</f>
        <v/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5"/>
      <c r="R56" s="66"/>
      <c r="S56" s="66"/>
      <c r="T56" s="66"/>
      <c r="U56" s="66"/>
      <c r="V56" s="66"/>
      <c r="W56" s="66"/>
      <c r="X56" s="67"/>
      <c r="Y56" s="56"/>
      <c r="Z56" s="56"/>
    </row>
    <row r="57" spans="1:26" ht="72" customHeight="1">
      <c r="A57" s="19" t="str">
        <f>IF(B57&lt;&gt;"","3.2","")</f>
        <v/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  <c r="R57" s="66"/>
      <c r="S57" s="66"/>
      <c r="T57" s="66"/>
      <c r="U57" s="66"/>
      <c r="V57" s="66"/>
      <c r="W57" s="66"/>
      <c r="X57" s="67"/>
      <c r="Y57" s="56"/>
      <c r="Z57" s="56"/>
    </row>
    <row r="58" spans="1:26" ht="72" customHeight="1">
      <c r="A58" s="19" t="str">
        <f>IF(B58&lt;&gt;"","3.3","")</f>
        <v/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  <c r="R58" s="66"/>
      <c r="S58" s="66"/>
      <c r="T58" s="66"/>
      <c r="U58" s="66"/>
      <c r="V58" s="66"/>
      <c r="W58" s="66"/>
      <c r="X58" s="67"/>
      <c r="Y58" s="56"/>
      <c r="Z58" s="56"/>
    </row>
    <row r="59" spans="1:26" ht="72" customHeight="1">
      <c r="A59" s="19" t="str">
        <f>IF(B59&lt;&gt;"","3.4","")</f>
        <v/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6"/>
      <c r="S59" s="66"/>
      <c r="T59" s="66"/>
      <c r="U59" s="66"/>
      <c r="V59" s="66"/>
      <c r="W59" s="66"/>
      <c r="X59" s="67"/>
      <c r="Y59" s="56"/>
      <c r="Z59" s="56"/>
    </row>
    <row r="60" spans="1:26" ht="72" customHeight="1">
      <c r="A60" s="19" t="str">
        <f>IF(B60&lt;&gt;"","3.5","")</f>
        <v/>
      </c>
      <c r="B60" s="65"/>
      <c r="C60" s="66"/>
      <c r="D60" s="66"/>
      <c r="E60" s="66"/>
      <c r="F60" s="66"/>
      <c r="G60" s="67"/>
      <c r="H60" s="65"/>
      <c r="I60" s="66"/>
      <c r="J60" s="66"/>
      <c r="K60" s="66"/>
      <c r="L60" s="66"/>
      <c r="M60" s="66"/>
      <c r="N60" s="66"/>
      <c r="O60" s="66"/>
      <c r="P60" s="67"/>
      <c r="Q60" s="65"/>
      <c r="R60" s="66"/>
      <c r="S60" s="66"/>
      <c r="T60" s="66"/>
      <c r="U60" s="66"/>
      <c r="V60" s="66"/>
      <c r="W60" s="66"/>
      <c r="X60" s="67"/>
      <c r="Y60" s="85"/>
      <c r="Z60" s="86"/>
    </row>
    <row r="61" spans="1:26" ht="72" customHeight="1">
      <c r="A61" s="19" t="str">
        <f>IF(B61&lt;&gt;"","3.6","")</f>
        <v/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  <c r="R61" s="66"/>
      <c r="S61" s="66"/>
      <c r="T61" s="66"/>
      <c r="U61" s="66"/>
      <c r="V61" s="66"/>
      <c r="W61" s="66"/>
      <c r="X61" s="67"/>
      <c r="Y61" s="56"/>
      <c r="Z61" s="56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6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</row>
    <row r="66" spans="2:25" ht="48" customHeight="1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</row>
    <row r="67" spans="2:25" ht="48" customHeight="1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</row>
    <row r="68" spans="2:25" ht="48" customHeight="1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</row>
    <row r="69" spans="2:25" ht="48" customHeight="1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55"/>
      <c r="C73" s="55"/>
      <c r="D73" s="55"/>
      <c r="E73" s="55"/>
      <c r="F73" s="55"/>
      <c r="G73" s="55"/>
      <c r="H73" s="55"/>
      <c r="J73" s="55"/>
      <c r="K73" s="55"/>
      <c r="L73" s="55"/>
      <c r="M73" s="55"/>
      <c r="N73" s="55"/>
      <c r="O73" s="55"/>
      <c r="P73" s="55"/>
      <c r="Q73" s="55"/>
      <c r="S73" s="34"/>
      <c r="T73" s="35"/>
      <c r="U73" s="35"/>
      <c r="V73" s="35"/>
      <c r="W73" s="35"/>
      <c r="X73" s="35"/>
      <c r="Y73" s="36"/>
    </row>
    <row r="74" spans="2:25" ht="10.35" customHeight="1">
      <c r="B74" s="55"/>
      <c r="C74" s="55"/>
      <c r="D74" s="55"/>
      <c r="E74" s="55"/>
      <c r="F74" s="55"/>
      <c r="G74" s="55"/>
      <c r="H74" s="55"/>
      <c r="J74" s="55"/>
      <c r="K74" s="55"/>
      <c r="L74" s="55"/>
      <c r="M74" s="55"/>
      <c r="N74" s="55"/>
      <c r="O74" s="55"/>
      <c r="P74" s="55"/>
      <c r="Q74" s="55"/>
      <c r="S74" s="37"/>
      <c r="T74" s="38"/>
      <c r="U74" s="38"/>
      <c r="V74" s="38"/>
      <c r="W74" s="38"/>
      <c r="X74" s="38"/>
      <c r="Y74" s="39"/>
    </row>
    <row r="75" spans="2:25" ht="10.35" customHeight="1">
      <c r="B75" s="55"/>
      <c r="C75" s="55"/>
      <c r="D75" s="55"/>
      <c r="E75" s="55"/>
      <c r="F75" s="55"/>
      <c r="G75" s="55"/>
      <c r="H75" s="55"/>
      <c r="J75" s="55"/>
      <c r="K75" s="55"/>
      <c r="L75" s="55"/>
      <c r="M75" s="55"/>
      <c r="N75" s="55"/>
      <c r="O75" s="55"/>
      <c r="P75" s="55"/>
      <c r="Q75" s="55"/>
      <c r="S75" s="37"/>
      <c r="T75" s="38"/>
      <c r="U75" s="38"/>
      <c r="V75" s="38"/>
      <c r="W75" s="38"/>
      <c r="X75" s="38"/>
      <c r="Y75" s="39"/>
    </row>
    <row r="76" spans="2:25" ht="21" customHeight="1">
      <c r="B76" s="55"/>
      <c r="C76" s="55"/>
      <c r="D76" s="55"/>
      <c r="E76" s="55"/>
      <c r="F76" s="55"/>
      <c r="G76" s="55"/>
      <c r="H76" s="55"/>
      <c r="J76" s="55"/>
      <c r="K76" s="55"/>
      <c r="L76" s="55"/>
      <c r="M76" s="55"/>
      <c r="N76" s="55"/>
      <c r="O76" s="55"/>
      <c r="P76" s="55"/>
      <c r="Q76" s="55"/>
      <c r="S76" s="37"/>
      <c r="T76" s="38"/>
      <c r="U76" s="38"/>
      <c r="V76" s="38"/>
      <c r="W76" s="38"/>
      <c r="X76" s="38"/>
      <c r="Y76" s="39"/>
    </row>
    <row r="77" spans="2:25" ht="35.25" customHeight="1">
      <c r="B77" s="55"/>
      <c r="C77" s="55"/>
      <c r="D77" s="55"/>
      <c r="E77" s="55"/>
      <c r="F77" s="55"/>
      <c r="G77" s="55"/>
      <c r="H77" s="55"/>
      <c r="J77" s="55"/>
      <c r="K77" s="55"/>
      <c r="L77" s="55"/>
      <c r="M77" s="55"/>
      <c r="N77" s="55"/>
      <c r="O77" s="55"/>
      <c r="P77" s="55"/>
      <c r="Q77" s="55"/>
      <c r="S77" s="37"/>
      <c r="T77" s="38"/>
      <c r="U77" s="38"/>
      <c r="V77" s="38"/>
      <c r="W77" s="38"/>
      <c r="X77" s="38"/>
      <c r="Y77" s="39"/>
    </row>
    <row r="78" spans="2:25" ht="21" customHeight="1">
      <c r="B78" s="55"/>
      <c r="C78" s="55"/>
      <c r="D78" s="55"/>
      <c r="E78" s="55"/>
      <c r="F78" s="55"/>
      <c r="G78" s="55"/>
      <c r="H78" s="55"/>
      <c r="J78" s="55"/>
      <c r="K78" s="55"/>
      <c r="L78" s="55"/>
      <c r="M78" s="55"/>
      <c r="N78" s="55"/>
      <c r="O78" s="55"/>
      <c r="P78" s="55"/>
      <c r="Q78" s="55"/>
      <c r="S78" s="37"/>
      <c r="T78" s="38"/>
      <c r="U78" s="38"/>
      <c r="V78" s="38"/>
      <c r="W78" s="38"/>
      <c r="X78" s="38"/>
      <c r="Y78" s="39"/>
    </row>
    <row r="79" spans="2:25" ht="21" customHeight="1">
      <c r="B79" s="55"/>
      <c r="C79" s="55"/>
      <c r="D79" s="55"/>
      <c r="E79" s="55"/>
      <c r="F79" s="55"/>
      <c r="G79" s="55"/>
      <c r="H79" s="55"/>
      <c r="J79" s="55"/>
      <c r="K79" s="55"/>
      <c r="L79" s="55"/>
      <c r="M79" s="55"/>
      <c r="N79" s="55"/>
      <c r="O79" s="55"/>
      <c r="P79" s="55"/>
      <c r="Q79" s="55"/>
      <c r="S79" s="37"/>
      <c r="T79" s="38"/>
      <c r="U79" s="38"/>
      <c r="V79" s="38"/>
      <c r="W79" s="38"/>
      <c r="X79" s="38"/>
      <c r="Y79" s="39"/>
    </row>
    <row r="80" spans="2:25" ht="21" customHeight="1">
      <c r="B80" s="55"/>
      <c r="C80" s="55"/>
      <c r="D80" s="55"/>
      <c r="E80" s="55"/>
      <c r="F80" s="55"/>
      <c r="G80" s="55"/>
      <c r="H80" s="55"/>
      <c r="J80" s="55"/>
      <c r="K80" s="55"/>
      <c r="L80" s="55"/>
      <c r="M80" s="55"/>
      <c r="N80" s="55"/>
      <c r="O80" s="55"/>
      <c r="P80" s="55"/>
      <c r="Q80" s="55"/>
      <c r="S80" s="37"/>
      <c r="T80" s="38"/>
      <c r="U80" s="38"/>
      <c r="V80" s="38"/>
      <c r="W80" s="38"/>
      <c r="X80" s="38"/>
      <c r="Y80" s="39"/>
    </row>
    <row r="81" spans="2:25" ht="21" customHeight="1">
      <c r="B81" s="55"/>
      <c r="C81" s="55"/>
      <c r="D81" s="55"/>
      <c r="E81" s="55"/>
      <c r="F81" s="55"/>
      <c r="G81" s="55"/>
      <c r="H81" s="55"/>
      <c r="J81" s="55"/>
      <c r="K81" s="55"/>
      <c r="L81" s="55"/>
      <c r="M81" s="55"/>
      <c r="N81" s="55"/>
      <c r="O81" s="55"/>
      <c r="P81" s="55"/>
      <c r="Q81" s="55"/>
      <c r="S81" s="37"/>
      <c r="T81" s="38"/>
      <c r="U81" s="38"/>
      <c r="V81" s="38"/>
      <c r="W81" s="38"/>
      <c r="X81" s="38"/>
      <c r="Y81" s="39"/>
    </row>
    <row r="82" spans="2:25" ht="21" customHeight="1">
      <c r="B82" s="55"/>
      <c r="C82" s="55"/>
      <c r="D82" s="55"/>
      <c r="E82" s="55"/>
      <c r="F82" s="55"/>
      <c r="G82" s="55"/>
      <c r="H82" s="55"/>
      <c r="J82" s="55"/>
      <c r="K82" s="55"/>
      <c r="L82" s="55"/>
      <c r="M82" s="55"/>
      <c r="N82" s="55"/>
      <c r="O82" s="55"/>
      <c r="P82" s="55"/>
      <c r="Q82" s="55"/>
      <c r="S82" s="40"/>
      <c r="T82" s="41"/>
      <c r="U82" s="41"/>
      <c r="V82" s="41"/>
      <c r="W82" s="41"/>
      <c r="X82" s="41"/>
      <c r="Y82" s="42"/>
    </row>
    <row r="83" spans="2:25" ht="48" customHeight="1">
      <c r="B83" s="63"/>
      <c r="C83" s="63"/>
      <c r="D83" s="63"/>
      <c r="E83" s="63"/>
      <c r="F83" s="63"/>
      <c r="G83" s="63"/>
      <c r="H83" s="63"/>
      <c r="J83" s="57"/>
      <c r="K83" s="58"/>
      <c r="L83" s="58"/>
      <c r="M83" s="58"/>
      <c r="N83" s="58"/>
      <c r="O83" s="58"/>
      <c r="P83" s="58"/>
      <c r="Q83" s="59"/>
      <c r="S83" s="57"/>
      <c r="T83" s="58"/>
      <c r="U83" s="58"/>
      <c r="V83" s="58"/>
      <c r="W83" s="58"/>
      <c r="X83" s="58"/>
      <c r="Y83" s="59"/>
    </row>
    <row r="84" spans="2:25" ht="48" customHeight="1">
      <c r="B84" s="63"/>
      <c r="C84" s="63"/>
      <c r="D84" s="63"/>
      <c r="E84" s="63"/>
      <c r="F84" s="63"/>
      <c r="G84" s="63"/>
      <c r="H84" s="63"/>
      <c r="J84" s="60"/>
      <c r="K84" s="61"/>
      <c r="L84" s="61"/>
      <c r="M84" s="61"/>
      <c r="N84" s="61"/>
      <c r="O84" s="61"/>
      <c r="P84" s="61"/>
      <c r="Q84" s="62"/>
      <c r="S84" s="60"/>
      <c r="T84" s="61"/>
      <c r="U84" s="61"/>
      <c r="V84" s="61"/>
      <c r="W84" s="61"/>
      <c r="X84" s="61"/>
      <c r="Y84" s="62"/>
    </row>
    <row r="85" ht="14.25" customHeight="1"/>
    <row r="86" spans="2:25" ht="21" customHeight="1">
      <c r="B86" s="55"/>
      <c r="C86" s="55"/>
      <c r="D86" s="55"/>
      <c r="E86" s="55"/>
      <c r="F86" s="55"/>
      <c r="G86" s="55"/>
      <c r="H86" s="55"/>
      <c r="J86" s="55"/>
      <c r="K86" s="55"/>
      <c r="L86" s="55"/>
      <c r="M86" s="55"/>
      <c r="N86" s="55"/>
      <c r="O86" s="55"/>
      <c r="P86" s="55"/>
      <c r="Q86" s="55"/>
      <c r="S86" s="34"/>
      <c r="T86" s="35"/>
      <c r="U86" s="35"/>
      <c r="V86" s="35"/>
      <c r="W86" s="35"/>
      <c r="X86" s="35"/>
      <c r="Y86" s="36"/>
    </row>
    <row r="87" spans="2:25" ht="21" customHeight="1">
      <c r="B87" s="55"/>
      <c r="C87" s="55"/>
      <c r="D87" s="55"/>
      <c r="E87" s="55"/>
      <c r="F87" s="55"/>
      <c r="G87" s="55"/>
      <c r="H87" s="55"/>
      <c r="J87" s="55"/>
      <c r="K87" s="55"/>
      <c r="L87" s="55"/>
      <c r="M87" s="55"/>
      <c r="N87" s="55"/>
      <c r="O87" s="55"/>
      <c r="P87" s="55"/>
      <c r="Q87" s="55"/>
      <c r="S87" s="37"/>
      <c r="T87" s="38"/>
      <c r="U87" s="38"/>
      <c r="V87" s="38"/>
      <c r="W87" s="38"/>
      <c r="X87" s="38"/>
      <c r="Y87" s="39"/>
    </row>
    <row r="88" spans="2:25" ht="21" customHeight="1">
      <c r="B88" s="55"/>
      <c r="C88" s="55"/>
      <c r="D88" s="55"/>
      <c r="E88" s="55"/>
      <c r="F88" s="55"/>
      <c r="G88" s="55"/>
      <c r="H88" s="55"/>
      <c r="J88" s="55"/>
      <c r="K88" s="55"/>
      <c r="L88" s="55"/>
      <c r="M88" s="55"/>
      <c r="N88" s="55"/>
      <c r="O88" s="55"/>
      <c r="P88" s="55"/>
      <c r="Q88" s="55"/>
      <c r="S88" s="37"/>
      <c r="T88" s="38"/>
      <c r="U88" s="38"/>
      <c r="V88" s="38"/>
      <c r="W88" s="38"/>
      <c r="X88" s="38"/>
      <c r="Y88" s="39"/>
    </row>
    <row r="89" spans="2:25" ht="21" customHeight="1">
      <c r="B89" s="55"/>
      <c r="C89" s="55"/>
      <c r="D89" s="55"/>
      <c r="E89" s="55"/>
      <c r="F89" s="55"/>
      <c r="G89" s="55"/>
      <c r="H89" s="55"/>
      <c r="J89" s="55"/>
      <c r="K89" s="55"/>
      <c r="L89" s="55"/>
      <c r="M89" s="55"/>
      <c r="N89" s="55"/>
      <c r="O89" s="55"/>
      <c r="P89" s="55"/>
      <c r="Q89" s="55"/>
      <c r="S89" s="37"/>
      <c r="T89" s="38"/>
      <c r="U89" s="38"/>
      <c r="V89" s="38"/>
      <c r="W89" s="38"/>
      <c r="X89" s="38"/>
      <c r="Y89" s="39"/>
    </row>
    <row r="90" spans="2:25" ht="21" customHeight="1">
      <c r="B90" s="55"/>
      <c r="C90" s="55"/>
      <c r="D90" s="55"/>
      <c r="E90" s="55"/>
      <c r="F90" s="55"/>
      <c r="G90" s="55"/>
      <c r="H90" s="55"/>
      <c r="J90" s="55"/>
      <c r="K90" s="55"/>
      <c r="L90" s="55"/>
      <c r="M90" s="55"/>
      <c r="N90" s="55"/>
      <c r="O90" s="55"/>
      <c r="P90" s="55"/>
      <c r="Q90" s="55"/>
      <c r="S90" s="37"/>
      <c r="T90" s="38"/>
      <c r="U90" s="38"/>
      <c r="V90" s="38"/>
      <c r="W90" s="38"/>
      <c r="X90" s="38"/>
      <c r="Y90" s="39"/>
    </row>
    <row r="91" spans="2:25" ht="21" customHeight="1">
      <c r="B91" s="55"/>
      <c r="C91" s="55"/>
      <c r="D91" s="55"/>
      <c r="E91" s="55"/>
      <c r="F91" s="55"/>
      <c r="G91" s="55"/>
      <c r="H91" s="55"/>
      <c r="J91" s="55"/>
      <c r="K91" s="55"/>
      <c r="L91" s="55"/>
      <c r="M91" s="55"/>
      <c r="N91" s="55"/>
      <c r="O91" s="55"/>
      <c r="P91" s="55"/>
      <c r="Q91" s="55"/>
      <c r="S91" s="37"/>
      <c r="T91" s="38"/>
      <c r="U91" s="38"/>
      <c r="V91" s="38"/>
      <c r="W91" s="38"/>
      <c r="X91" s="38"/>
      <c r="Y91" s="39"/>
    </row>
    <row r="92" spans="2:25" ht="21" customHeight="1">
      <c r="B92" s="55"/>
      <c r="C92" s="55"/>
      <c r="D92" s="55"/>
      <c r="E92" s="55"/>
      <c r="F92" s="55"/>
      <c r="G92" s="55"/>
      <c r="H92" s="55"/>
      <c r="J92" s="55"/>
      <c r="K92" s="55"/>
      <c r="L92" s="55"/>
      <c r="M92" s="55"/>
      <c r="N92" s="55"/>
      <c r="O92" s="55"/>
      <c r="P92" s="55"/>
      <c r="Q92" s="55"/>
      <c r="S92" s="37"/>
      <c r="T92" s="38"/>
      <c r="U92" s="38"/>
      <c r="V92" s="38"/>
      <c r="W92" s="38"/>
      <c r="X92" s="38"/>
      <c r="Y92" s="39"/>
    </row>
    <row r="93" spans="2:25" ht="21" customHeight="1">
      <c r="B93" s="55"/>
      <c r="C93" s="55"/>
      <c r="D93" s="55"/>
      <c r="E93" s="55"/>
      <c r="F93" s="55"/>
      <c r="G93" s="55"/>
      <c r="H93" s="55"/>
      <c r="J93" s="55"/>
      <c r="K93" s="55"/>
      <c r="L93" s="55"/>
      <c r="M93" s="55"/>
      <c r="N93" s="55"/>
      <c r="O93" s="55"/>
      <c r="P93" s="55"/>
      <c r="Q93" s="55"/>
      <c r="S93" s="37"/>
      <c r="T93" s="38"/>
      <c r="U93" s="38"/>
      <c r="V93" s="38"/>
      <c r="W93" s="38"/>
      <c r="X93" s="38"/>
      <c r="Y93" s="39"/>
    </row>
    <row r="94" spans="2:25" ht="21" customHeight="1">
      <c r="B94" s="55"/>
      <c r="C94" s="55"/>
      <c r="D94" s="55"/>
      <c r="E94" s="55"/>
      <c r="F94" s="55"/>
      <c r="G94" s="55"/>
      <c r="H94" s="55"/>
      <c r="J94" s="55"/>
      <c r="K94" s="55"/>
      <c r="L94" s="55"/>
      <c r="M94" s="55"/>
      <c r="N94" s="55"/>
      <c r="O94" s="55"/>
      <c r="P94" s="55"/>
      <c r="Q94" s="55"/>
      <c r="S94" s="37"/>
      <c r="T94" s="38"/>
      <c r="U94" s="38"/>
      <c r="V94" s="38"/>
      <c r="W94" s="38"/>
      <c r="X94" s="38"/>
      <c r="Y94" s="39"/>
    </row>
    <row r="95" spans="2:25" ht="21" customHeight="1">
      <c r="B95" s="55"/>
      <c r="C95" s="55"/>
      <c r="D95" s="55"/>
      <c r="E95" s="55"/>
      <c r="F95" s="55"/>
      <c r="G95" s="55"/>
      <c r="H95" s="55"/>
      <c r="J95" s="55"/>
      <c r="K95" s="55"/>
      <c r="L95" s="55"/>
      <c r="M95" s="55"/>
      <c r="N95" s="55"/>
      <c r="O95" s="55"/>
      <c r="P95" s="55"/>
      <c r="Q95" s="55"/>
      <c r="S95" s="40"/>
      <c r="T95" s="41"/>
      <c r="U95" s="41"/>
      <c r="V95" s="41"/>
      <c r="W95" s="41"/>
      <c r="X95" s="41"/>
      <c r="Y95" s="42"/>
    </row>
    <row r="96" spans="2:25" ht="48" customHeight="1">
      <c r="B96" s="56"/>
      <c r="C96" s="56"/>
      <c r="D96" s="56"/>
      <c r="E96" s="56"/>
      <c r="F96" s="56"/>
      <c r="G96" s="56"/>
      <c r="H96" s="56"/>
      <c r="J96" s="57"/>
      <c r="K96" s="58"/>
      <c r="L96" s="58"/>
      <c r="M96" s="58"/>
      <c r="N96" s="58"/>
      <c r="O96" s="58"/>
      <c r="P96" s="58"/>
      <c r="Q96" s="59"/>
      <c r="S96" s="43"/>
      <c r="T96" s="44"/>
      <c r="U96" s="44"/>
      <c r="V96" s="44"/>
      <c r="W96" s="44"/>
      <c r="X96" s="44"/>
      <c r="Y96" s="45"/>
    </row>
    <row r="97" spans="2:25" ht="48" customHeight="1">
      <c r="B97" s="56"/>
      <c r="C97" s="56"/>
      <c r="D97" s="56"/>
      <c r="E97" s="56"/>
      <c r="F97" s="56"/>
      <c r="G97" s="56"/>
      <c r="H97" s="56"/>
      <c r="J97" s="60"/>
      <c r="K97" s="61"/>
      <c r="L97" s="61"/>
      <c r="M97" s="61"/>
      <c r="N97" s="61"/>
      <c r="O97" s="61"/>
      <c r="P97" s="61"/>
      <c r="Q97" s="62"/>
      <c r="S97" s="46"/>
      <c r="T97" s="47"/>
      <c r="U97" s="47"/>
      <c r="V97" s="47"/>
      <c r="W97" s="47"/>
      <c r="X97" s="47"/>
      <c r="Y97" s="48"/>
    </row>
    <row r="98" ht="14.25" customHeight="1"/>
    <row r="99" spans="2:25" ht="21" customHeight="1">
      <c r="B99" s="34"/>
      <c r="C99" s="35"/>
      <c r="D99" s="35"/>
      <c r="E99" s="35"/>
      <c r="F99" s="35"/>
      <c r="G99" s="35"/>
      <c r="H99" s="36"/>
      <c r="J99" s="34"/>
      <c r="K99" s="35"/>
      <c r="L99" s="35"/>
      <c r="M99" s="35"/>
      <c r="N99" s="35"/>
      <c r="O99" s="35"/>
      <c r="P99" s="35"/>
      <c r="Q99" s="36"/>
      <c r="S99" s="34"/>
      <c r="T99" s="35"/>
      <c r="U99" s="35"/>
      <c r="V99" s="35"/>
      <c r="W99" s="35"/>
      <c r="X99" s="35"/>
      <c r="Y99" s="36"/>
    </row>
    <row r="100" spans="2:25" ht="21" customHeight="1">
      <c r="B100" s="37"/>
      <c r="C100" s="38"/>
      <c r="D100" s="38"/>
      <c r="E100" s="38"/>
      <c r="F100" s="38"/>
      <c r="G100" s="38"/>
      <c r="H100" s="39"/>
      <c r="J100" s="37"/>
      <c r="K100" s="38"/>
      <c r="L100" s="38"/>
      <c r="M100" s="38"/>
      <c r="N100" s="38"/>
      <c r="O100" s="38"/>
      <c r="P100" s="38"/>
      <c r="Q100" s="39"/>
      <c r="S100" s="37"/>
      <c r="T100" s="38"/>
      <c r="U100" s="38"/>
      <c r="V100" s="38"/>
      <c r="W100" s="38"/>
      <c r="X100" s="38"/>
      <c r="Y100" s="39"/>
    </row>
    <row r="101" spans="2:25" ht="21" customHeight="1">
      <c r="B101" s="37"/>
      <c r="C101" s="38"/>
      <c r="D101" s="38"/>
      <c r="E101" s="38"/>
      <c r="F101" s="38"/>
      <c r="G101" s="38"/>
      <c r="H101" s="39"/>
      <c r="J101" s="37"/>
      <c r="K101" s="38"/>
      <c r="L101" s="38"/>
      <c r="M101" s="38"/>
      <c r="N101" s="38"/>
      <c r="O101" s="38"/>
      <c r="P101" s="38"/>
      <c r="Q101" s="39"/>
      <c r="S101" s="37"/>
      <c r="T101" s="38"/>
      <c r="U101" s="38"/>
      <c r="V101" s="38"/>
      <c r="W101" s="38"/>
      <c r="X101" s="38"/>
      <c r="Y101" s="39"/>
    </row>
    <row r="102" spans="2:25" ht="21" customHeight="1">
      <c r="B102" s="37"/>
      <c r="C102" s="38"/>
      <c r="D102" s="38"/>
      <c r="E102" s="38"/>
      <c r="F102" s="38"/>
      <c r="G102" s="38"/>
      <c r="H102" s="39"/>
      <c r="J102" s="37"/>
      <c r="K102" s="38"/>
      <c r="L102" s="38"/>
      <c r="M102" s="38"/>
      <c r="N102" s="38"/>
      <c r="O102" s="38"/>
      <c r="P102" s="38"/>
      <c r="Q102" s="39"/>
      <c r="S102" s="37"/>
      <c r="T102" s="38"/>
      <c r="U102" s="38"/>
      <c r="V102" s="38"/>
      <c r="W102" s="38"/>
      <c r="X102" s="38"/>
      <c r="Y102" s="39"/>
    </row>
    <row r="103" spans="2:25" ht="21" customHeight="1">
      <c r="B103" s="37"/>
      <c r="C103" s="38"/>
      <c r="D103" s="38"/>
      <c r="E103" s="38"/>
      <c r="F103" s="38"/>
      <c r="G103" s="38"/>
      <c r="H103" s="39"/>
      <c r="J103" s="37"/>
      <c r="K103" s="38"/>
      <c r="L103" s="38"/>
      <c r="M103" s="38"/>
      <c r="N103" s="38"/>
      <c r="O103" s="38"/>
      <c r="P103" s="38"/>
      <c r="Q103" s="39"/>
      <c r="S103" s="37"/>
      <c r="T103" s="38"/>
      <c r="U103" s="38"/>
      <c r="V103" s="38"/>
      <c r="W103" s="38"/>
      <c r="X103" s="38"/>
      <c r="Y103" s="39"/>
    </row>
    <row r="104" spans="2:25" ht="21" customHeight="1">
      <c r="B104" s="37"/>
      <c r="C104" s="38"/>
      <c r="D104" s="38"/>
      <c r="E104" s="38"/>
      <c r="F104" s="38"/>
      <c r="G104" s="38"/>
      <c r="H104" s="39"/>
      <c r="J104" s="37"/>
      <c r="K104" s="38"/>
      <c r="L104" s="38"/>
      <c r="M104" s="38"/>
      <c r="N104" s="38"/>
      <c r="O104" s="38"/>
      <c r="P104" s="38"/>
      <c r="Q104" s="39"/>
      <c r="S104" s="37"/>
      <c r="T104" s="38"/>
      <c r="U104" s="38"/>
      <c r="V104" s="38"/>
      <c r="W104" s="38"/>
      <c r="X104" s="38"/>
      <c r="Y104" s="39"/>
    </row>
    <row r="105" spans="2:25" ht="21" customHeight="1">
      <c r="B105" s="37"/>
      <c r="C105" s="38"/>
      <c r="D105" s="38"/>
      <c r="E105" s="38"/>
      <c r="F105" s="38"/>
      <c r="G105" s="38"/>
      <c r="H105" s="39"/>
      <c r="J105" s="37"/>
      <c r="K105" s="38"/>
      <c r="L105" s="38"/>
      <c r="M105" s="38"/>
      <c r="N105" s="38"/>
      <c r="O105" s="38"/>
      <c r="P105" s="38"/>
      <c r="Q105" s="39"/>
      <c r="S105" s="37"/>
      <c r="T105" s="38"/>
      <c r="U105" s="38"/>
      <c r="V105" s="38"/>
      <c r="W105" s="38"/>
      <c r="X105" s="38"/>
      <c r="Y105" s="39"/>
    </row>
    <row r="106" spans="2:25" ht="21" customHeight="1">
      <c r="B106" s="37"/>
      <c r="C106" s="38"/>
      <c r="D106" s="38"/>
      <c r="E106" s="38"/>
      <c r="F106" s="38"/>
      <c r="G106" s="38"/>
      <c r="H106" s="39"/>
      <c r="J106" s="37"/>
      <c r="K106" s="38"/>
      <c r="L106" s="38"/>
      <c r="M106" s="38"/>
      <c r="N106" s="38"/>
      <c r="O106" s="38"/>
      <c r="P106" s="38"/>
      <c r="Q106" s="39"/>
      <c r="S106" s="37"/>
      <c r="T106" s="38"/>
      <c r="U106" s="38"/>
      <c r="V106" s="38"/>
      <c r="W106" s="38"/>
      <c r="X106" s="38"/>
      <c r="Y106" s="39"/>
    </row>
    <row r="107" spans="2:25" ht="21" customHeight="1">
      <c r="B107" s="37"/>
      <c r="C107" s="38"/>
      <c r="D107" s="38"/>
      <c r="E107" s="38"/>
      <c r="F107" s="38"/>
      <c r="G107" s="38"/>
      <c r="H107" s="39"/>
      <c r="J107" s="37"/>
      <c r="K107" s="38"/>
      <c r="L107" s="38"/>
      <c r="M107" s="38"/>
      <c r="N107" s="38"/>
      <c r="O107" s="38"/>
      <c r="P107" s="38"/>
      <c r="Q107" s="39"/>
      <c r="S107" s="37"/>
      <c r="T107" s="38"/>
      <c r="U107" s="38"/>
      <c r="V107" s="38"/>
      <c r="W107" s="38"/>
      <c r="X107" s="38"/>
      <c r="Y107" s="39"/>
    </row>
    <row r="108" spans="2:25" ht="21" customHeight="1">
      <c r="B108" s="40"/>
      <c r="C108" s="41"/>
      <c r="D108" s="41"/>
      <c r="E108" s="41"/>
      <c r="F108" s="41"/>
      <c r="G108" s="41"/>
      <c r="H108" s="42"/>
      <c r="J108" s="40"/>
      <c r="K108" s="41"/>
      <c r="L108" s="41"/>
      <c r="M108" s="41"/>
      <c r="N108" s="41"/>
      <c r="O108" s="41"/>
      <c r="P108" s="41"/>
      <c r="Q108" s="42"/>
      <c r="S108" s="40"/>
      <c r="T108" s="41"/>
      <c r="U108" s="41"/>
      <c r="V108" s="41"/>
      <c r="W108" s="41"/>
      <c r="X108" s="41"/>
      <c r="Y108" s="42"/>
    </row>
    <row r="109" spans="2:25" ht="48" customHeight="1">
      <c r="B109" s="43"/>
      <c r="C109" s="44"/>
      <c r="D109" s="44"/>
      <c r="E109" s="44"/>
      <c r="F109" s="44"/>
      <c r="G109" s="44"/>
      <c r="H109" s="45"/>
      <c r="J109" s="49"/>
      <c r="K109" s="50"/>
      <c r="L109" s="50"/>
      <c r="M109" s="50"/>
      <c r="N109" s="50"/>
      <c r="O109" s="50"/>
      <c r="P109" s="50"/>
      <c r="Q109" s="51"/>
      <c r="S109" s="43"/>
      <c r="T109" s="44"/>
      <c r="U109" s="44"/>
      <c r="V109" s="44"/>
      <c r="W109" s="44"/>
      <c r="X109" s="44"/>
      <c r="Y109" s="45"/>
    </row>
    <row r="110" spans="2:25" ht="48" customHeight="1">
      <c r="B110" s="46"/>
      <c r="C110" s="47"/>
      <c r="D110" s="47"/>
      <c r="E110" s="47"/>
      <c r="F110" s="47"/>
      <c r="G110" s="47"/>
      <c r="H110" s="48"/>
      <c r="J110" s="52"/>
      <c r="K110" s="53"/>
      <c r="L110" s="53"/>
      <c r="M110" s="53"/>
      <c r="N110" s="53"/>
      <c r="O110" s="53"/>
      <c r="P110" s="53"/>
      <c r="Q110" s="54"/>
      <c r="S110" s="46"/>
      <c r="T110" s="47"/>
      <c r="U110" s="47"/>
      <c r="V110" s="47"/>
      <c r="W110" s="47"/>
      <c r="X110" s="47"/>
      <c r="Y110" s="48"/>
    </row>
    <row r="111" ht="14.25" customHeight="1"/>
    <row r="112" ht="14.25" customHeight="1"/>
    <row r="113" spans="5:23" ht="21" customHeight="1">
      <c r="E113" s="17" t="s">
        <v>60</v>
      </c>
      <c r="F113" s="31"/>
      <c r="G113" s="31"/>
      <c r="H113" s="31"/>
      <c r="I113" s="31"/>
      <c r="J113" s="31"/>
      <c r="Q113" s="17" t="s">
        <v>61</v>
      </c>
      <c r="R113" s="31"/>
      <c r="S113" s="31"/>
      <c r="T113" s="31"/>
      <c r="U113" s="31"/>
      <c r="V113" s="31"/>
      <c r="W113" s="31"/>
    </row>
    <row r="114" spans="5:24" ht="21" customHeight="1">
      <c r="E114" s="17" t="s">
        <v>62</v>
      </c>
      <c r="F114" s="32"/>
      <c r="G114" s="32"/>
      <c r="H114" s="32"/>
      <c r="I114" s="32"/>
      <c r="J114" s="32"/>
      <c r="K114" s="5" t="s">
        <v>63</v>
      </c>
      <c r="Q114" s="17" t="s">
        <v>62</v>
      </c>
      <c r="R114" s="31"/>
      <c r="S114" s="31"/>
      <c r="T114" s="31"/>
      <c r="U114" s="31"/>
      <c r="V114" s="31"/>
      <c r="W114" s="31"/>
      <c r="X114" s="5" t="s">
        <v>63</v>
      </c>
    </row>
    <row r="115" spans="5:24" ht="21" customHeight="1">
      <c r="E115" s="17" t="s">
        <v>64</v>
      </c>
      <c r="F115" s="32"/>
      <c r="G115" s="32"/>
      <c r="H115" s="32"/>
      <c r="I115" s="32"/>
      <c r="J115" s="32"/>
      <c r="Q115" s="33"/>
      <c r="R115" s="33"/>
      <c r="S115" s="33"/>
      <c r="T115" s="33"/>
      <c r="U115" s="33"/>
      <c r="V115" s="33"/>
      <c r="W115" s="33"/>
      <c r="X115" s="33"/>
    </row>
    <row r="116" spans="5:23" ht="24" customHeight="1">
      <c r="E116" s="17" t="s">
        <v>65</v>
      </c>
      <c r="F116" s="28"/>
      <c r="G116" s="28"/>
      <c r="H116" s="28"/>
      <c r="I116" s="28"/>
      <c r="J116" s="28"/>
      <c r="Q116" s="17" t="s">
        <v>65</v>
      </c>
      <c r="R116" s="29"/>
      <c r="S116" s="29"/>
      <c r="T116" s="29"/>
      <c r="U116" s="29"/>
      <c r="V116" s="29"/>
      <c r="W116" s="29"/>
    </row>
    <row r="117" spans="5:10" ht="24" customHeight="1">
      <c r="E117" s="17" t="s">
        <v>66</v>
      </c>
      <c r="F117" s="30"/>
      <c r="G117" s="30"/>
      <c r="H117" s="30"/>
      <c r="I117" s="30"/>
      <c r="J117" s="30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Z117"/>
  <sheetViews>
    <sheetView view="pageBreakPreview" zoomScaleSheetLayoutView="100" workbookViewId="0" topLeftCell="A1">
      <selection activeCell="AA51" sqref="AA51"/>
    </sheetView>
  </sheetViews>
  <sheetFormatPr defaultColWidth="8.57421875" defaultRowHeight="15"/>
  <cols>
    <col min="1" max="1" width="8.57421875" style="7" customWidth="1"/>
    <col min="2" max="8" width="8.57421875" style="5" customWidth="1"/>
    <col min="9" max="9" width="4.57421875" style="5" customWidth="1"/>
    <col min="10" max="12" width="8.57421875" style="5" customWidth="1"/>
    <col min="13" max="14" width="4.57421875" style="5" customWidth="1"/>
    <col min="15" max="17" width="8.57421875" style="5" customWidth="1"/>
    <col min="18" max="18" width="4.57421875" style="5" customWidth="1"/>
    <col min="19" max="16384" width="8.57421875" style="5" customWidth="1"/>
  </cols>
  <sheetData>
    <row r="1" spans="1:26" ht="21" customHeight="1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153" t="s">
        <v>104</v>
      </c>
      <c r="K2" s="153"/>
      <c r="L2" s="153"/>
      <c r="M2" s="153"/>
      <c r="N2" s="153"/>
      <c r="O2" s="153"/>
      <c r="P2" s="153"/>
      <c r="Q2" s="153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52" t="s">
        <v>18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21" customHeight="1">
      <c r="A4" s="152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ht="10.35" customHeight="1"/>
    <row r="6" ht="21" customHeight="1">
      <c r="A6" s="8" t="s">
        <v>2</v>
      </c>
    </row>
    <row r="7" spans="1:16" ht="21" customHeight="1">
      <c r="A7" s="9" t="s">
        <v>102</v>
      </c>
      <c r="L7" s="10"/>
      <c r="M7" s="154"/>
      <c r="N7" s="155"/>
      <c r="O7" s="155"/>
      <c r="P7" s="156"/>
    </row>
    <row r="8" spans="1:10" ht="21" customHeight="1">
      <c r="A8" s="9" t="s">
        <v>43</v>
      </c>
      <c r="G8" s="10"/>
      <c r="H8" s="154"/>
      <c r="I8" s="155"/>
      <c r="J8" s="156"/>
    </row>
    <row r="9" ht="10.35" customHeight="1"/>
    <row r="10" spans="1:26" s="8" customFormat="1" ht="30" customHeight="1">
      <c r="A10" s="77" t="s">
        <v>7</v>
      </c>
      <c r="B10" s="77" t="s">
        <v>33</v>
      </c>
      <c r="C10" s="77"/>
      <c r="D10" s="77"/>
      <c r="E10" s="77"/>
      <c r="F10" s="77"/>
      <c r="G10" s="77"/>
      <c r="H10" s="77"/>
      <c r="I10" s="77"/>
      <c r="J10" s="77"/>
      <c r="K10" s="77" t="s">
        <v>34</v>
      </c>
      <c r="L10" s="77"/>
      <c r="M10" s="77"/>
      <c r="N10" s="77"/>
      <c r="O10" s="77"/>
      <c r="P10" s="77"/>
      <c r="Q10" s="77"/>
      <c r="R10" s="77"/>
      <c r="S10" s="77" t="s">
        <v>6</v>
      </c>
      <c r="T10" s="77"/>
      <c r="U10" s="77"/>
      <c r="V10" s="77"/>
      <c r="W10" s="77"/>
      <c r="X10" s="77"/>
      <c r="Y10" s="77"/>
      <c r="Z10" s="77"/>
    </row>
    <row r="11" spans="1:26" s="8" customFormat="1" ht="30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 t="s">
        <v>3</v>
      </c>
      <c r="L11" s="77"/>
      <c r="M11" s="77"/>
      <c r="N11" s="77" t="s">
        <v>4</v>
      </c>
      <c r="O11" s="77"/>
      <c r="P11" s="77"/>
      <c r="Q11" s="77" t="s">
        <v>5</v>
      </c>
      <c r="R11" s="77"/>
      <c r="S11" s="77" t="s">
        <v>3</v>
      </c>
      <c r="T11" s="77"/>
      <c r="U11" s="77"/>
      <c r="V11" s="77" t="s">
        <v>4</v>
      </c>
      <c r="W11" s="77"/>
      <c r="X11" s="77"/>
      <c r="Y11" s="77" t="s">
        <v>5</v>
      </c>
      <c r="Z11" s="77"/>
    </row>
    <row r="12" spans="1:26" ht="24" customHeight="1">
      <c r="A12" s="106" t="s">
        <v>44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9"/>
    </row>
    <row r="13" spans="1:26" ht="24" customHeight="1">
      <c r="A13" s="20">
        <v>1</v>
      </c>
      <c r="B13" s="145" t="s">
        <v>36</v>
      </c>
      <c r="C13" s="145"/>
      <c r="D13" s="145"/>
      <c r="E13" s="145"/>
      <c r="F13" s="145"/>
      <c r="G13" s="145"/>
      <c r="H13" s="145"/>
      <c r="I13" s="145"/>
      <c r="J13" s="145"/>
      <c r="K13" s="157">
        <v>12</v>
      </c>
      <c r="L13" s="157"/>
      <c r="M13" s="157"/>
      <c r="N13" s="149">
        <f>Q24</f>
        <v>0</v>
      </c>
      <c r="O13" s="149"/>
      <c r="P13" s="149"/>
      <c r="Q13" s="124">
        <f>V24/T24*100</f>
        <v>0</v>
      </c>
      <c r="R13" s="124"/>
      <c r="S13" s="158">
        <v>11114560</v>
      </c>
      <c r="T13" s="159"/>
      <c r="U13" s="160"/>
      <c r="V13" s="167"/>
      <c r="W13" s="168"/>
      <c r="X13" s="169"/>
      <c r="Y13" s="139">
        <f>V13/S13*100</f>
        <v>0</v>
      </c>
      <c r="Z13" s="140"/>
    </row>
    <row r="14" spans="1:26" ht="24" customHeight="1">
      <c r="A14" s="20">
        <v>2</v>
      </c>
      <c r="B14" s="145" t="s">
        <v>37</v>
      </c>
      <c r="C14" s="145"/>
      <c r="D14" s="145"/>
      <c r="E14" s="145"/>
      <c r="F14" s="145"/>
      <c r="G14" s="145"/>
      <c r="H14" s="145"/>
      <c r="I14" s="145"/>
      <c r="J14" s="145"/>
      <c r="K14" s="146">
        <v>3202292.37</v>
      </c>
      <c r="L14" s="146"/>
      <c r="M14" s="146"/>
      <c r="N14" s="124">
        <f>Q25</f>
        <v>0</v>
      </c>
      <c r="O14" s="124"/>
      <c r="P14" s="124"/>
      <c r="Q14" s="124">
        <f>V25/T25*100</f>
        <v>0</v>
      </c>
      <c r="R14" s="124"/>
      <c r="S14" s="161"/>
      <c r="T14" s="162"/>
      <c r="U14" s="163"/>
      <c r="V14" s="170"/>
      <c r="W14" s="171"/>
      <c r="X14" s="172"/>
      <c r="Y14" s="141"/>
      <c r="Z14" s="142"/>
    </row>
    <row r="15" spans="1:26" ht="24" customHeight="1">
      <c r="A15" s="20">
        <v>3</v>
      </c>
      <c r="B15" s="145" t="s">
        <v>38</v>
      </c>
      <c r="C15" s="145"/>
      <c r="D15" s="145"/>
      <c r="E15" s="145"/>
      <c r="F15" s="145"/>
      <c r="G15" s="145"/>
      <c r="H15" s="145"/>
      <c r="I15" s="145"/>
      <c r="J15" s="145"/>
      <c r="K15" s="148">
        <v>12</v>
      </c>
      <c r="L15" s="148"/>
      <c r="M15" s="148"/>
      <c r="N15" s="149">
        <f>Q27</f>
        <v>0</v>
      </c>
      <c r="O15" s="149"/>
      <c r="P15" s="149"/>
      <c r="Q15" s="124">
        <f>V26/T26*100</f>
        <v>0</v>
      </c>
      <c r="R15" s="124"/>
      <c r="S15" s="161"/>
      <c r="T15" s="162"/>
      <c r="U15" s="163"/>
      <c r="V15" s="170"/>
      <c r="W15" s="171"/>
      <c r="X15" s="172"/>
      <c r="Y15" s="141"/>
      <c r="Z15" s="142"/>
    </row>
    <row r="16" spans="1:26" ht="24" customHeight="1">
      <c r="A16" s="20">
        <v>4</v>
      </c>
      <c r="B16" s="145" t="s">
        <v>39</v>
      </c>
      <c r="C16" s="145"/>
      <c r="D16" s="145"/>
      <c r="E16" s="145"/>
      <c r="F16" s="145"/>
      <c r="G16" s="145"/>
      <c r="H16" s="145"/>
      <c r="I16" s="145"/>
      <c r="J16" s="145"/>
      <c r="K16" s="148">
        <v>12</v>
      </c>
      <c r="L16" s="148"/>
      <c r="M16" s="148"/>
      <c r="N16" s="149">
        <f>Q28</f>
        <v>0</v>
      </c>
      <c r="O16" s="149"/>
      <c r="P16" s="149"/>
      <c r="Q16" s="124">
        <f>V28/T28*100</f>
        <v>0</v>
      </c>
      <c r="R16" s="124"/>
      <c r="S16" s="161"/>
      <c r="T16" s="162"/>
      <c r="U16" s="163"/>
      <c r="V16" s="170"/>
      <c r="W16" s="171"/>
      <c r="X16" s="172"/>
      <c r="Y16" s="141"/>
      <c r="Z16" s="142"/>
    </row>
    <row r="17" spans="1:26" s="11" customFormat="1" ht="48" customHeight="1">
      <c r="A17" s="21">
        <v>5</v>
      </c>
      <c r="B17" s="150" t="s">
        <v>45</v>
      </c>
      <c r="C17" s="150"/>
      <c r="D17" s="150"/>
      <c r="E17" s="150"/>
      <c r="F17" s="150"/>
      <c r="G17" s="150"/>
      <c r="H17" s="150"/>
      <c r="I17" s="150"/>
      <c r="J17" s="150"/>
      <c r="K17" s="151">
        <v>12</v>
      </c>
      <c r="L17" s="151"/>
      <c r="M17" s="151"/>
      <c r="N17" s="149">
        <f>Q29</f>
        <v>0</v>
      </c>
      <c r="O17" s="149"/>
      <c r="P17" s="149"/>
      <c r="Q17" s="124">
        <f>V29/T29*100</f>
        <v>0</v>
      </c>
      <c r="R17" s="124"/>
      <c r="S17" s="164"/>
      <c r="T17" s="165"/>
      <c r="U17" s="166"/>
      <c r="V17" s="173"/>
      <c r="W17" s="174"/>
      <c r="X17" s="175"/>
      <c r="Y17" s="143"/>
      <c r="Z17" s="144"/>
    </row>
    <row r="18" spans="1:26" s="8" customFormat="1" ht="24" customHeight="1">
      <c r="A18" s="135" t="s">
        <v>46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  <c r="Q18" s="90">
        <f>V30</f>
        <v>0</v>
      </c>
      <c r="R18" s="90"/>
      <c r="S18" s="138">
        <f>SUM(S13)</f>
        <v>11114560</v>
      </c>
      <c r="T18" s="138"/>
      <c r="U18" s="138"/>
      <c r="V18" s="138">
        <f>SUM(V13)</f>
        <v>0</v>
      </c>
      <c r="W18" s="138"/>
      <c r="X18" s="138"/>
      <c r="Y18" s="134">
        <f>SUM(Y13)</f>
        <v>0</v>
      </c>
      <c r="Z18" s="134"/>
    </row>
    <row r="19" spans="1:26" ht="9.9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13" ht="24" customHeight="1">
      <c r="A20" s="12" t="s">
        <v>8</v>
      </c>
      <c r="H20" s="13"/>
      <c r="I20" s="14"/>
      <c r="J20" s="14"/>
      <c r="K20" s="14"/>
      <c r="L20" s="14"/>
      <c r="M20" s="14"/>
    </row>
    <row r="21" spans="1:13" ht="9.95" customHeight="1">
      <c r="A21" s="5"/>
      <c r="H21" s="15"/>
      <c r="I21" s="15"/>
      <c r="J21" s="15"/>
      <c r="K21" s="15"/>
      <c r="L21" s="15"/>
      <c r="M21" s="15"/>
    </row>
    <row r="22" spans="1:26" ht="72" customHeight="1">
      <c r="A22" s="18" t="s">
        <v>7</v>
      </c>
      <c r="B22" s="77" t="s">
        <v>41</v>
      </c>
      <c r="C22" s="77"/>
      <c r="D22" s="77"/>
      <c r="E22" s="77"/>
      <c r="F22" s="77"/>
      <c r="G22" s="77"/>
      <c r="H22" s="77" t="s">
        <v>47</v>
      </c>
      <c r="I22" s="77"/>
      <c r="J22" s="77"/>
      <c r="K22" s="77" t="s">
        <v>42</v>
      </c>
      <c r="L22" s="77"/>
      <c r="M22" s="77"/>
      <c r="N22" s="77" t="s">
        <v>48</v>
      </c>
      <c r="O22" s="77"/>
      <c r="P22" s="77"/>
      <c r="Q22" s="77" t="s">
        <v>49</v>
      </c>
      <c r="R22" s="77"/>
      <c r="S22" s="77"/>
      <c r="T22" s="77" t="s">
        <v>50</v>
      </c>
      <c r="U22" s="77"/>
      <c r="V22" s="81" t="s">
        <v>9</v>
      </c>
      <c r="W22" s="81"/>
      <c r="X22" s="77" t="s">
        <v>10</v>
      </c>
      <c r="Y22" s="77"/>
      <c r="Z22" s="77"/>
    </row>
    <row r="23" spans="1:26" ht="24" customHeight="1">
      <c r="A23" s="106" t="s">
        <v>44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7"/>
      <c r="W23" s="107"/>
      <c r="X23" s="107"/>
      <c r="Y23" s="107"/>
      <c r="Z23" s="109"/>
    </row>
    <row r="24" spans="1:26" ht="24" customHeight="1">
      <c r="A24" s="25">
        <v>1</v>
      </c>
      <c r="B24" s="110" t="s">
        <v>36</v>
      </c>
      <c r="C24" s="110"/>
      <c r="D24" s="110"/>
      <c r="E24" s="110"/>
      <c r="F24" s="110"/>
      <c r="G24" s="110"/>
      <c r="H24" s="111">
        <v>12</v>
      </c>
      <c r="I24" s="111"/>
      <c r="J24" s="111"/>
      <c r="K24" s="103"/>
      <c r="L24" s="103"/>
      <c r="M24" s="103"/>
      <c r="N24" s="103"/>
      <c r="O24" s="103"/>
      <c r="P24" s="103"/>
      <c r="Q24" s="103"/>
      <c r="R24" s="103"/>
      <c r="S24" s="104"/>
      <c r="T24" s="100">
        <v>10</v>
      </c>
      <c r="U24" s="100"/>
      <c r="V24" s="93">
        <f>(T24*((K24*0)+(N24*50)+(Q24*100)))/(H24*100)</f>
        <v>0</v>
      </c>
      <c r="W24" s="94"/>
      <c r="X24" s="112"/>
      <c r="Y24" s="92"/>
      <c r="Z24" s="113"/>
    </row>
    <row r="25" spans="1:26" ht="24" customHeight="1">
      <c r="A25" s="25">
        <v>2</v>
      </c>
      <c r="B25" s="110" t="s">
        <v>37</v>
      </c>
      <c r="C25" s="110"/>
      <c r="D25" s="110"/>
      <c r="E25" s="110"/>
      <c r="F25" s="110"/>
      <c r="G25" s="110"/>
      <c r="H25" s="120">
        <v>3202292.37</v>
      </c>
      <c r="I25" s="120"/>
      <c r="J25" s="120"/>
      <c r="K25" s="121"/>
      <c r="L25" s="121"/>
      <c r="M25" s="121"/>
      <c r="N25" s="121"/>
      <c r="O25" s="121"/>
      <c r="P25" s="121"/>
      <c r="Q25" s="121"/>
      <c r="R25" s="121"/>
      <c r="S25" s="202"/>
      <c r="T25" s="100">
        <v>40</v>
      </c>
      <c r="U25" s="100"/>
      <c r="V25" s="93">
        <f>(T25*((K25*0)+(N25*50)+(Q25*100)))/(H25*100)</f>
        <v>0</v>
      </c>
      <c r="W25" s="94"/>
      <c r="X25" s="114"/>
      <c r="Y25" s="115"/>
      <c r="Z25" s="116"/>
    </row>
    <row r="26" spans="1:26" ht="24" customHeight="1">
      <c r="A26" s="26">
        <v>3</v>
      </c>
      <c r="B26" s="95" t="s">
        <v>38</v>
      </c>
      <c r="C26" s="95"/>
      <c r="D26" s="95"/>
      <c r="E26" s="95"/>
      <c r="F26" s="95"/>
      <c r="G26" s="95"/>
      <c r="H26" s="96">
        <v>12</v>
      </c>
      <c r="I26" s="96"/>
      <c r="J26" s="96"/>
      <c r="K26" s="196">
        <f>K27</f>
        <v>0</v>
      </c>
      <c r="L26" s="197"/>
      <c r="M26" s="198"/>
      <c r="N26" s="196">
        <f aca="true" t="shared" si="0" ref="N26">N27</f>
        <v>0</v>
      </c>
      <c r="O26" s="197"/>
      <c r="P26" s="198"/>
      <c r="Q26" s="196">
        <f aca="true" t="shared" si="1" ref="Q26">Q27</f>
        <v>0</v>
      </c>
      <c r="R26" s="197"/>
      <c r="S26" s="198"/>
      <c r="T26" s="122">
        <f>SUM(T27)</f>
        <v>20</v>
      </c>
      <c r="U26" s="122"/>
      <c r="V26" s="123">
        <f>SUM(V27)</f>
        <v>0</v>
      </c>
      <c r="W26" s="124"/>
      <c r="X26" s="114"/>
      <c r="Y26" s="115"/>
      <c r="Z26" s="116"/>
    </row>
    <row r="27" spans="1:26" ht="48" customHeight="1">
      <c r="A27" s="20">
        <v>3.1</v>
      </c>
      <c r="B27" s="125" t="s">
        <v>103</v>
      </c>
      <c r="C27" s="126"/>
      <c r="D27" s="126"/>
      <c r="E27" s="126"/>
      <c r="F27" s="126"/>
      <c r="G27" s="127"/>
      <c r="H27" s="128">
        <v>12</v>
      </c>
      <c r="I27" s="129"/>
      <c r="J27" s="130"/>
      <c r="K27" s="104"/>
      <c r="L27" s="131"/>
      <c r="M27" s="132"/>
      <c r="N27" s="104"/>
      <c r="O27" s="131"/>
      <c r="P27" s="132"/>
      <c r="Q27" s="104"/>
      <c r="R27" s="131"/>
      <c r="S27" s="131"/>
      <c r="T27" s="133">
        <v>20</v>
      </c>
      <c r="U27" s="133"/>
      <c r="V27" s="93">
        <f>(T27*((K27*0)+(N27*50)+(Q27*100)))/(H27*100)</f>
        <v>0</v>
      </c>
      <c r="W27" s="94"/>
      <c r="X27" s="114"/>
      <c r="Y27" s="115"/>
      <c r="Z27" s="116"/>
    </row>
    <row r="28" spans="1:26" ht="48" customHeight="1">
      <c r="A28" s="25">
        <v>4</v>
      </c>
      <c r="B28" s="101" t="s">
        <v>39</v>
      </c>
      <c r="C28" s="101"/>
      <c r="D28" s="101"/>
      <c r="E28" s="101"/>
      <c r="F28" s="101"/>
      <c r="G28" s="101"/>
      <c r="H28" s="105">
        <v>12</v>
      </c>
      <c r="I28" s="105"/>
      <c r="J28" s="105"/>
      <c r="K28" s="103"/>
      <c r="L28" s="103"/>
      <c r="M28" s="103"/>
      <c r="N28" s="103"/>
      <c r="O28" s="103"/>
      <c r="P28" s="103"/>
      <c r="Q28" s="103"/>
      <c r="R28" s="103"/>
      <c r="S28" s="104"/>
      <c r="T28" s="100">
        <v>15</v>
      </c>
      <c r="U28" s="100"/>
      <c r="V28" s="93">
        <f aca="true" t="shared" si="2" ref="V28:V29">(T28*((K28*0)+(N28*50)+(Q28*100)))/(H28*100)</f>
        <v>0</v>
      </c>
      <c r="W28" s="94"/>
      <c r="X28" s="114"/>
      <c r="Y28" s="115"/>
      <c r="Z28" s="116"/>
    </row>
    <row r="29" spans="1:26" ht="48" customHeight="1">
      <c r="A29" s="25">
        <v>5</v>
      </c>
      <c r="B29" s="101" t="s">
        <v>51</v>
      </c>
      <c r="C29" s="101"/>
      <c r="D29" s="101"/>
      <c r="E29" s="101"/>
      <c r="F29" s="101"/>
      <c r="G29" s="101"/>
      <c r="H29" s="102">
        <v>12</v>
      </c>
      <c r="I29" s="102"/>
      <c r="J29" s="102"/>
      <c r="K29" s="103"/>
      <c r="L29" s="103"/>
      <c r="M29" s="103"/>
      <c r="N29" s="103"/>
      <c r="O29" s="103"/>
      <c r="P29" s="103"/>
      <c r="Q29" s="103"/>
      <c r="R29" s="103"/>
      <c r="S29" s="104"/>
      <c r="T29" s="100">
        <v>15</v>
      </c>
      <c r="U29" s="100"/>
      <c r="V29" s="93">
        <f t="shared" si="2"/>
        <v>0</v>
      </c>
      <c r="W29" s="94"/>
      <c r="X29" s="117"/>
      <c r="Y29" s="118"/>
      <c r="Z29" s="119"/>
    </row>
    <row r="30" spans="1:26" ht="24" customHeight="1">
      <c r="A30" s="87" t="s">
        <v>11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>
        <f>SUM(T24,T25,T26,T28,T29)</f>
        <v>100</v>
      </c>
      <c r="U30" s="89"/>
      <c r="V30" s="90">
        <f>SUM(V24:W26,V28:W29)</f>
        <v>0</v>
      </c>
      <c r="W30" s="90"/>
      <c r="X30" s="91"/>
      <c r="Y30" s="91"/>
      <c r="Z30" s="91"/>
    </row>
    <row r="31" spans="1:26" ht="9.9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ht="24" customHeight="1">
      <c r="A32" s="4" t="s">
        <v>98</v>
      </c>
    </row>
    <row r="33" spans="1:26" ht="60" customHeight="1">
      <c r="A33" s="18" t="s">
        <v>7</v>
      </c>
      <c r="B33" s="77" t="s">
        <v>52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 t="s">
        <v>53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  <c r="Y33" s="81" t="s">
        <v>54</v>
      </c>
      <c r="Z33" s="81"/>
    </row>
    <row r="34" spans="1:26" ht="24" customHeight="1">
      <c r="A34" s="82" t="s">
        <v>55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</row>
    <row r="35" spans="1:26" ht="48" customHeight="1">
      <c r="A35" s="19" t="str">
        <f>IF(B35&lt;&gt;"","2.1.1","")</f>
        <v/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7"/>
      <c r="Y35" s="56"/>
      <c r="Z35" s="56"/>
    </row>
    <row r="36" spans="1:26" ht="48" customHeight="1">
      <c r="A36" s="19" t="str">
        <f>IF(B36&lt;&gt;"","2.1.2","")</f>
        <v/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7"/>
      <c r="Y36" s="56"/>
      <c r="Z36" s="56"/>
    </row>
    <row r="37" spans="1:26" ht="48" customHeight="1">
      <c r="A37" s="19" t="str">
        <f>IF(B37&lt;&gt;"","2.1.3","")</f>
        <v/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7"/>
      <c r="Y37" s="56"/>
      <c r="Z37" s="56"/>
    </row>
    <row r="38" spans="1:26" ht="48" customHeight="1">
      <c r="A38" s="19" t="str">
        <f>IF(B38&lt;&gt;"","2.1.4","")</f>
        <v/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7"/>
      <c r="Y38" s="56"/>
      <c r="Z38" s="56"/>
    </row>
    <row r="39" spans="1:26" ht="48" customHeight="1">
      <c r="A39" s="19" t="str">
        <f>IF(B39&lt;&gt;"","2.1.5","")</f>
        <v/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65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7"/>
      <c r="Y39" s="85"/>
      <c r="Z39" s="86"/>
    </row>
    <row r="40" spans="1:26" ht="24" customHeight="1">
      <c r="A40" s="82" t="s">
        <v>56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</row>
    <row r="41" spans="1:26" ht="48" customHeight="1">
      <c r="A41" s="19" t="str">
        <f>IF(B41&lt;&gt;"","2.2.1","")</f>
        <v/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56"/>
      <c r="Z41" s="56"/>
    </row>
    <row r="42" spans="1:26" ht="48" customHeight="1">
      <c r="A42" s="19" t="str">
        <f>IF(B42&lt;&gt;"","2.2.2","")</f>
        <v/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7"/>
      <c r="Y42" s="56"/>
      <c r="Z42" s="56"/>
    </row>
    <row r="43" spans="1:26" ht="48" customHeight="1">
      <c r="A43" s="19" t="str">
        <f>IF(B43&lt;&gt;"","2.2.3","")</f>
        <v/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7"/>
      <c r="Y43" s="56"/>
      <c r="Z43" s="56"/>
    </row>
    <row r="44" spans="1:26" ht="48" customHeight="1">
      <c r="A44" s="19" t="str">
        <f>IF(B44&lt;&gt;"","2.2.4","")</f>
        <v/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7"/>
      <c r="Y44" s="56"/>
      <c r="Z44" s="56"/>
    </row>
    <row r="45" spans="1:26" ht="48" customHeight="1">
      <c r="A45" s="19" t="str">
        <f>IF(B45&lt;&gt;"","2.2.5","")</f>
        <v/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7"/>
      <c r="Y45" s="56"/>
      <c r="Z45" s="56"/>
    </row>
    <row r="46" spans="1:26" ht="24" customHeight="1">
      <c r="A46" s="82" t="s">
        <v>57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</row>
    <row r="47" spans="1:26" ht="48" customHeight="1">
      <c r="A47" s="19" t="str">
        <f>IF(B47&lt;&gt;"","2.3.1","")</f>
        <v/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7"/>
      <c r="Y47" s="56"/>
      <c r="Z47" s="56"/>
    </row>
    <row r="48" spans="1:26" ht="48" customHeight="1">
      <c r="A48" s="19" t="str">
        <f>IF(B48&lt;&gt;"","2.3.2","")</f>
        <v/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7"/>
      <c r="Y48" s="56"/>
      <c r="Z48" s="56"/>
    </row>
    <row r="49" spans="1:26" ht="48" customHeight="1">
      <c r="A49" s="19" t="str">
        <f>IF(B49&lt;&gt;"","2.3.3","")</f>
        <v/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5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7"/>
      <c r="Y49" s="56"/>
      <c r="Z49" s="56"/>
    </row>
    <row r="50" spans="1:26" ht="48" customHeight="1">
      <c r="A50" s="19" t="str">
        <f>IF(B50&lt;&gt;"","2.3.4","")</f>
        <v/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5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7"/>
      <c r="Y50" s="56"/>
      <c r="Z50" s="56"/>
    </row>
    <row r="51" spans="1:26" ht="48" customHeight="1">
      <c r="A51" s="19" t="str">
        <f>IF(B51&lt;&gt;"","2.3.5","")</f>
        <v/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5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7"/>
      <c r="Y51" s="56"/>
      <c r="Z51" s="56"/>
    </row>
    <row r="52" ht="15.75" customHeight="1"/>
    <row r="53" ht="24" customHeight="1">
      <c r="A53" s="5" t="s">
        <v>99</v>
      </c>
    </row>
    <row r="54" ht="9.95" customHeight="1"/>
    <row r="55" spans="1:26" ht="60" customHeight="1">
      <c r="A55" s="18" t="s">
        <v>7</v>
      </c>
      <c r="B55" s="77" t="s">
        <v>58</v>
      </c>
      <c r="C55" s="77"/>
      <c r="D55" s="77"/>
      <c r="E55" s="77"/>
      <c r="F55" s="77"/>
      <c r="G55" s="77"/>
      <c r="H55" s="77" t="s">
        <v>53</v>
      </c>
      <c r="I55" s="77"/>
      <c r="J55" s="77"/>
      <c r="K55" s="77"/>
      <c r="L55" s="77"/>
      <c r="M55" s="77"/>
      <c r="N55" s="77"/>
      <c r="O55" s="77"/>
      <c r="P55" s="77"/>
      <c r="Q55" s="78" t="s">
        <v>59</v>
      </c>
      <c r="R55" s="79"/>
      <c r="S55" s="79"/>
      <c r="T55" s="79"/>
      <c r="U55" s="79"/>
      <c r="V55" s="79"/>
      <c r="W55" s="79"/>
      <c r="X55" s="80"/>
      <c r="Y55" s="81" t="s">
        <v>54</v>
      </c>
      <c r="Z55" s="81"/>
    </row>
    <row r="56" spans="1:26" ht="72" customHeight="1">
      <c r="A56" s="19" t="str">
        <f>IF(B56&lt;&gt;"","3.1","")</f>
        <v/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5"/>
      <c r="R56" s="66"/>
      <c r="S56" s="66"/>
      <c r="T56" s="66"/>
      <c r="U56" s="66"/>
      <c r="V56" s="66"/>
      <c r="W56" s="66"/>
      <c r="X56" s="67"/>
      <c r="Y56" s="56"/>
      <c r="Z56" s="56"/>
    </row>
    <row r="57" spans="1:26" ht="72" customHeight="1">
      <c r="A57" s="19" t="str">
        <f>IF(B57&lt;&gt;"","3.2","")</f>
        <v/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  <c r="R57" s="66"/>
      <c r="S57" s="66"/>
      <c r="T57" s="66"/>
      <c r="U57" s="66"/>
      <c r="V57" s="66"/>
      <c r="W57" s="66"/>
      <c r="X57" s="67"/>
      <c r="Y57" s="56"/>
      <c r="Z57" s="56"/>
    </row>
    <row r="58" spans="1:26" ht="72" customHeight="1">
      <c r="A58" s="19" t="str">
        <f>IF(B58&lt;&gt;"","3.3","")</f>
        <v/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  <c r="R58" s="66"/>
      <c r="S58" s="66"/>
      <c r="T58" s="66"/>
      <c r="U58" s="66"/>
      <c r="V58" s="66"/>
      <c r="W58" s="66"/>
      <c r="X58" s="67"/>
      <c r="Y58" s="56"/>
      <c r="Z58" s="56"/>
    </row>
    <row r="59" spans="1:26" ht="72" customHeight="1">
      <c r="A59" s="19" t="str">
        <f>IF(B59&lt;&gt;"","3.4","")</f>
        <v/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6"/>
      <c r="S59" s="66"/>
      <c r="T59" s="66"/>
      <c r="U59" s="66"/>
      <c r="V59" s="66"/>
      <c r="W59" s="66"/>
      <c r="X59" s="67"/>
      <c r="Y59" s="56"/>
      <c r="Z59" s="56"/>
    </row>
    <row r="60" spans="1:26" ht="72" customHeight="1">
      <c r="A60" s="19" t="str">
        <f>IF(B60&lt;&gt;"","3.5","")</f>
        <v/>
      </c>
      <c r="B60" s="65"/>
      <c r="C60" s="66"/>
      <c r="D60" s="66"/>
      <c r="E60" s="66"/>
      <c r="F60" s="66"/>
      <c r="G60" s="67"/>
      <c r="H60" s="65"/>
      <c r="I60" s="66"/>
      <c r="J60" s="66"/>
      <c r="K60" s="66"/>
      <c r="L60" s="66"/>
      <c r="M60" s="66"/>
      <c r="N60" s="66"/>
      <c r="O60" s="66"/>
      <c r="P60" s="67"/>
      <c r="Q60" s="65"/>
      <c r="R60" s="66"/>
      <c r="S60" s="66"/>
      <c r="T60" s="66"/>
      <c r="U60" s="66"/>
      <c r="V60" s="66"/>
      <c r="W60" s="66"/>
      <c r="X60" s="67"/>
      <c r="Y60" s="85"/>
      <c r="Z60" s="86"/>
    </row>
    <row r="61" spans="1:26" ht="72" customHeight="1">
      <c r="A61" s="19" t="str">
        <f>IF(B61&lt;&gt;"","3.6","")</f>
        <v/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  <c r="R61" s="66"/>
      <c r="S61" s="66"/>
      <c r="T61" s="66"/>
      <c r="U61" s="66"/>
      <c r="V61" s="66"/>
      <c r="W61" s="66"/>
      <c r="X61" s="67"/>
      <c r="Y61" s="56"/>
      <c r="Z61" s="56"/>
    </row>
    <row r="62" spans="1:26" s="16" customFormat="1" ht="9.9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24.75" customHeight="1">
      <c r="A63" s="5" t="s">
        <v>100</v>
      </c>
    </row>
    <row r="64" ht="9.95" customHeight="1">
      <c r="A64" s="5"/>
    </row>
    <row r="65" spans="2:25" ht="48" customHeight="1">
      <c r="B65" s="6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</row>
    <row r="66" spans="2:25" ht="48" customHeight="1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</row>
    <row r="67" spans="2:25" ht="48" customHeight="1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</row>
    <row r="68" spans="2:25" ht="48" customHeight="1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</row>
    <row r="69" spans="2:25" ht="48" customHeight="1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</row>
    <row r="70" ht="21" customHeight="1">
      <c r="A70" s="5"/>
    </row>
    <row r="71" ht="21" customHeight="1">
      <c r="A71" s="5" t="s">
        <v>101</v>
      </c>
    </row>
    <row r="72" ht="14.25" customHeight="1"/>
    <row r="73" spans="2:25" ht="21" customHeight="1">
      <c r="B73" s="55"/>
      <c r="C73" s="55"/>
      <c r="D73" s="55"/>
      <c r="E73" s="55"/>
      <c r="F73" s="55"/>
      <c r="G73" s="55"/>
      <c r="H73" s="55"/>
      <c r="J73" s="55"/>
      <c r="K73" s="55"/>
      <c r="L73" s="55"/>
      <c r="M73" s="55"/>
      <c r="N73" s="55"/>
      <c r="O73" s="55"/>
      <c r="P73" s="55"/>
      <c r="Q73" s="55"/>
      <c r="S73" s="34"/>
      <c r="T73" s="35"/>
      <c r="U73" s="35"/>
      <c r="V73" s="35"/>
      <c r="W73" s="35"/>
      <c r="X73" s="35"/>
      <c r="Y73" s="36"/>
    </row>
    <row r="74" spans="2:25" ht="10.35" customHeight="1">
      <c r="B74" s="55"/>
      <c r="C74" s="55"/>
      <c r="D74" s="55"/>
      <c r="E74" s="55"/>
      <c r="F74" s="55"/>
      <c r="G74" s="55"/>
      <c r="H74" s="55"/>
      <c r="J74" s="55"/>
      <c r="K74" s="55"/>
      <c r="L74" s="55"/>
      <c r="M74" s="55"/>
      <c r="N74" s="55"/>
      <c r="O74" s="55"/>
      <c r="P74" s="55"/>
      <c r="Q74" s="55"/>
      <c r="S74" s="37"/>
      <c r="T74" s="38"/>
      <c r="U74" s="38"/>
      <c r="V74" s="38"/>
      <c r="W74" s="38"/>
      <c r="X74" s="38"/>
      <c r="Y74" s="39"/>
    </row>
    <row r="75" spans="2:25" ht="10.35" customHeight="1">
      <c r="B75" s="55"/>
      <c r="C75" s="55"/>
      <c r="D75" s="55"/>
      <c r="E75" s="55"/>
      <c r="F75" s="55"/>
      <c r="G75" s="55"/>
      <c r="H75" s="55"/>
      <c r="J75" s="55"/>
      <c r="K75" s="55"/>
      <c r="L75" s="55"/>
      <c r="M75" s="55"/>
      <c r="N75" s="55"/>
      <c r="O75" s="55"/>
      <c r="P75" s="55"/>
      <c r="Q75" s="55"/>
      <c r="S75" s="37"/>
      <c r="T75" s="38"/>
      <c r="U75" s="38"/>
      <c r="V75" s="38"/>
      <c r="W75" s="38"/>
      <c r="X75" s="38"/>
      <c r="Y75" s="39"/>
    </row>
    <row r="76" spans="2:25" ht="21" customHeight="1">
      <c r="B76" s="55"/>
      <c r="C76" s="55"/>
      <c r="D76" s="55"/>
      <c r="E76" s="55"/>
      <c r="F76" s="55"/>
      <c r="G76" s="55"/>
      <c r="H76" s="55"/>
      <c r="J76" s="55"/>
      <c r="K76" s="55"/>
      <c r="L76" s="55"/>
      <c r="M76" s="55"/>
      <c r="N76" s="55"/>
      <c r="O76" s="55"/>
      <c r="P76" s="55"/>
      <c r="Q76" s="55"/>
      <c r="S76" s="37"/>
      <c r="T76" s="38"/>
      <c r="U76" s="38"/>
      <c r="V76" s="38"/>
      <c r="W76" s="38"/>
      <c r="X76" s="38"/>
      <c r="Y76" s="39"/>
    </row>
    <row r="77" spans="2:25" ht="35.25" customHeight="1">
      <c r="B77" s="55"/>
      <c r="C77" s="55"/>
      <c r="D77" s="55"/>
      <c r="E77" s="55"/>
      <c r="F77" s="55"/>
      <c r="G77" s="55"/>
      <c r="H77" s="55"/>
      <c r="J77" s="55"/>
      <c r="K77" s="55"/>
      <c r="L77" s="55"/>
      <c r="M77" s="55"/>
      <c r="N77" s="55"/>
      <c r="O77" s="55"/>
      <c r="P77" s="55"/>
      <c r="Q77" s="55"/>
      <c r="S77" s="37"/>
      <c r="T77" s="38"/>
      <c r="U77" s="38"/>
      <c r="V77" s="38"/>
      <c r="W77" s="38"/>
      <c r="X77" s="38"/>
      <c r="Y77" s="39"/>
    </row>
    <row r="78" spans="2:25" ht="21" customHeight="1">
      <c r="B78" s="55"/>
      <c r="C78" s="55"/>
      <c r="D78" s="55"/>
      <c r="E78" s="55"/>
      <c r="F78" s="55"/>
      <c r="G78" s="55"/>
      <c r="H78" s="55"/>
      <c r="J78" s="55"/>
      <c r="K78" s="55"/>
      <c r="L78" s="55"/>
      <c r="M78" s="55"/>
      <c r="N78" s="55"/>
      <c r="O78" s="55"/>
      <c r="P78" s="55"/>
      <c r="Q78" s="55"/>
      <c r="S78" s="37"/>
      <c r="T78" s="38"/>
      <c r="U78" s="38"/>
      <c r="V78" s="38"/>
      <c r="W78" s="38"/>
      <c r="X78" s="38"/>
      <c r="Y78" s="39"/>
    </row>
    <row r="79" spans="2:25" ht="21" customHeight="1">
      <c r="B79" s="55"/>
      <c r="C79" s="55"/>
      <c r="D79" s="55"/>
      <c r="E79" s="55"/>
      <c r="F79" s="55"/>
      <c r="G79" s="55"/>
      <c r="H79" s="55"/>
      <c r="J79" s="55"/>
      <c r="K79" s="55"/>
      <c r="L79" s="55"/>
      <c r="M79" s="55"/>
      <c r="N79" s="55"/>
      <c r="O79" s="55"/>
      <c r="P79" s="55"/>
      <c r="Q79" s="55"/>
      <c r="S79" s="37"/>
      <c r="T79" s="38"/>
      <c r="U79" s="38"/>
      <c r="V79" s="38"/>
      <c r="W79" s="38"/>
      <c r="X79" s="38"/>
      <c r="Y79" s="39"/>
    </row>
    <row r="80" spans="2:25" ht="21" customHeight="1">
      <c r="B80" s="55"/>
      <c r="C80" s="55"/>
      <c r="D80" s="55"/>
      <c r="E80" s="55"/>
      <c r="F80" s="55"/>
      <c r="G80" s="55"/>
      <c r="H80" s="55"/>
      <c r="J80" s="55"/>
      <c r="K80" s="55"/>
      <c r="L80" s="55"/>
      <c r="M80" s="55"/>
      <c r="N80" s="55"/>
      <c r="O80" s="55"/>
      <c r="P80" s="55"/>
      <c r="Q80" s="55"/>
      <c r="S80" s="37"/>
      <c r="T80" s="38"/>
      <c r="U80" s="38"/>
      <c r="V80" s="38"/>
      <c r="W80" s="38"/>
      <c r="X80" s="38"/>
      <c r="Y80" s="39"/>
    </row>
    <row r="81" spans="2:25" ht="21" customHeight="1">
      <c r="B81" s="55"/>
      <c r="C81" s="55"/>
      <c r="D81" s="55"/>
      <c r="E81" s="55"/>
      <c r="F81" s="55"/>
      <c r="G81" s="55"/>
      <c r="H81" s="55"/>
      <c r="J81" s="55"/>
      <c r="K81" s="55"/>
      <c r="L81" s="55"/>
      <c r="M81" s="55"/>
      <c r="N81" s="55"/>
      <c r="O81" s="55"/>
      <c r="P81" s="55"/>
      <c r="Q81" s="55"/>
      <c r="S81" s="37"/>
      <c r="T81" s="38"/>
      <c r="U81" s="38"/>
      <c r="V81" s="38"/>
      <c r="W81" s="38"/>
      <c r="X81" s="38"/>
      <c r="Y81" s="39"/>
    </row>
    <row r="82" spans="2:25" ht="21" customHeight="1">
      <c r="B82" s="55"/>
      <c r="C82" s="55"/>
      <c r="D82" s="55"/>
      <c r="E82" s="55"/>
      <c r="F82" s="55"/>
      <c r="G82" s="55"/>
      <c r="H82" s="55"/>
      <c r="J82" s="55"/>
      <c r="K82" s="55"/>
      <c r="L82" s="55"/>
      <c r="M82" s="55"/>
      <c r="N82" s="55"/>
      <c r="O82" s="55"/>
      <c r="P82" s="55"/>
      <c r="Q82" s="55"/>
      <c r="S82" s="40"/>
      <c r="T82" s="41"/>
      <c r="U82" s="41"/>
      <c r="V82" s="41"/>
      <c r="W82" s="41"/>
      <c r="X82" s="41"/>
      <c r="Y82" s="42"/>
    </row>
    <row r="83" spans="2:25" ht="48" customHeight="1">
      <c r="B83" s="63"/>
      <c r="C83" s="63"/>
      <c r="D83" s="63"/>
      <c r="E83" s="63"/>
      <c r="F83" s="63"/>
      <c r="G83" s="63"/>
      <c r="H83" s="63"/>
      <c r="J83" s="57"/>
      <c r="K83" s="58"/>
      <c r="L83" s="58"/>
      <c r="M83" s="58"/>
      <c r="N83" s="58"/>
      <c r="O83" s="58"/>
      <c r="P83" s="58"/>
      <c r="Q83" s="59"/>
      <c r="S83" s="57"/>
      <c r="T83" s="58"/>
      <c r="U83" s="58"/>
      <c r="V83" s="58"/>
      <c r="W83" s="58"/>
      <c r="X83" s="58"/>
      <c r="Y83" s="59"/>
    </row>
    <row r="84" spans="2:25" ht="48" customHeight="1">
      <c r="B84" s="63"/>
      <c r="C84" s="63"/>
      <c r="D84" s="63"/>
      <c r="E84" s="63"/>
      <c r="F84" s="63"/>
      <c r="G84" s="63"/>
      <c r="H84" s="63"/>
      <c r="J84" s="60"/>
      <c r="K84" s="61"/>
      <c r="L84" s="61"/>
      <c r="M84" s="61"/>
      <c r="N84" s="61"/>
      <c r="O84" s="61"/>
      <c r="P84" s="61"/>
      <c r="Q84" s="62"/>
      <c r="S84" s="60"/>
      <c r="T84" s="61"/>
      <c r="U84" s="61"/>
      <c r="V84" s="61"/>
      <c r="W84" s="61"/>
      <c r="X84" s="61"/>
      <c r="Y84" s="62"/>
    </row>
    <row r="85" ht="14.25" customHeight="1"/>
    <row r="86" spans="2:25" ht="21" customHeight="1">
      <c r="B86" s="55"/>
      <c r="C86" s="55"/>
      <c r="D86" s="55"/>
      <c r="E86" s="55"/>
      <c r="F86" s="55"/>
      <c r="G86" s="55"/>
      <c r="H86" s="55"/>
      <c r="J86" s="55"/>
      <c r="K86" s="55"/>
      <c r="L86" s="55"/>
      <c r="M86" s="55"/>
      <c r="N86" s="55"/>
      <c r="O86" s="55"/>
      <c r="P86" s="55"/>
      <c r="Q86" s="55"/>
      <c r="S86" s="34"/>
      <c r="T86" s="35"/>
      <c r="U86" s="35"/>
      <c r="V86" s="35"/>
      <c r="W86" s="35"/>
      <c r="X86" s="35"/>
      <c r="Y86" s="36"/>
    </row>
    <row r="87" spans="2:25" ht="21" customHeight="1">
      <c r="B87" s="55"/>
      <c r="C87" s="55"/>
      <c r="D87" s="55"/>
      <c r="E87" s="55"/>
      <c r="F87" s="55"/>
      <c r="G87" s="55"/>
      <c r="H87" s="55"/>
      <c r="J87" s="55"/>
      <c r="K87" s="55"/>
      <c r="L87" s="55"/>
      <c r="M87" s="55"/>
      <c r="N87" s="55"/>
      <c r="O87" s="55"/>
      <c r="P87" s="55"/>
      <c r="Q87" s="55"/>
      <c r="S87" s="37"/>
      <c r="T87" s="38"/>
      <c r="U87" s="38"/>
      <c r="V87" s="38"/>
      <c r="W87" s="38"/>
      <c r="X87" s="38"/>
      <c r="Y87" s="39"/>
    </row>
    <row r="88" spans="2:25" ht="21" customHeight="1">
      <c r="B88" s="55"/>
      <c r="C88" s="55"/>
      <c r="D88" s="55"/>
      <c r="E88" s="55"/>
      <c r="F88" s="55"/>
      <c r="G88" s="55"/>
      <c r="H88" s="55"/>
      <c r="J88" s="55"/>
      <c r="K88" s="55"/>
      <c r="L88" s="55"/>
      <c r="M88" s="55"/>
      <c r="N88" s="55"/>
      <c r="O88" s="55"/>
      <c r="P88" s="55"/>
      <c r="Q88" s="55"/>
      <c r="S88" s="37"/>
      <c r="T88" s="38"/>
      <c r="U88" s="38"/>
      <c r="V88" s="38"/>
      <c r="W88" s="38"/>
      <c r="X88" s="38"/>
      <c r="Y88" s="39"/>
    </row>
    <row r="89" spans="2:25" ht="21" customHeight="1">
      <c r="B89" s="55"/>
      <c r="C89" s="55"/>
      <c r="D89" s="55"/>
      <c r="E89" s="55"/>
      <c r="F89" s="55"/>
      <c r="G89" s="55"/>
      <c r="H89" s="55"/>
      <c r="J89" s="55"/>
      <c r="K89" s="55"/>
      <c r="L89" s="55"/>
      <c r="M89" s="55"/>
      <c r="N89" s="55"/>
      <c r="O89" s="55"/>
      <c r="P89" s="55"/>
      <c r="Q89" s="55"/>
      <c r="S89" s="37"/>
      <c r="T89" s="38"/>
      <c r="U89" s="38"/>
      <c r="V89" s="38"/>
      <c r="W89" s="38"/>
      <c r="X89" s="38"/>
      <c r="Y89" s="39"/>
    </row>
    <row r="90" spans="2:25" ht="21" customHeight="1">
      <c r="B90" s="55"/>
      <c r="C90" s="55"/>
      <c r="D90" s="55"/>
      <c r="E90" s="55"/>
      <c r="F90" s="55"/>
      <c r="G90" s="55"/>
      <c r="H90" s="55"/>
      <c r="J90" s="55"/>
      <c r="K90" s="55"/>
      <c r="L90" s="55"/>
      <c r="M90" s="55"/>
      <c r="N90" s="55"/>
      <c r="O90" s="55"/>
      <c r="P90" s="55"/>
      <c r="Q90" s="55"/>
      <c r="S90" s="37"/>
      <c r="T90" s="38"/>
      <c r="U90" s="38"/>
      <c r="V90" s="38"/>
      <c r="W90" s="38"/>
      <c r="X90" s="38"/>
      <c r="Y90" s="39"/>
    </row>
    <row r="91" spans="2:25" ht="21" customHeight="1">
      <c r="B91" s="55"/>
      <c r="C91" s="55"/>
      <c r="D91" s="55"/>
      <c r="E91" s="55"/>
      <c r="F91" s="55"/>
      <c r="G91" s="55"/>
      <c r="H91" s="55"/>
      <c r="J91" s="55"/>
      <c r="K91" s="55"/>
      <c r="L91" s="55"/>
      <c r="M91" s="55"/>
      <c r="N91" s="55"/>
      <c r="O91" s="55"/>
      <c r="P91" s="55"/>
      <c r="Q91" s="55"/>
      <c r="S91" s="37"/>
      <c r="T91" s="38"/>
      <c r="U91" s="38"/>
      <c r="V91" s="38"/>
      <c r="W91" s="38"/>
      <c r="X91" s="38"/>
      <c r="Y91" s="39"/>
    </row>
    <row r="92" spans="2:25" ht="21" customHeight="1">
      <c r="B92" s="55"/>
      <c r="C92" s="55"/>
      <c r="D92" s="55"/>
      <c r="E92" s="55"/>
      <c r="F92" s="55"/>
      <c r="G92" s="55"/>
      <c r="H92" s="55"/>
      <c r="J92" s="55"/>
      <c r="K92" s="55"/>
      <c r="L92" s="55"/>
      <c r="M92" s="55"/>
      <c r="N92" s="55"/>
      <c r="O92" s="55"/>
      <c r="P92" s="55"/>
      <c r="Q92" s="55"/>
      <c r="S92" s="37"/>
      <c r="T92" s="38"/>
      <c r="U92" s="38"/>
      <c r="V92" s="38"/>
      <c r="W92" s="38"/>
      <c r="X92" s="38"/>
      <c r="Y92" s="39"/>
    </row>
    <row r="93" spans="2:25" ht="21" customHeight="1">
      <c r="B93" s="55"/>
      <c r="C93" s="55"/>
      <c r="D93" s="55"/>
      <c r="E93" s="55"/>
      <c r="F93" s="55"/>
      <c r="G93" s="55"/>
      <c r="H93" s="55"/>
      <c r="J93" s="55"/>
      <c r="K93" s="55"/>
      <c r="L93" s="55"/>
      <c r="M93" s="55"/>
      <c r="N93" s="55"/>
      <c r="O93" s="55"/>
      <c r="P93" s="55"/>
      <c r="Q93" s="55"/>
      <c r="S93" s="37"/>
      <c r="T93" s="38"/>
      <c r="U93" s="38"/>
      <c r="V93" s="38"/>
      <c r="W93" s="38"/>
      <c r="X93" s="38"/>
      <c r="Y93" s="39"/>
    </row>
    <row r="94" spans="2:25" ht="21" customHeight="1">
      <c r="B94" s="55"/>
      <c r="C94" s="55"/>
      <c r="D94" s="55"/>
      <c r="E94" s="55"/>
      <c r="F94" s="55"/>
      <c r="G94" s="55"/>
      <c r="H94" s="55"/>
      <c r="J94" s="55"/>
      <c r="K94" s="55"/>
      <c r="L94" s="55"/>
      <c r="M94" s="55"/>
      <c r="N94" s="55"/>
      <c r="O94" s="55"/>
      <c r="P94" s="55"/>
      <c r="Q94" s="55"/>
      <c r="S94" s="37"/>
      <c r="T94" s="38"/>
      <c r="U94" s="38"/>
      <c r="V94" s="38"/>
      <c r="W94" s="38"/>
      <c r="X94" s="38"/>
      <c r="Y94" s="39"/>
    </row>
    <row r="95" spans="2:25" ht="21" customHeight="1">
      <c r="B95" s="55"/>
      <c r="C95" s="55"/>
      <c r="D95" s="55"/>
      <c r="E95" s="55"/>
      <c r="F95" s="55"/>
      <c r="G95" s="55"/>
      <c r="H95" s="55"/>
      <c r="J95" s="55"/>
      <c r="K95" s="55"/>
      <c r="L95" s="55"/>
      <c r="M95" s="55"/>
      <c r="N95" s="55"/>
      <c r="O95" s="55"/>
      <c r="P95" s="55"/>
      <c r="Q95" s="55"/>
      <c r="S95" s="40"/>
      <c r="T95" s="41"/>
      <c r="U95" s="41"/>
      <c r="V95" s="41"/>
      <c r="W95" s="41"/>
      <c r="X95" s="41"/>
      <c r="Y95" s="42"/>
    </row>
    <row r="96" spans="2:25" ht="48" customHeight="1">
      <c r="B96" s="56"/>
      <c r="C96" s="56"/>
      <c r="D96" s="56"/>
      <c r="E96" s="56"/>
      <c r="F96" s="56"/>
      <c r="G96" s="56"/>
      <c r="H96" s="56"/>
      <c r="J96" s="57"/>
      <c r="K96" s="58"/>
      <c r="L96" s="58"/>
      <c r="M96" s="58"/>
      <c r="N96" s="58"/>
      <c r="O96" s="58"/>
      <c r="P96" s="58"/>
      <c r="Q96" s="59"/>
      <c r="S96" s="43"/>
      <c r="T96" s="44"/>
      <c r="U96" s="44"/>
      <c r="V96" s="44"/>
      <c r="W96" s="44"/>
      <c r="X96" s="44"/>
      <c r="Y96" s="45"/>
    </row>
    <row r="97" spans="2:25" ht="48" customHeight="1">
      <c r="B97" s="56"/>
      <c r="C97" s="56"/>
      <c r="D97" s="56"/>
      <c r="E97" s="56"/>
      <c r="F97" s="56"/>
      <c r="G97" s="56"/>
      <c r="H97" s="56"/>
      <c r="J97" s="60"/>
      <c r="K97" s="61"/>
      <c r="L97" s="61"/>
      <c r="M97" s="61"/>
      <c r="N97" s="61"/>
      <c r="O97" s="61"/>
      <c r="P97" s="61"/>
      <c r="Q97" s="62"/>
      <c r="S97" s="46"/>
      <c r="T97" s="47"/>
      <c r="U97" s="47"/>
      <c r="V97" s="47"/>
      <c r="W97" s="47"/>
      <c r="X97" s="47"/>
      <c r="Y97" s="48"/>
    </row>
    <row r="98" ht="14.25" customHeight="1"/>
    <row r="99" spans="2:25" ht="21" customHeight="1">
      <c r="B99" s="34"/>
      <c r="C99" s="35"/>
      <c r="D99" s="35"/>
      <c r="E99" s="35"/>
      <c r="F99" s="35"/>
      <c r="G99" s="35"/>
      <c r="H99" s="36"/>
      <c r="J99" s="34"/>
      <c r="K99" s="35"/>
      <c r="L99" s="35"/>
      <c r="M99" s="35"/>
      <c r="N99" s="35"/>
      <c r="O99" s="35"/>
      <c r="P99" s="35"/>
      <c r="Q99" s="36"/>
      <c r="S99" s="34"/>
      <c r="T99" s="35"/>
      <c r="U99" s="35"/>
      <c r="V99" s="35"/>
      <c r="W99" s="35"/>
      <c r="X99" s="35"/>
      <c r="Y99" s="36"/>
    </row>
    <row r="100" spans="2:25" ht="21" customHeight="1">
      <c r="B100" s="37"/>
      <c r="C100" s="38"/>
      <c r="D100" s="38"/>
      <c r="E100" s="38"/>
      <c r="F100" s="38"/>
      <c r="G100" s="38"/>
      <c r="H100" s="39"/>
      <c r="J100" s="37"/>
      <c r="K100" s="38"/>
      <c r="L100" s="38"/>
      <c r="M100" s="38"/>
      <c r="N100" s="38"/>
      <c r="O100" s="38"/>
      <c r="P100" s="38"/>
      <c r="Q100" s="39"/>
      <c r="S100" s="37"/>
      <c r="T100" s="38"/>
      <c r="U100" s="38"/>
      <c r="V100" s="38"/>
      <c r="W100" s="38"/>
      <c r="X100" s="38"/>
      <c r="Y100" s="39"/>
    </row>
    <row r="101" spans="2:25" ht="21" customHeight="1">
      <c r="B101" s="37"/>
      <c r="C101" s="38"/>
      <c r="D101" s="38"/>
      <c r="E101" s="38"/>
      <c r="F101" s="38"/>
      <c r="G101" s="38"/>
      <c r="H101" s="39"/>
      <c r="J101" s="37"/>
      <c r="K101" s="38"/>
      <c r="L101" s="38"/>
      <c r="M101" s="38"/>
      <c r="N101" s="38"/>
      <c r="O101" s="38"/>
      <c r="P101" s="38"/>
      <c r="Q101" s="39"/>
      <c r="S101" s="37"/>
      <c r="T101" s="38"/>
      <c r="U101" s="38"/>
      <c r="V101" s="38"/>
      <c r="W101" s="38"/>
      <c r="X101" s="38"/>
      <c r="Y101" s="39"/>
    </row>
    <row r="102" spans="2:25" ht="21" customHeight="1">
      <c r="B102" s="37"/>
      <c r="C102" s="38"/>
      <c r="D102" s="38"/>
      <c r="E102" s="38"/>
      <c r="F102" s="38"/>
      <c r="G102" s="38"/>
      <c r="H102" s="39"/>
      <c r="J102" s="37"/>
      <c r="K102" s="38"/>
      <c r="L102" s="38"/>
      <c r="M102" s="38"/>
      <c r="N102" s="38"/>
      <c r="O102" s="38"/>
      <c r="P102" s="38"/>
      <c r="Q102" s="39"/>
      <c r="S102" s="37"/>
      <c r="T102" s="38"/>
      <c r="U102" s="38"/>
      <c r="V102" s="38"/>
      <c r="W102" s="38"/>
      <c r="X102" s="38"/>
      <c r="Y102" s="39"/>
    </row>
    <row r="103" spans="2:25" ht="21" customHeight="1">
      <c r="B103" s="37"/>
      <c r="C103" s="38"/>
      <c r="D103" s="38"/>
      <c r="E103" s="38"/>
      <c r="F103" s="38"/>
      <c r="G103" s="38"/>
      <c r="H103" s="39"/>
      <c r="J103" s="37"/>
      <c r="K103" s="38"/>
      <c r="L103" s="38"/>
      <c r="M103" s="38"/>
      <c r="N103" s="38"/>
      <c r="O103" s="38"/>
      <c r="P103" s="38"/>
      <c r="Q103" s="39"/>
      <c r="S103" s="37"/>
      <c r="T103" s="38"/>
      <c r="U103" s="38"/>
      <c r="V103" s="38"/>
      <c r="W103" s="38"/>
      <c r="X103" s="38"/>
      <c r="Y103" s="39"/>
    </row>
    <row r="104" spans="2:25" ht="21" customHeight="1">
      <c r="B104" s="37"/>
      <c r="C104" s="38"/>
      <c r="D104" s="38"/>
      <c r="E104" s="38"/>
      <c r="F104" s="38"/>
      <c r="G104" s="38"/>
      <c r="H104" s="39"/>
      <c r="J104" s="37"/>
      <c r="K104" s="38"/>
      <c r="L104" s="38"/>
      <c r="M104" s="38"/>
      <c r="N104" s="38"/>
      <c r="O104" s="38"/>
      <c r="P104" s="38"/>
      <c r="Q104" s="39"/>
      <c r="S104" s="37"/>
      <c r="T104" s="38"/>
      <c r="U104" s="38"/>
      <c r="V104" s="38"/>
      <c r="W104" s="38"/>
      <c r="X104" s="38"/>
      <c r="Y104" s="39"/>
    </row>
    <row r="105" spans="2:25" ht="21" customHeight="1">
      <c r="B105" s="37"/>
      <c r="C105" s="38"/>
      <c r="D105" s="38"/>
      <c r="E105" s="38"/>
      <c r="F105" s="38"/>
      <c r="G105" s="38"/>
      <c r="H105" s="39"/>
      <c r="J105" s="37"/>
      <c r="K105" s="38"/>
      <c r="L105" s="38"/>
      <c r="M105" s="38"/>
      <c r="N105" s="38"/>
      <c r="O105" s="38"/>
      <c r="P105" s="38"/>
      <c r="Q105" s="39"/>
      <c r="S105" s="37"/>
      <c r="T105" s="38"/>
      <c r="U105" s="38"/>
      <c r="V105" s="38"/>
      <c r="W105" s="38"/>
      <c r="X105" s="38"/>
      <c r="Y105" s="39"/>
    </row>
    <row r="106" spans="2:25" ht="21" customHeight="1">
      <c r="B106" s="37"/>
      <c r="C106" s="38"/>
      <c r="D106" s="38"/>
      <c r="E106" s="38"/>
      <c r="F106" s="38"/>
      <c r="G106" s="38"/>
      <c r="H106" s="39"/>
      <c r="J106" s="37"/>
      <c r="K106" s="38"/>
      <c r="L106" s="38"/>
      <c r="M106" s="38"/>
      <c r="N106" s="38"/>
      <c r="O106" s="38"/>
      <c r="P106" s="38"/>
      <c r="Q106" s="39"/>
      <c r="S106" s="37"/>
      <c r="T106" s="38"/>
      <c r="U106" s="38"/>
      <c r="V106" s="38"/>
      <c r="W106" s="38"/>
      <c r="X106" s="38"/>
      <c r="Y106" s="39"/>
    </row>
    <row r="107" spans="2:25" ht="21" customHeight="1">
      <c r="B107" s="37"/>
      <c r="C107" s="38"/>
      <c r="D107" s="38"/>
      <c r="E107" s="38"/>
      <c r="F107" s="38"/>
      <c r="G107" s="38"/>
      <c r="H107" s="39"/>
      <c r="J107" s="37"/>
      <c r="K107" s="38"/>
      <c r="L107" s="38"/>
      <c r="M107" s="38"/>
      <c r="N107" s="38"/>
      <c r="O107" s="38"/>
      <c r="P107" s="38"/>
      <c r="Q107" s="39"/>
      <c r="S107" s="37"/>
      <c r="T107" s="38"/>
      <c r="U107" s="38"/>
      <c r="V107" s="38"/>
      <c r="W107" s="38"/>
      <c r="X107" s="38"/>
      <c r="Y107" s="39"/>
    </row>
    <row r="108" spans="2:25" ht="21" customHeight="1">
      <c r="B108" s="40"/>
      <c r="C108" s="41"/>
      <c r="D108" s="41"/>
      <c r="E108" s="41"/>
      <c r="F108" s="41"/>
      <c r="G108" s="41"/>
      <c r="H108" s="42"/>
      <c r="J108" s="40"/>
      <c r="K108" s="41"/>
      <c r="L108" s="41"/>
      <c r="M108" s="41"/>
      <c r="N108" s="41"/>
      <c r="O108" s="41"/>
      <c r="P108" s="41"/>
      <c r="Q108" s="42"/>
      <c r="S108" s="40"/>
      <c r="T108" s="41"/>
      <c r="U108" s="41"/>
      <c r="V108" s="41"/>
      <c r="W108" s="41"/>
      <c r="X108" s="41"/>
      <c r="Y108" s="42"/>
    </row>
    <row r="109" spans="2:25" ht="48" customHeight="1">
      <c r="B109" s="43"/>
      <c r="C109" s="44"/>
      <c r="D109" s="44"/>
      <c r="E109" s="44"/>
      <c r="F109" s="44"/>
      <c r="G109" s="44"/>
      <c r="H109" s="45"/>
      <c r="J109" s="49"/>
      <c r="K109" s="50"/>
      <c r="L109" s="50"/>
      <c r="M109" s="50"/>
      <c r="N109" s="50"/>
      <c r="O109" s="50"/>
      <c r="P109" s="50"/>
      <c r="Q109" s="51"/>
      <c r="S109" s="43"/>
      <c r="T109" s="44"/>
      <c r="U109" s="44"/>
      <c r="V109" s="44"/>
      <c r="W109" s="44"/>
      <c r="X109" s="44"/>
      <c r="Y109" s="45"/>
    </row>
    <row r="110" spans="2:25" ht="48" customHeight="1">
      <c r="B110" s="46"/>
      <c r="C110" s="47"/>
      <c r="D110" s="47"/>
      <c r="E110" s="47"/>
      <c r="F110" s="47"/>
      <c r="G110" s="47"/>
      <c r="H110" s="48"/>
      <c r="J110" s="52"/>
      <c r="K110" s="53"/>
      <c r="L110" s="53"/>
      <c r="M110" s="53"/>
      <c r="N110" s="53"/>
      <c r="O110" s="53"/>
      <c r="P110" s="53"/>
      <c r="Q110" s="54"/>
      <c r="S110" s="46"/>
      <c r="T110" s="47"/>
      <c r="U110" s="47"/>
      <c r="V110" s="47"/>
      <c r="W110" s="47"/>
      <c r="X110" s="47"/>
      <c r="Y110" s="48"/>
    </row>
    <row r="111" ht="14.25" customHeight="1"/>
    <row r="112" ht="14.25" customHeight="1"/>
    <row r="113" spans="5:23" ht="21" customHeight="1">
      <c r="E113" s="17" t="s">
        <v>60</v>
      </c>
      <c r="F113" s="31"/>
      <c r="G113" s="31"/>
      <c r="H113" s="31"/>
      <c r="I113" s="31"/>
      <c r="J113" s="31"/>
      <c r="Q113" s="17" t="s">
        <v>61</v>
      </c>
      <c r="R113" s="31"/>
      <c r="S113" s="31"/>
      <c r="T113" s="31"/>
      <c r="U113" s="31"/>
      <c r="V113" s="31"/>
      <c r="W113" s="31"/>
    </row>
    <row r="114" spans="5:24" ht="21" customHeight="1">
      <c r="E114" s="17" t="s">
        <v>62</v>
      </c>
      <c r="F114" s="32"/>
      <c r="G114" s="32"/>
      <c r="H114" s="32"/>
      <c r="I114" s="32"/>
      <c r="J114" s="32"/>
      <c r="K114" s="5" t="s">
        <v>63</v>
      </c>
      <c r="Q114" s="17" t="s">
        <v>62</v>
      </c>
      <c r="R114" s="31"/>
      <c r="S114" s="31"/>
      <c r="T114" s="31"/>
      <c r="U114" s="31"/>
      <c r="V114" s="31"/>
      <c r="W114" s="31"/>
      <c r="X114" s="5" t="s">
        <v>63</v>
      </c>
    </row>
    <row r="115" spans="5:24" ht="21" customHeight="1">
      <c r="E115" s="17" t="s">
        <v>64</v>
      </c>
      <c r="F115" s="32"/>
      <c r="G115" s="32"/>
      <c r="H115" s="32"/>
      <c r="I115" s="32"/>
      <c r="J115" s="32"/>
      <c r="Q115" s="33"/>
      <c r="R115" s="33"/>
      <c r="S115" s="33"/>
      <c r="T115" s="33"/>
      <c r="U115" s="33"/>
      <c r="V115" s="33"/>
      <c r="W115" s="33"/>
      <c r="X115" s="33"/>
    </row>
    <row r="116" spans="5:23" ht="24" customHeight="1">
      <c r="E116" s="17" t="s">
        <v>65</v>
      </c>
      <c r="F116" s="28"/>
      <c r="G116" s="28"/>
      <c r="H116" s="28"/>
      <c r="I116" s="28"/>
      <c r="J116" s="28"/>
      <c r="Q116" s="17" t="s">
        <v>65</v>
      </c>
      <c r="R116" s="29"/>
      <c r="S116" s="29"/>
      <c r="T116" s="29"/>
      <c r="U116" s="29"/>
      <c r="V116" s="29"/>
      <c r="W116" s="29"/>
    </row>
    <row r="117" spans="5:10" ht="24" customHeight="1">
      <c r="E117" s="17" t="s">
        <v>66</v>
      </c>
      <c r="F117" s="30"/>
      <c r="G117" s="30"/>
      <c r="H117" s="30"/>
      <c r="I117" s="30"/>
      <c r="J117" s="30"/>
    </row>
    <row r="118" ht="24" customHeight="1"/>
  </sheetData>
  <protectedRanges>
    <protectedRange sqref="M7 H8 V13 X24 B35:Z39 B41:Z45 B47:Z51 B56:Z61 B65 B73 B83 J73 J83 S73 S83 B86 B96 J86 J96 S86 S96 B99 B109 J99 J109 S99 S109 R113:R114 Q115 R116 F113:F117 K24:S29" name="ช่วง1"/>
  </protectedRanges>
  <mergeCells count="210">
    <mergeCell ref="B60:G60"/>
    <mergeCell ref="H60:P60"/>
    <mergeCell ref="Q60:X60"/>
    <mergeCell ref="Y60:Z60"/>
    <mergeCell ref="A1:Z1"/>
    <mergeCell ref="J2:Q2"/>
    <mergeCell ref="A3:Z3"/>
    <mergeCell ref="A4:Z4"/>
    <mergeCell ref="M7:P7"/>
    <mergeCell ref="A10:A11"/>
    <mergeCell ref="A23:Z23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N14:P14"/>
    <mergeCell ref="Q14:R14"/>
    <mergeCell ref="B15:J15"/>
    <mergeCell ref="K15:M15"/>
    <mergeCell ref="N15:P15"/>
    <mergeCell ref="Q15:R15"/>
    <mergeCell ref="A18:P18"/>
    <mergeCell ref="Q18:R18"/>
    <mergeCell ref="S18:U18"/>
    <mergeCell ref="V18:X18"/>
    <mergeCell ref="Y18:Z18"/>
    <mergeCell ref="B16:J16"/>
    <mergeCell ref="K16:M16"/>
    <mergeCell ref="N16:P16"/>
    <mergeCell ref="Q16:R16"/>
    <mergeCell ref="B17:J17"/>
    <mergeCell ref="K17:M17"/>
    <mergeCell ref="N17:P17"/>
    <mergeCell ref="Q17:R17"/>
    <mergeCell ref="A19:Z19"/>
    <mergeCell ref="B22:G22"/>
    <mergeCell ref="H22:J22"/>
    <mergeCell ref="K22:M22"/>
    <mergeCell ref="N22:P22"/>
    <mergeCell ref="Q22:S22"/>
    <mergeCell ref="T22:U22"/>
    <mergeCell ref="V22:W22"/>
    <mergeCell ref="X22:Z22"/>
    <mergeCell ref="X24:Z29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B27:G27"/>
    <mergeCell ref="V27:W27"/>
    <mergeCell ref="B28:G28"/>
    <mergeCell ref="H28:J28"/>
    <mergeCell ref="K28:M28"/>
    <mergeCell ref="N28:P28"/>
    <mergeCell ref="Q28:S28"/>
    <mergeCell ref="T28:U28"/>
    <mergeCell ref="V28:W28"/>
    <mergeCell ref="H27:J27"/>
    <mergeCell ref="K27:M27"/>
    <mergeCell ref="N27:P27"/>
    <mergeCell ref="Q27:S27"/>
    <mergeCell ref="T27:U27"/>
    <mergeCell ref="T29:U29"/>
    <mergeCell ref="V29:W29"/>
    <mergeCell ref="A30:S30"/>
    <mergeCell ref="T30:U30"/>
    <mergeCell ref="V30:W30"/>
    <mergeCell ref="B29:G29"/>
    <mergeCell ref="H29:J29"/>
    <mergeCell ref="K29:M29"/>
    <mergeCell ref="N29:P29"/>
    <mergeCell ref="Q29:S29"/>
    <mergeCell ref="B38:L38"/>
    <mergeCell ref="M38:X38"/>
    <mergeCell ref="Y38:Z38"/>
    <mergeCell ref="B39:L39"/>
    <mergeCell ref="Y39:Z39"/>
    <mergeCell ref="X30:Z30"/>
    <mergeCell ref="A31:Z31"/>
    <mergeCell ref="B33:L33"/>
    <mergeCell ref="M33:X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7:Z37"/>
    <mergeCell ref="M39:X3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48:L48"/>
    <mergeCell ref="M48:X48"/>
    <mergeCell ref="Y48:Z48"/>
    <mergeCell ref="B49:L49"/>
    <mergeCell ref="M49:X49"/>
    <mergeCell ref="Y49:Z49"/>
    <mergeCell ref="B45:L45"/>
    <mergeCell ref="M45:X45"/>
    <mergeCell ref="Y45:Z45"/>
    <mergeCell ref="A46:Z46"/>
    <mergeCell ref="B47:L47"/>
    <mergeCell ref="M47:X47"/>
    <mergeCell ref="Y47:Z47"/>
    <mergeCell ref="B55:G55"/>
    <mergeCell ref="H55:P55"/>
    <mergeCell ref="Q55:X55"/>
    <mergeCell ref="Y55:Z55"/>
    <mergeCell ref="B56:G56"/>
    <mergeCell ref="H56:P56"/>
    <mergeCell ref="Q56:X56"/>
    <mergeCell ref="Y56:Z56"/>
    <mergeCell ref="B50:L50"/>
    <mergeCell ref="M50:X50"/>
    <mergeCell ref="Y50:Z50"/>
    <mergeCell ref="B51:L51"/>
    <mergeCell ref="M51:X51"/>
    <mergeCell ref="Y51:Z51"/>
    <mergeCell ref="B59:G59"/>
    <mergeCell ref="H59:P59"/>
    <mergeCell ref="Q59:X59"/>
    <mergeCell ref="Y59:Z59"/>
    <mergeCell ref="B57:G57"/>
    <mergeCell ref="H57:P57"/>
    <mergeCell ref="Q57:X57"/>
    <mergeCell ref="Y57:Z57"/>
    <mergeCell ref="B58:G58"/>
    <mergeCell ref="H58:P58"/>
    <mergeCell ref="Q58:X58"/>
    <mergeCell ref="Y58:Z58"/>
    <mergeCell ref="B73:H82"/>
    <mergeCell ref="J73:Q82"/>
    <mergeCell ref="S73:Y82"/>
    <mergeCell ref="B83:H84"/>
    <mergeCell ref="J83:Q84"/>
    <mergeCell ref="S83:Y84"/>
    <mergeCell ref="B61:G61"/>
    <mergeCell ref="H61:P61"/>
    <mergeCell ref="Q61:X61"/>
    <mergeCell ref="Y61:Z61"/>
    <mergeCell ref="B65:Y69"/>
    <mergeCell ref="B99:H108"/>
    <mergeCell ref="J99:Q108"/>
    <mergeCell ref="S99:Y108"/>
    <mergeCell ref="B109:H110"/>
    <mergeCell ref="J109:Q110"/>
    <mergeCell ref="S109:Y110"/>
    <mergeCell ref="B86:H95"/>
    <mergeCell ref="J86:Q95"/>
    <mergeCell ref="S86:Y95"/>
    <mergeCell ref="B96:H97"/>
    <mergeCell ref="J96:Q97"/>
    <mergeCell ref="S96:Y97"/>
    <mergeCell ref="F116:J116"/>
    <mergeCell ref="R116:W116"/>
    <mergeCell ref="F117:J117"/>
    <mergeCell ref="F113:J113"/>
    <mergeCell ref="R113:W113"/>
    <mergeCell ref="F114:J114"/>
    <mergeCell ref="R114:W114"/>
    <mergeCell ref="F115:J115"/>
    <mergeCell ref="Q115:X115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1:Z45 Y47:Z51 Y35:Y39 Z35:Z38 Y56:Y61 Z56:Z59 Z61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Q26:Q29 L28:M29 R28:S29 K26:K29 O28:P29 N26:N29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  <dataValidation type="list" allowBlank="1" showInputMessage="1" showErrorMessage="1" error="กรุณาเลือกข้อมูลตามที่กำหนดให้" sqref="B56:B61 C56:G59 C61:G61">
      <formula1>LIST!$G$2:$G$10</formula1>
    </dataValidation>
    <dataValidation type="list" allowBlank="1" showInputMessage="1" showErrorMessage="1" error="กรุณาเลือกข้อมูลตามที่กำหนดให้" sqref="B35:L39">
      <formula1>LIST!$A$2:$A$6</formula1>
    </dataValidation>
    <dataValidation type="list" allowBlank="1" showInputMessage="1" showErrorMessage="1" error="กรุณาเลือกข้อมูลตามที่กำหนดให้" sqref="B41:L45">
      <formula1>LIST!$C$2:$C$10</formula1>
    </dataValidation>
    <dataValidation type="list" allowBlank="1" showInputMessage="1" showErrorMessage="1" error="กรุณาเลือกข้อมูลตามที่กำหนดให้" sqref="B47:L51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31" max="16383" man="1"/>
    <brk id="52" max="16383" man="1"/>
    <brk id="70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โสฬส เอี่ยมเหมือน</cp:lastModifiedBy>
  <cp:lastPrinted>2023-04-10T02:40:34Z</cp:lastPrinted>
  <dcterms:created xsi:type="dcterms:W3CDTF">2021-11-29T04:23:48Z</dcterms:created>
  <dcterms:modified xsi:type="dcterms:W3CDTF">2023-06-29T02:15:24Z</dcterms:modified>
  <cp:category/>
  <cp:version/>
  <cp:contentType/>
  <cp:contentStatus/>
</cp:coreProperties>
</file>