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รอบระหว่างปี แพร่,พิษณุโลก 12-16 มิย. 66\แพร่\"/>
    </mc:Choice>
  </mc:AlternateContent>
  <xr:revisionPtr revIDLastSave="0" documentId="13_ncr:1_{96062F3D-EB79-4FCC-BDDD-FBACC4CD23AE}" xr6:coauthVersionLast="47" xr6:coauthVersionMax="47" xr10:uidLastSave="{00000000-0000-0000-0000-000000000000}"/>
  <workbookProtection lockStructure="1"/>
  <bookViews>
    <workbookView xWindow="-120" yWindow="-120" windowWidth="29040" windowHeight="15720" tabRatio="922" firstSheet="4" activeTab="4" xr2:uid="{00000000-000D-0000-FFFF-FFFF00000000}"/>
  </bookViews>
  <sheets>
    <sheet name="LIST" sheetId="24" state="hidden" r:id="rId1"/>
    <sheet name="สจด. ส่วนกลาง" sheetId="3" state="hidden" r:id="rId2"/>
    <sheet name="สจป.ที่ 1 (ชม)" sheetId="1" state="hidden" r:id="rId3"/>
    <sheet name="สจป.ที่ 3 (ลป)" sheetId="4" state="hidden" r:id="rId4"/>
    <sheet name="สจป.ที่ 3 สข.พร" sheetId="5" r:id="rId5"/>
    <sheet name="สจป.ที่ 4 สข.พล" sheetId="8" state="hidden" r:id="rId6"/>
    <sheet name="สจป.ที่ 6 (อด)" sheetId="10" state="hidden" r:id="rId7"/>
    <sheet name="สจป.ที่ 7 (ขก)" sheetId="12" state="hidden" r:id="rId8"/>
    <sheet name="สจป.ที่ 7 สข.อบ" sheetId="13" state="hidden" r:id="rId9"/>
    <sheet name="สจป.ที่ 9 (ชบ)" sheetId="15" state="hidden" r:id="rId10"/>
    <sheet name="สจป.ที่ 9 สข.ปบ" sheetId="16" state="hidden" r:id="rId11"/>
    <sheet name="สจป.ที่ 10 สข.พบ" sheetId="18" state="hidden" r:id="rId12"/>
    <sheet name="สจป.ที่ 11 (สฎ)" sheetId="19" state="hidden" r:id="rId13"/>
    <sheet name="สจป.ที่ 12 (นศ)" sheetId="20" state="hidden" r:id="rId14"/>
    <sheet name="สจป.ที่ 12 สข.กบ" sheetId="21" state="hidden" r:id="rId15"/>
    <sheet name="สจป.ที่ 13 (สข)" sheetId="22" state="hidden" r:id="rId16"/>
    <sheet name="สจป.ที่ 13 สข.นร" sheetId="23" state="hidden" r:id="rId17"/>
  </sheets>
  <externalReferences>
    <externalReference r:id="rId18"/>
  </externalReferences>
  <definedNames>
    <definedName name="_xlnm.Print_Area" localSheetId="1">'สจด. ส่วนกลาง'!#REF!</definedName>
    <definedName name="_xlnm.Print_Area" localSheetId="2">'สจป.ที่ 1 (ชม)'!$A$1:$Z$112</definedName>
    <definedName name="_xlnm.Print_Area" localSheetId="11">'สจป.ที่ 10 สข.พบ'!#REF!</definedName>
    <definedName name="_xlnm.Print_Area" localSheetId="12">'สจป.ที่ 11 (สฎ)'!#REF!</definedName>
    <definedName name="_xlnm.Print_Area" localSheetId="13">'สจป.ที่ 12 (นศ)'!#REF!</definedName>
    <definedName name="_xlnm.Print_Area" localSheetId="14">'สจป.ที่ 12 สข.กบ'!#REF!</definedName>
    <definedName name="_xlnm.Print_Area" localSheetId="15">'สจป.ที่ 13 (สข)'!#REF!</definedName>
    <definedName name="_xlnm.Print_Area" localSheetId="16">'สจป.ที่ 13 สข.นร'!#REF!</definedName>
    <definedName name="_xlnm.Print_Area" localSheetId="3">'สจป.ที่ 3 (ลป)'!#REF!</definedName>
    <definedName name="_xlnm.Print_Area" localSheetId="4">'สจป.ที่ 3 สข.พร'!#REF!</definedName>
    <definedName name="_xlnm.Print_Area" localSheetId="5">'สจป.ที่ 4 สข.พล'!#REF!</definedName>
    <definedName name="_xlnm.Print_Area" localSheetId="6">'สจป.ที่ 6 (อด)'!#REF!</definedName>
    <definedName name="_xlnm.Print_Area" localSheetId="7">'สจป.ที่ 7 (ขก)'!#REF!</definedName>
    <definedName name="_xlnm.Print_Area" localSheetId="8">'สจป.ที่ 7 สข.อบ'!#REF!</definedName>
    <definedName name="_xlnm.Print_Area" localSheetId="9">'สจป.ที่ 9 (ชบ)'!#REF!</definedName>
    <definedName name="_xlnm.Print_Area" localSheetId="10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" i="5" l="1"/>
  <c r="V14" i="3"/>
  <c r="H21" i="1" l="1"/>
  <c r="H22" i="1"/>
  <c r="H21" i="4"/>
  <c r="H22" i="4"/>
  <c r="H22" i="5"/>
  <c r="H21" i="8"/>
  <c r="H22" i="8"/>
  <c r="H21" i="10"/>
  <c r="H22" i="10"/>
  <c r="H21" i="12"/>
  <c r="H22" i="12"/>
  <c r="H21" i="13"/>
  <c r="H22" i="13"/>
  <c r="H21" i="15"/>
  <c r="H22" i="15"/>
  <c r="H21" i="16"/>
  <c r="H22" i="16"/>
  <c r="H21" i="18"/>
  <c r="H22" i="18"/>
  <c r="H21" i="19"/>
  <c r="H22" i="19"/>
  <c r="H21" i="20"/>
  <c r="H22" i="20"/>
  <c r="H21" i="21"/>
  <c r="H22" i="21"/>
  <c r="H21" i="22"/>
  <c r="H22" i="22"/>
  <c r="H21" i="23"/>
  <c r="H22" i="23"/>
  <c r="H21" i="3"/>
  <c r="H22" i="3"/>
  <c r="H20" i="1"/>
  <c r="H20" i="4"/>
  <c r="H20" i="8"/>
  <c r="H20" i="10"/>
  <c r="H20" i="12"/>
  <c r="H20" i="13"/>
  <c r="H20" i="15"/>
  <c r="H20" i="16"/>
  <c r="H20" i="18"/>
  <c r="H20" i="19"/>
  <c r="H20" i="20"/>
  <c r="H20" i="21"/>
  <c r="H20" i="22"/>
  <c r="H20" i="23"/>
  <c r="H20" i="3"/>
  <c r="N13" i="1" l="1"/>
  <c r="N13" i="4"/>
  <c r="N13" i="5"/>
  <c r="N13" i="8"/>
  <c r="N13" i="10"/>
  <c r="N13" i="12"/>
  <c r="N13" i="13"/>
  <c r="N13" i="15"/>
  <c r="N13" i="16"/>
  <c r="N13" i="18"/>
  <c r="N13" i="19"/>
  <c r="N13" i="20"/>
  <c r="N13" i="21"/>
  <c r="N13" i="22"/>
  <c r="N13" i="23"/>
  <c r="N13" i="3"/>
  <c r="A54" i="3"/>
  <c r="A53" i="3"/>
  <c r="A52" i="3"/>
  <c r="A51" i="3"/>
  <c r="A50" i="3"/>
  <c r="A49" i="3"/>
  <c r="A44" i="3"/>
  <c r="A43" i="3"/>
  <c r="A42" i="3"/>
  <c r="A41" i="3"/>
  <c r="A40" i="3"/>
  <c r="A38" i="3"/>
  <c r="A37" i="3"/>
  <c r="A36" i="3"/>
  <c r="A35" i="3"/>
  <c r="A34" i="3"/>
  <c r="A32" i="3"/>
  <c r="A31" i="3"/>
  <c r="A30" i="3"/>
  <c r="A29" i="3"/>
  <c r="A28" i="3"/>
  <c r="T23" i="3"/>
  <c r="S14" i="3"/>
  <c r="Y13" i="3"/>
  <c r="Y14" i="3" s="1"/>
  <c r="A54" i="4"/>
  <c r="A53" i="4"/>
  <c r="A52" i="4"/>
  <c r="A51" i="4"/>
  <c r="A50" i="4"/>
  <c r="A49" i="4"/>
  <c r="A44" i="4"/>
  <c r="A43" i="4"/>
  <c r="A42" i="4"/>
  <c r="A41" i="4"/>
  <c r="A40" i="4"/>
  <c r="A38" i="4"/>
  <c r="A37" i="4"/>
  <c r="A36" i="4"/>
  <c r="A35" i="4"/>
  <c r="A34" i="4"/>
  <c r="A32" i="4"/>
  <c r="A31" i="4"/>
  <c r="A30" i="4"/>
  <c r="A29" i="4"/>
  <c r="A28" i="4"/>
  <c r="T23" i="4"/>
  <c r="V22" i="4"/>
  <c r="V21" i="4"/>
  <c r="V20" i="4"/>
  <c r="V14" i="4"/>
  <c r="S14" i="4"/>
  <c r="Y13" i="4"/>
  <c r="Y14" i="4" s="1"/>
  <c r="A54" i="5"/>
  <c r="A53" i="5"/>
  <c r="A52" i="5"/>
  <c r="A50" i="5"/>
  <c r="A49" i="5"/>
  <c r="A44" i="5"/>
  <c r="A43" i="5"/>
  <c r="A42" i="5"/>
  <c r="A41" i="5"/>
  <c r="A40" i="5"/>
  <c r="A38" i="5"/>
  <c r="A37" i="5"/>
  <c r="A36" i="5"/>
  <c r="A35" i="5"/>
  <c r="A34" i="5"/>
  <c r="A32" i="5"/>
  <c r="A31" i="5"/>
  <c r="A30" i="5"/>
  <c r="A29" i="5"/>
  <c r="A28" i="5"/>
  <c r="T23" i="5"/>
  <c r="V22" i="5"/>
  <c r="V21" i="5"/>
  <c r="V20" i="5"/>
  <c r="V14" i="5"/>
  <c r="S14" i="5"/>
  <c r="Y13" i="5"/>
  <c r="Y14" i="5" s="1"/>
  <c r="A54" i="8"/>
  <c r="A53" i="8"/>
  <c r="A52" i="8"/>
  <c r="A51" i="8"/>
  <c r="A50" i="8"/>
  <c r="A49" i="8"/>
  <c r="A44" i="8"/>
  <c r="A43" i="8"/>
  <c r="A42" i="8"/>
  <c r="A41" i="8"/>
  <c r="A40" i="8"/>
  <c r="A38" i="8"/>
  <c r="A37" i="8"/>
  <c r="A36" i="8"/>
  <c r="A35" i="8"/>
  <c r="A34" i="8"/>
  <c r="A32" i="8"/>
  <c r="A31" i="8"/>
  <c r="A30" i="8"/>
  <c r="A29" i="8"/>
  <c r="A28" i="8"/>
  <c r="T23" i="8"/>
  <c r="V22" i="8"/>
  <c r="V21" i="8"/>
  <c r="V20" i="8"/>
  <c r="V14" i="8"/>
  <c r="S14" i="8"/>
  <c r="Y13" i="8"/>
  <c r="Y14" i="8" s="1"/>
  <c r="A54" i="10"/>
  <c r="A53" i="10"/>
  <c r="A52" i="10"/>
  <c r="A51" i="10"/>
  <c r="A50" i="10"/>
  <c r="A49" i="10"/>
  <c r="A44" i="10"/>
  <c r="A43" i="10"/>
  <c r="A42" i="10"/>
  <c r="A41" i="10"/>
  <c r="A40" i="10"/>
  <c r="A38" i="10"/>
  <c r="A37" i="10"/>
  <c r="A36" i="10"/>
  <c r="A35" i="10"/>
  <c r="A34" i="10"/>
  <c r="A32" i="10"/>
  <c r="A31" i="10"/>
  <c r="A30" i="10"/>
  <c r="A29" i="10"/>
  <c r="A28" i="10"/>
  <c r="T23" i="10"/>
  <c r="V22" i="10"/>
  <c r="V21" i="10"/>
  <c r="V20" i="10"/>
  <c r="V14" i="10"/>
  <c r="S14" i="10"/>
  <c r="Y13" i="10"/>
  <c r="Y14" i="10" s="1"/>
  <c r="A54" i="12"/>
  <c r="A53" i="12"/>
  <c r="A52" i="12"/>
  <c r="A51" i="12"/>
  <c r="A50" i="12"/>
  <c r="A49" i="12"/>
  <c r="A44" i="12"/>
  <c r="A43" i="12"/>
  <c r="A42" i="12"/>
  <c r="A41" i="12"/>
  <c r="A40" i="12"/>
  <c r="A38" i="12"/>
  <c r="A37" i="12"/>
  <c r="A36" i="12"/>
  <c r="A35" i="12"/>
  <c r="A34" i="12"/>
  <c r="A32" i="12"/>
  <c r="A31" i="12"/>
  <c r="A30" i="12"/>
  <c r="A29" i="12"/>
  <c r="A28" i="12"/>
  <c r="T23" i="12"/>
  <c r="V22" i="12"/>
  <c r="V21" i="12"/>
  <c r="V20" i="12"/>
  <c r="V14" i="12"/>
  <c r="S14" i="12"/>
  <c r="Y13" i="12"/>
  <c r="Y14" i="12" s="1"/>
  <c r="A54" i="13"/>
  <c r="A53" i="13"/>
  <c r="A52" i="13"/>
  <c r="A51" i="13"/>
  <c r="A50" i="13"/>
  <c r="A49" i="13"/>
  <c r="A44" i="13"/>
  <c r="A43" i="13"/>
  <c r="A42" i="13"/>
  <c r="A41" i="13"/>
  <c r="A40" i="13"/>
  <c r="A38" i="13"/>
  <c r="A37" i="13"/>
  <c r="A36" i="13"/>
  <c r="A35" i="13"/>
  <c r="A34" i="13"/>
  <c r="A32" i="13"/>
  <c r="A31" i="13"/>
  <c r="A30" i="13"/>
  <c r="A29" i="13"/>
  <c r="A28" i="13"/>
  <c r="T23" i="13"/>
  <c r="V22" i="13"/>
  <c r="V21" i="13"/>
  <c r="V20" i="13"/>
  <c r="V14" i="13"/>
  <c r="S14" i="13"/>
  <c r="Y13" i="13"/>
  <c r="Y14" i="13" s="1"/>
  <c r="A54" i="15"/>
  <c r="A53" i="15"/>
  <c r="A52" i="15"/>
  <c r="A51" i="15"/>
  <c r="A50" i="15"/>
  <c r="A49" i="15"/>
  <c r="A44" i="15"/>
  <c r="A43" i="15"/>
  <c r="A42" i="15"/>
  <c r="A41" i="15"/>
  <c r="A40" i="15"/>
  <c r="A38" i="15"/>
  <c r="A37" i="15"/>
  <c r="A36" i="15"/>
  <c r="A35" i="15"/>
  <c r="A34" i="15"/>
  <c r="A32" i="15"/>
  <c r="A31" i="15"/>
  <c r="A30" i="15"/>
  <c r="A29" i="15"/>
  <c r="A28" i="15"/>
  <c r="T23" i="15"/>
  <c r="V22" i="15"/>
  <c r="V21" i="15"/>
  <c r="V20" i="15"/>
  <c r="V14" i="15"/>
  <c r="S14" i="15"/>
  <c r="Y13" i="15"/>
  <c r="Y14" i="15" s="1"/>
  <c r="A54" i="16"/>
  <c r="A53" i="16"/>
  <c r="A52" i="16"/>
  <c r="A51" i="16"/>
  <c r="A50" i="16"/>
  <c r="A49" i="16"/>
  <c r="A44" i="16"/>
  <c r="A43" i="16"/>
  <c r="A42" i="16"/>
  <c r="A41" i="16"/>
  <c r="A40" i="16"/>
  <c r="A38" i="16"/>
  <c r="A37" i="16"/>
  <c r="A36" i="16"/>
  <c r="A35" i="16"/>
  <c r="A34" i="16"/>
  <c r="A32" i="16"/>
  <c r="A31" i="16"/>
  <c r="A30" i="16"/>
  <c r="A29" i="16"/>
  <c r="A28" i="16"/>
  <c r="T23" i="16"/>
  <c r="V22" i="16"/>
  <c r="V21" i="16"/>
  <c r="V20" i="16"/>
  <c r="V14" i="16"/>
  <c r="S14" i="16"/>
  <c r="Y13" i="16"/>
  <c r="Y14" i="16" s="1"/>
  <c r="A54" i="18"/>
  <c r="A53" i="18"/>
  <c r="A52" i="18"/>
  <c r="A51" i="18"/>
  <c r="A50" i="18"/>
  <c r="A49" i="18"/>
  <c r="A44" i="18"/>
  <c r="A43" i="18"/>
  <c r="A42" i="18"/>
  <c r="A41" i="18"/>
  <c r="A40" i="18"/>
  <c r="A38" i="18"/>
  <c r="A37" i="18"/>
  <c r="A36" i="18"/>
  <c r="A35" i="18"/>
  <c r="A34" i="18"/>
  <c r="A32" i="18"/>
  <c r="A31" i="18"/>
  <c r="A30" i="18"/>
  <c r="A29" i="18"/>
  <c r="A28" i="18"/>
  <c r="T23" i="18"/>
  <c r="V22" i="18"/>
  <c r="V21" i="18"/>
  <c r="V20" i="18"/>
  <c r="V14" i="18"/>
  <c r="S14" i="18"/>
  <c r="Y13" i="18"/>
  <c r="Y14" i="18" s="1"/>
  <c r="A54" i="19"/>
  <c r="A53" i="19"/>
  <c r="A52" i="19"/>
  <c r="A51" i="19"/>
  <c r="A50" i="19"/>
  <c r="A49" i="19"/>
  <c r="A44" i="19"/>
  <c r="A43" i="19"/>
  <c r="A42" i="19"/>
  <c r="A41" i="19"/>
  <c r="A40" i="19"/>
  <c r="A38" i="19"/>
  <c r="A37" i="19"/>
  <c r="A36" i="19"/>
  <c r="A35" i="19"/>
  <c r="A34" i="19"/>
  <c r="A32" i="19"/>
  <c r="A31" i="19"/>
  <c r="A30" i="19"/>
  <c r="A29" i="19"/>
  <c r="A28" i="19"/>
  <c r="T23" i="19"/>
  <c r="V22" i="19"/>
  <c r="V21" i="19"/>
  <c r="V20" i="19"/>
  <c r="V14" i="19"/>
  <c r="S14" i="19"/>
  <c r="Y13" i="19"/>
  <c r="Y14" i="19" s="1"/>
  <c r="A54" i="20"/>
  <c r="A53" i="20"/>
  <c r="A52" i="20"/>
  <c r="A51" i="20"/>
  <c r="A50" i="20"/>
  <c r="A49" i="20"/>
  <c r="A44" i="20"/>
  <c r="A43" i="20"/>
  <c r="A42" i="20"/>
  <c r="A41" i="20"/>
  <c r="A40" i="20"/>
  <c r="A38" i="20"/>
  <c r="A37" i="20"/>
  <c r="A36" i="20"/>
  <c r="A35" i="20"/>
  <c r="A34" i="20"/>
  <c r="A32" i="20"/>
  <c r="A31" i="20"/>
  <c r="A30" i="20"/>
  <c r="A29" i="20"/>
  <c r="A28" i="20"/>
  <c r="T23" i="20"/>
  <c r="V22" i="20"/>
  <c r="V21" i="20"/>
  <c r="V20" i="20"/>
  <c r="V14" i="20"/>
  <c r="S14" i="20"/>
  <c r="Y13" i="20"/>
  <c r="Y14" i="20" s="1"/>
  <c r="A54" i="21"/>
  <c r="A53" i="21"/>
  <c r="A52" i="21"/>
  <c r="A51" i="21"/>
  <c r="A50" i="21"/>
  <c r="A49" i="21"/>
  <c r="A44" i="21"/>
  <c r="A43" i="21"/>
  <c r="A42" i="21"/>
  <c r="A41" i="21"/>
  <c r="A40" i="21"/>
  <c r="A38" i="21"/>
  <c r="A37" i="21"/>
  <c r="A36" i="21"/>
  <c r="A35" i="21"/>
  <c r="A34" i="21"/>
  <c r="A32" i="21"/>
  <c r="A31" i="21"/>
  <c r="A30" i="21"/>
  <c r="A29" i="21"/>
  <c r="A28" i="21"/>
  <c r="T23" i="21"/>
  <c r="V22" i="21"/>
  <c r="V21" i="21"/>
  <c r="V20" i="21"/>
  <c r="V14" i="21"/>
  <c r="S14" i="21"/>
  <c r="Y13" i="21"/>
  <c r="Y14" i="21" s="1"/>
  <c r="A54" i="22"/>
  <c r="A53" i="22"/>
  <c r="A52" i="22"/>
  <c r="A51" i="22"/>
  <c r="A50" i="22"/>
  <c r="A49" i="22"/>
  <c r="A44" i="22"/>
  <c r="A43" i="22"/>
  <c r="A42" i="22"/>
  <c r="A41" i="22"/>
  <c r="A40" i="22"/>
  <c r="A38" i="22"/>
  <c r="A37" i="22"/>
  <c r="A36" i="22"/>
  <c r="A35" i="22"/>
  <c r="A34" i="22"/>
  <c r="A32" i="22"/>
  <c r="A31" i="22"/>
  <c r="A30" i="22"/>
  <c r="A29" i="22"/>
  <c r="A28" i="22"/>
  <c r="T23" i="22"/>
  <c r="V22" i="22"/>
  <c r="V21" i="22"/>
  <c r="V20" i="22"/>
  <c r="V14" i="22"/>
  <c r="S14" i="22"/>
  <c r="Y13" i="22"/>
  <c r="Y14" i="22" s="1"/>
  <c r="A54" i="23"/>
  <c r="A53" i="23"/>
  <c r="A52" i="23"/>
  <c r="A51" i="23"/>
  <c r="A50" i="23"/>
  <c r="A49" i="23"/>
  <c r="A44" i="23"/>
  <c r="A43" i="23"/>
  <c r="A42" i="23"/>
  <c r="A41" i="23"/>
  <c r="A40" i="23"/>
  <c r="A38" i="23"/>
  <c r="A37" i="23"/>
  <c r="A36" i="23"/>
  <c r="A35" i="23"/>
  <c r="A34" i="23"/>
  <c r="A32" i="23"/>
  <c r="A31" i="23"/>
  <c r="A30" i="23"/>
  <c r="A29" i="23"/>
  <c r="A28" i="23"/>
  <c r="T23" i="23"/>
  <c r="V22" i="23"/>
  <c r="V21" i="23"/>
  <c r="V20" i="23"/>
  <c r="V14" i="23"/>
  <c r="S14" i="23"/>
  <c r="Y13" i="23"/>
  <c r="Y14" i="23" s="1"/>
  <c r="T23" i="1"/>
  <c r="A54" i="1"/>
  <c r="A53" i="1"/>
  <c r="A49" i="1"/>
  <c r="A29" i="1"/>
  <c r="A32" i="1"/>
  <c r="Y13" i="1"/>
  <c r="V23" i="18" l="1"/>
  <c r="Q13" i="18" s="1"/>
  <c r="V23" i="15"/>
  <c r="Q13" i="15" s="1"/>
  <c r="V23" i="8"/>
  <c r="V23" i="21"/>
  <c r="V23" i="23"/>
  <c r="Q13" i="23" s="1"/>
  <c r="V23" i="22"/>
  <c r="V23" i="20"/>
  <c r="V23" i="19"/>
  <c r="V23" i="16"/>
  <c r="V23" i="13"/>
  <c r="V23" i="12"/>
  <c r="V23" i="10"/>
  <c r="V23" i="5"/>
  <c r="V23" i="4"/>
  <c r="Q13" i="3"/>
  <c r="A52" i="1"/>
  <c r="A51" i="1"/>
  <c r="A50" i="1"/>
  <c r="A44" i="1"/>
  <c r="A43" i="1"/>
  <c r="A42" i="1"/>
  <c r="A41" i="1"/>
  <c r="A40" i="1"/>
  <c r="A38" i="1"/>
  <c r="A37" i="1"/>
  <c r="A36" i="1"/>
  <c r="A35" i="1"/>
  <c r="A34" i="1"/>
  <c r="A31" i="1"/>
  <c r="A30" i="1"/>
  <c r="A28" i="1"/>
  <c r="V22" i="1"/>
  <c r="V21" i="1"/>
  <c r="V20" i="1"/>
  <c r="Y14" i="1"/>
  <c r="V14" i="1"/>
  <c r="S14" i="1"/>
  <c r="Q14" i="15" l="1"/>
  <c r="Q14" i="18"/>
  <c r="Q13" i="8"/>
  <c r="Q14" i="8"/>
  <c r="Q14" i="21"/>
  <c r="Q13" i="21"/>
  <c r="Q14" i="23"/>
  <c r="Q13" i="10"/>
  <c r="Q14" i="10"/>
  <c r="Q13" i="13"/>
  <c r="Q14" i="13"/>
  <c r="Q14" i="16"/>
  <c r="Q13" i="16"/>
  <c r="Q13" i="19"/>
  <c r="Q14" i="19"/>
  <c r="Q13" i="5"/>
  <c r="Q14" i="5"/>
  <c r="Q14" i="12"/>
  <c r="Q13" i="12"/>
  <c r="Q13" i="20"/>
  <c r="Q14" i="20"/>
  <c r="Q13" i="4"/>
  <c r="Q14" i="4"/>
  <c r="Q14" i="22"/>
  <c r="Q13" i="22"/>
  <c r="Q14" i="3"/>
  <c r="V23" i="1"/>
  <c r="Q14" i="1" l="1"/>
  <c r="Q13" i="1"/>
</calcChain>
</file>

<file path=xl/sharedStrings.xml><?xml version="1.0" encoding="utf-8"?>
<sst xmlns="http://schemas.openxmlformats.org/spreadsheetml/2006/main" count="1012" uniqueCount="98">
  <si>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</si>
  <si>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</si>
  <si>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</si>
  <si>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</si>
  <si>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</si>
  <si>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</si>
  <si>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</si>
  <si>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</si>
  <si>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</si>
  <si>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</si>
  <si>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3 (ลำปาง)</t>
  </si>
  <si>
    <t>สำนักจัดการทรัพยากรป่าไม้ที่ 4 สาขาพิษณุโลก</t>
  </si>
  <si>
    <t>สำนักจัดการทรัพยากรป่าไม้ที่ 6 (อุดรธานี)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</si>
  <si>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</si>
  <si>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</si>
  <si>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9 สาขาปราจีนบุรี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</si>
  <si>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</si>
  <si>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</si>
  <si>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</si>
  <si>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</si>
  <si>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</si>
  <si>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</si>
  <si>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</si>
  <si>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</si>
  <si>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</si>
  <si>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</si>
  <si>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</si>
  <si>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</si>
  <si>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</si>
  <si>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</si>
  <si>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</si>
  <si>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</si>
  <si>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</si>
  <si>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</si>
  <si>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</si>
  <si>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</si>
  <si>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</si>
  <si>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</si>
  <si>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</si>
  <si>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</si>
  <si>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</si>
  <si>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</si>
  <si>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</si>
  <si>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</si>
  <si>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</si>
  <si>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</si>
  <si>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</si>
  <si>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</si>
  <si>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</si>
  <si>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</si>
  <si>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</si>
  <si>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</si>
  <si>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</si>
  <si>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</si>
  <si>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</si>
  <si>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</si>
  <si>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</si>
  <si>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</si>
  <si>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</si>
  <si>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</si>
  <si>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</si>
  <si>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</si>
  <si>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</si>
  <si>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</si>
  <si>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</si>
  <si>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</si>
  <si>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</si>
  <si>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</si>
  <si>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</si>
  <si>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</si>
  <si>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</si>
  <si>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</si>
  <si>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</si>
  <si>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</si>
  <si>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</si>
  <si>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</si>
  <si>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</si>
  <si>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</si>
  <si>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</si>
  <si>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</si>
  <si>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</si>
  <si>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</si>
  <si>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</si>
  <si>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</si>
  <si>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t>1.1 หน่วยงานได้รับแผนการปฏิบัติงานและแผนการใช้จ่ายเงิน (ปม. 1 - 2) ประจำปีงบประมาณ พ.ศ. 2566 เมื่อวันที่</t>
  </si>
  <si>
    <t>กิจกรรม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</si>
  <si>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</si>
  <si>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</si>
  <si>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จัดเตรียมข้อมูลพื้นฐาน ดำเนินการจัดทำแผนที่วางแผนกำหนดแปลงสำรวจ (ป่า)</t>
  </si>
  <si>
    <t>จัดประชุมชี้แจงราษฎรสร้างการมีส่วนร่วมก่อนเข้าปฏิบัติงาน (ป่า)</t>
  </si>
  <si>
    <t>สำรวจตรวจสอบขอบเขตพื้นที่ป่าไม้ถาวร โดยการถ่ายทอดแนวเขตจากแผนที่วางแผนลงสู่สภาพพื้นที่จริง และดำเนินการสำรวจรังวัดแปลงที่ดินของราษฎร (ไร่)</t>
  </si>
  <si>
    <t>สำนักจัดการที่ดินป่าไม้</t>
  </si>
  <si>
    <t>1.3 ขั้นตอนการดำเนินงานโดยละเอียด</t>
  </si>
  <si>
    <t>รอบ 6 เดือน</t>
  </si>
  <si>
    <t>-</t>
  </si>
  <si>
    <t>สำนักจัดการทรัพยากรป่าไม้ที่ 3 สาขาแพร่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</si>
  <si>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
ป่าไม้ถาวร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</si>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</sst>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7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3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4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4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center"/>
      <protection hidden="1"/>
    </xf>
    <xf numFmtId="4" fontId="2" fillId="3" borderId="4" xfId="1" applyNumberFormat="1" applyFont="1" applyFill="1" applyBorder="1" applyAlignment="1" applyProtection="1">
      <alignment horizontal="center" vertical="center"/>
      <protection hidden="1"/>
    </xf>
    <xf numFmtId="3" fontId="3" fillId="3" borderId="15" xfId="0" applyNumberFormat="1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center" wrapText="1"/>
    </xf>
    <xf numFmtId="3" fontId="3" fillId="3" borderId="16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6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7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P\OneDrive\&#3648;&#3604;&#3626;&#3585;&#3660;&#3607;&#3655;&#3629;&#3611;\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G10"/>
  <sheetViews>
    <sheetView topLeftCell="D1" workbookViewId="0">
      <selection activeCell="N13" sqref="N13:P17"/>
    </sheetView>
  </sheetViews>
  <sheetFormatPr defaultColWidth="8.875" defaultRowHeight="20.25" x14ac:dyDescent="0.3"/>
  <cols>
    <col min="1" max="1" width="92.375" style="3" bestFit="1" customWidth="1"/>
    <col min="2" max="2" width="6.625" style="2" customWidth="1"/>
    <col min="3" max="3" width="115.875" style="3" bestFit="1" customWidth="1"/>
    <col min="4" max="4" width="6.625" style="2" customWidth="1"/>
    <col min="5" max="5" width="72.375" style="3" bestFit="1" customWidth="1"/>
    <col min="6" max="6" width="6.625" style="2" customWidth="1"/>
    <col min="7" max="7" width="135.125" style="3" bestFit="1" customWidth="1"/>
    <col min="8" max="16384" width="8.875" style="3"/>
  </cols>
  <sheetData>
    <row r="1" spans="1:7" x14ac:dyDescent="0.3">
      <c r="A1" s="1" t="s">
        <v>49</v>
      </c>
      <c r="C1" s="1" t="s">
        <v>50</v>
      </c>
      <c r="E1" s="1" t="s">
        <v>51</v>
      </c>
      <c r="G1" s="1" t="s">
        <v>40</v>
      </c>
    </row>
    <row r="2" spans="1:7" x14ac:dyDescent="0.3">
      <c r="A2" s="3" t="s">
        <v>52</v>
      </c>
      <c r="C2" s="3" t="s">
        <v>53</v>
      </c>
      <c r="E2" s="3" t="s">
        <v>54</v>
      </c>
      <c r="G2" s="3" t="s">
        <v>55</v>
      </c>
    </row>
    <row r="3" spans="1:7" x14ac:dyDescent="0.3">
      <c r="A3" s="3" t="s">
        <v>56</v>
      </c>
      <c r="C3" s="3" t="s">
        <v>57</v>
      </c>
      <c r="E3" s="3" t="s">
        <v>58</v>
      </c>
      <c r="G3" s="3" t="s">
        <v>59</v>
      </c>
    </row>
    <row r="4" spans="1:7" x14ac:dyDescent="0.3">
      <c r="A4" s="3" t="s">
        <v>60</v>
      </c>
      <c r="C4" s="3" t="s">
        <v>61</v>
      </c>
      <c r="E4" s="3" t="s">
        <v>62</v>
      </c>
      <c r="G4" s="3" t="s">
        <v>63</v>
      </c>
    </row>
    <row r="5" spans="1:7" x14ac:dyDescent="0.3">
      <c r="A5" s="3" t="s">
        <v>64</v>
      </c>
      <c r="C5" s="3" t="s">
        <v>65</v>
      </c>
      <c r="E5" s="3" t="s">
        <v>66</v>
      </c>
      <c r="G5" s="3" t="s">
        <v>67</v>
      </c>
    </row>
    <row r="6" spans="1:7" x14ac:dyDescent="0.3">
      <c r="A6" s="3" t="s">
        <v>68</v>
      </c>
      <c r="C6" s="3" t="s">
        <v>69</v>
      </c>
      <c r="E6" s="3" t="s">
        <v>70</v>
      </c>
      <c r="G6" s="3" t="s">
        <v>71</v>
      </c>
    </row>
    <row r="7" spans="1:7" x14ac:dyDescent="0.3">
      <c r="C7" s="3" t="s">
        <v>72</v>
      </c>
      <c r="E7" s="3" t="s">
        <v>73</v>
      </c>
      <c r="G7" s="3" t="s">
        <v>74</v>
      </c>
    </row>
    <row r="8" spans="1:7" x14ac:dyDescent="0.3">
      <c r="C8" s="3" t="s">
        <v>75</v>
      </c>
      <c r="E8" s="3" t="s">
        <v>76</v>
      </c>
      <c r="G8" s="3" t="s">
        <v>77</v>
      </c>
    </row>
    <row r="9" spans="1:7" x14ac:dyDescent="0.3">
      <c r="C9" s="3" t="s">
        <v>78</v>
      </c>
      <c r="E9" s="3" t="s">
        <v>68</v>
      </c>
      <c r="G9" s="3" t="s">
        <v>79</v>
      </c>
    </row>
    <row r="10" spans="1:7" x14ac:dyDescent="0.3">
      <c r="C10" s="3" t="s">
        <v>68</v>
      </c>
      <c r="G10" s="3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</sheetPr>
  <dimension ref="A1:Z111"/>
  <sheetViews>
    <sheetView view="pageBreakPreview" topLeftCell="M10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91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 t="s">
        <v>94</v>
      </c>
      <c r="L13" s="93"/>
      <c r="M13" s="93"/>
      <c r="N13" s="94">
        <f>Q22</f>
        <v>0</v>
      </c>
      <c r="O13" s="94"/>
      <c r="P13" s="94"/>
      <c r="Q13" s="95">
        <f>V23</f>
        <v>0</v>
      </c>
      <c r="R13" s="95"/>
      <c r="S13" s="96">
        <v>2535200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2535200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19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11" t="str">
        <f>$K$13</f>
        <v>-</v>
      </c>
      <c r="I20" s="111"/>
      <c r="J20" s="111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/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11" t="str">
        <f t="shared" ref="H21:H22" si="0">$K$13</f>
        <v>-</v>
      </c>
      <c r="I21" s="111"/>
      <c r="J21" s="111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/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11" t="str">
        <f t="shared" si="0"/>
        <v>-</v>
      </c>
      <c r="I22" s="111"/>
      <c r="J22" s="111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/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/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J102:Q103"/>
    <mergeCell ref="S102:Y103"/>
    <mergeCell ref="F106:J106"/>
    <mergeCell ref="R106:W106"/>
    <mergeCell ref="F107:J107"/>
    <mergeCell ref="S76:Y77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R107:W107"/>
    <mergeCell ref="Y51:Z51"/>
    <mergeCell ref="Y49:Z49"/>
    <mergeCell ref="Y50:Z50"/>
    <mergeCell ref="B49:G49"/>
    <mergeCell ref="H49:P49"/>
    <mergeCell ref="Q49:X49"/>
    <mergeCell ref="B50:G50"/>
    <mergeCell ref="H50:P50"/>
    <mergeCell ref="Q50:X50"/>
    <mergeCell ref="B51:G51"/>
    <mergeCell ref="H51:P51"/>
    <mergeCell ref="Q51:X51"/>
    <mergeCell ref="A39:Z39"/>
    <mergeCell ref="B40:L40"/>
    <mergeCell ref="M40:X40"/>
    <mergeCell ref="Y40:Z40"/>
    <mergeCell ref="Y48:Z48"/>
    <mergeCell ref="B44:L44"/>
    <mergeCell ref="M44:X44"/>
    <mergeCell ref="Y44:Z44"/>
    <mergeCell ref="B48:G48"/>
    <mergeCell ref="H48:P48"/>
    <mergeCell ref="Q48:X48"/>
    <mergeCell ref="B42:L42"/>
    <mergeCell ref="M42:X42"/>
    <mergeCell ref="Y42:Z42"/>
    <mergeCell ref="B43:L43"/>
    <mergeCell ref="M43:X43"/>
    <mergeCell ref="Y43:Z43"/>
    <mergeCell ref="B41:L41"/>
    <mergeCell ref="M41:X41"/>
    <mergeCell ref="Y41:Z41"/>
    <mergeCell ref="B32:L32"/>
    <mergeCell ref="Y32:Z32"/>
    <mergeCell ref="A33:Z33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4:L34"/>
    <mergeCell ref="M34:X34"/>
    <mergeCell ref="Y34:Z34"/>
    <mergeCell ref="M32:X32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F108:J108"/>
    <mergeCell ref="Q108:X108"/>
    <mergeCell ref="F109:J109"/>
    <mergeCell ref="R109:W109"/>
    <mergeCell ref="F110:J110"/>
    <mergeCell ref="Q52:X52"/>
    <mergeCell ref="Y52:Z52"/>
    <mergeCell ref="B53:G53"/>
    <mergeCell ref="H53:P53"/>
    <mergeCell ref="Q53:X53"/>
    <mergeCell ref="Y53:Z53"/>
    <mergeCell ref="B54:G54"/>
    <mergeCell ref="H54:P54"/>
    <mergeCell ref="Q54:X54"/>
    <mergeCell ref="Y54:Z54"/>
    <mergeCell ref="B52:G52"/>
    <mergeCell ref="H52:P52"/>
    <mergeCell ref="B58:Y62"/>
    <mergeCell ref="B66:H75"/>
    <mergeCell ref="J66:Q75"/>
    <mergeCell ref="S66:Y75"/>
    <mergeCell ref="B76:H77"/>
    <mergeCell ref="J76:Q77"/>
    <mergeCell ref="B102:H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1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1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1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1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23" max="16383" man="1"/>
    <brk id="45" max="16383" man="1"/>
    <brk id="63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21ACCF8-CE36-44E3-9A82-A274EDA69AC6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5CCAAE62-0FFD-4AEA-9BCA-823642F3FCC9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DD25DFD4-4583-4CB3-818C-D479039A7B19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96F11BD-ED89-4A7A-B1BE-D06DA25929DD}">
          <x14:formula1>
            <xm:f>LIST!$E$2:$E$9</xm:f>
          </x14:formula1>
          <xm:sqref>B40:L44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F0"/>
  </sheetPr>
  <dimension ref="A1:Z111"/>
  <sheetViews>
    <sheetView view="pageBreakPreview" topLeftCell="I3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3200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380800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380800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39">
        <f>$K$13</f>
        <v>3200</v>
      </c>
      <c r="I20" s="139"/>
      <c r="J20" s="139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39">
        <f t="shared" ref="H21:H22" si="0">$K$13</f>
        <v>3200</v>
      </c>
      <c r="I21" s="139"/>
      <c r="J21" s="139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39">
        <f t="shared" si="0"/>
        <v>3200</v>
      </c>
      <c r="I22" s="139"/>
      <c r="J22" s="139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66:H75"/>
    <mergeCell ref="J66:Q75"/>
    <mergeCell ref="S66:Y75"/>
    <mergeCell ref="B76:H77"/>
    <mergeCell ref="J76:Q77"/>
    <mergeCell ref="S76:Y77"/>
    <mergeCell ref="B54:G54"/>
    <mergeCell ref="H54:P54"/>
    <mergeCell ref="Q54:X54"/>
    <mergeCell ref="Y54:Z54"/>
    <mergeCell ref="B58:Y62"/>
    <mergeCell ref="B52:G52"/>
    <mergeCell ref="H52:P52"/>
    <mergeCell ref="Q52:X52"/>
    <mergeCell ref="Y52:Z52"/>
    <mergeCell ref="B50:G50"/>
    <mergeCell ref="H50:P50"/>
    <mergeCell ref="Q50:X50"/>
    <mergeCell ref="Y50:Z50"/>
    <mergeCell ref="B51:G51"/>
    <mergeCell ref="H51:P51"/>
    <mergeCell ref="Q51:X51"/>
    <mergeCell ref="Y51:Z51"/>
    <mergeCell ref="B48:G48"/>
    <mergeCell ref="H48:P48"/>
    <mergeCell ref="Q48:X48"/>
    <mergeCell ref="Y48:Z48"/>
    <mergeCell ref="B49:G49"/>
    <mergeCell ref="H49:P49"/>
    <mergeCell ref="Q49:X49"/>
    <mergeCell ref="Y49:Z49"/>
    <mergeCell ref="B43:L43"/>
    <mergeCell ref="M43:X43"/>
    <mergeCell ref="Y43:Z43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A39:Z39"/>
    <mergeCell ref="B40:L40"/>
    <mergeCell ref="M40:X40"/>
    <mergeCell ref="Y40:Z40"/>
    <mergeCell ref="B36:L36"/>
    <mergeCell ref="M36:X36"/>
    <mergeCell ref="Y36:Z36"/>
    <mergeCell ref="B37:L37"/>
    <mergeCell ref="M37:X37"/>
    <mergeCell ref="Y37:Z37"/>
    <mergeCell ref="A33:Z33"/>
    <mergeCell ref="B34:L34"/>
    <mergeCell ref="M34:X34"/>
    <mergeCell ref="Y34:Z34"/>
    <mergeCell ref="B35:L35"/>
    <mergeCell ref="M35:X35"/>
    <mergeCell ref="Y35:Z35"/>
    <mergeCell ref="B31:L31"/>
    <mergeCell ref="M31:X31"/>
    <mergeCell ref="Y31:Z31"/>
    <mergeCell ref="B32:L32"/>
    <mergeCell ref="Y32:Z32"/>
    <mergeCell ref="M29:X29"/>
    <mergeCell ref="Y29:Z29"/>
    <mergeCell ref="B30:L30"/>
    <mergeCell ref="M30:X30"/>
    <mergeCell ref="Y30:Z30"/>
    <mergeCell ref="B29:L29"/>
    <mergeCell ref="M32:X32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6:L26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X20:Z22"/>
    <mergeCell ref="T22:U22"/>
    <mergeCell ref="V22:W22"/>
    <mergeCell ref="B22:G22"/>
    <mergeCell ref="H22:J22"/>
    <mergeCell ref="K22:M22"/>
    <mergeCell ref="N22:P22"/>
    <mergeCell ref="Q22:S22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4:P14"/>
    <mergeCell ref="Q14:R14"/>
    <mergeCell ref="S14:U14"/>
    <mergeCell ref="V14:X14"/>
    <mergeCell ref="Y14:Z14"/>
    <mergeCell ref="S13:U13"/>
    <mergeCell ref="V13:X13"/>
    <mergeCell ref="Y13:Z13"/>
    <mergeCell ref="B53:G53"/>
    <mergeCell ref="H53:P53"/>
    <mergeCell ref="Q53:X53"/>
    <mergeCell ref="Y53:Z53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00000000-0002-0000-0200-000000000000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200-000001000000}">
      <formula1>0</formula1>
    </dataValidation>
    <dataValidation type="decimal" allowBlank="1" showInputMessage="1" showErrorMessage="1" error="กรุณากรอกข้อมูลเป็นตัวเลข" sqref="V13" xr:uid="{00000000-0002-0000-0200-00000200000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200-000003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4" manualBreakCount="4">
    <brk id="24" max="16383" man="1"/>
    <brk id="45" max="25" man="1"/>
    <brk id="63" max="25" man="1"/>
    <brk id="9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11"/>
  <sheetViews>
    <sheetView view="pageBreakPreview" topLeftCell="H3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10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4700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559400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559400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39">
        <f>$K$13</f>
        <v>4700</v>
      </c>
      <c r="I20" s="139"/>
      <c r="J20" s="139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39">
        <f t="shared" ref="H21:H22" si="0">$K$13</f>
        <v>4700</v>
      </c>
      <c r="I21" s="139"/>
      <c r="J21" s="139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39">
        <f t="shared" si="0"/>
        <v>4700</v>
      </c>
      <c r="I22" s="139"/>
      <c r="J22" s="139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Y54:Z54"/>
    <mergeCell ref="B58:Y62"/>
    <mergeCell ref="Y50:Z50"/>
    <mergeCell ref="R107:W107"/>
    <mergeCell ref="M41:X41"/>
    <mergeCell ref="Y41:Z41"/>
    <mergeCell ref="B42:L42"/>
    <mergeCell ref="M42:X42"/>
    <mergeCell ref="J102:Q103"/>
    <mergeCell ref="S102:Y103"/>
    <mergeCell ref="F106:J106"/>
    <mergeCell ref="R106:W106"/>
    <mergeCell ref="F107:J107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Y52:Z52"/>
    <mergeCell ref="Y53:Z53"/>
    <mergeCell ref="B54:G54"/>
    <mergeCell ref="H54:P54"/>
    <mergeCell ref="Q54:X54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26:L26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9:L29"/>
    <mergeCell ref="M29:X29"/>
    <mergeCell ref="Y29:Z29"/>
    <mergeCell ref="B35:L35"/>
    <mergeCell ref="M35:X35"/>
    <mergeCell ref="B30:L30"/>
    <mergeCell ref="M30:X30"/>
    <mergeCell ref="B38:L38"/>
    <mergeCell ref="M38:X38"/>
    <mergeCell ref="Y38:Z38"/>
    <mergeCell ref="Y35:Z35"/>
    <mergeCell ref="M32:X32"/>
    <mergeCell ref="Y30:Z30"/>
    <mergeCell ref="B31:L31"/>
    <mergeCell ref="M31:X31"/>
    <mergeCell ref="Y31:Z31"/>
    <mergeCell ref="B32:L32"/>
    <mergeCell ref="Y32:Z32"/>
    <mergeCell ref="A33:Z33"/>
    <mergeCell ref="B34:L34"/>
    <mergeCell ref="M34:X34"/>
    <mergeCell ref="Y34:Z34"/>
    <mergeCell ref="B36:L36"/>
    <mergeCell ref="M36:X36"/>
    <mergeCell ref="Y36:Z36"/>
    <mergeCell ref="B37:L37"/>
    <mergeCell ref="M37:X37"/>
    <mergeCell ref="Y42:Z42"/>
    <mergeCell ref="Y49:Z49"/>
    <mergeCell ref="B48:G48"/>
    <mergeCell ref="H48:P48"/>
    <mergeCell ref="Q48:X48"/>
    <mergeCell ref="B49:G49"/>
    <mergeCell ref="H49:P49"/>
    <mergeCell ref="Q49:X49"/>
    <mergeCell ref="Y48:Z48"/>
    <mergeCell ref="Y37:Z37"/>
    <mergeCell ref="A39:Z39"/>
    <mergeCell ref="B43:L43"/>
    <mergeCell ref="M43:X43"/>
    <mergeCell ref="Y43:Z43"/>
    <mergeCell ref="B40:L40"/>
    <mergeCell ref="M40:X40"/>
    <mergeCell ref="Y40:Z40"/>
    <mergeCell ref="B44:L44"/>
    <mergeCell ref="M44:X44"/>
    <mergeCell ref="Y44:Z44"/>
    <mergeCell ref="B41:L41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66:H75"/>
    <mergeCell ref="J66:Q75"/>
    <mergeCell ref="S66:Y75"/>
    <mergeCell ref="B76:H77"/>
    <mergeCell ref="J76:Q77"/>
    <mergeCell ref="S76:Y77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3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3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3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3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7211D9-9D3F-4B18-B90A-CB9E6F14589F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4F44DBBC-97CF-4849-964B-E82C2323F5F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D3BEEA46-AAB3-4D3E-B51F-3F425ABBD288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716A999A-243B-4C35-8510-58BA32E36DEA}">
          <x14:formula1>
            <xm:f>LIST!$E$2:$E$9</xm:f>
          </x14:formula1>
          <xm:sqref>B40:L44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11"/>
  <sheetViews>
    <sheetView tabSelected="1" view="pageBreakPreview" zoomScale="85" zoomScaleNormal="85" zoomScaleSheetLayoutView="85" workbookViewId="0">
      <selection activeCell="L8" sqref="L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97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95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96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3200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380800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380800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51" t="s">
        <v>88</v>
      </c>
      <c r="C20" s="151"/>
      <c r="D20" s="151"/>
      <c r="E20" s="151"/>
      <c r="F20" s="151"/>
      <c r="G20" s="151"/>
      <c r="H20" s="152">
        <v>6</v>
      </c>
      <c r="I20" s="153"/>
      <c r="J20" s="154"/>
      <c r="K20" s="155"/>
      <c r="L20" s="155"/>
      <c r="M20" s="155"/>
      <c r="N20" s="155"/>
      <c r="O20" s="155"/>
      <c r="P20" s="155"/>
      <c r="Q20" s="155"/>
      <c r="R20" s="155"/>
      <c r="S20" s="156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51" t="s">
        <v>89</v>
      </c>
      <c r="C21" s="151"/>
      <c r="D21" s="151"/>
      <c r="E21" s="151"/>
      <c r="F21" s="151"/>
      <c r="G21" s="151"/>
      <c r="H21" s="152">
        <v>6</v>
      </c>
      <c r="I21" s="153"/>
      <c r="J21" s="154"/>
      <c r="K21" s="139"/>
      <c r="L21" s="139"/>
      <c r="M21" s="139"/>
      <c r="N21" s="139"/>
      <c r="O21" s="139"/>
      <c r="P21" s="139"/>
      <c r="Q21" s="139"/>
      <c r="R21" s="139"/>
      <c r="S21" s="139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51" t="s">
        <v>90</v>
      </c>
      <c r="C22" s="151"/>
      <c r="D22" s="151"/>
      <c r="E22" s="151"/>
      <c r="F22" s="151"/>
      <c r="G22" s="151"/>
      <c r="H22" s="152">
        <f t="shared" ref="H22" si="0">$K$13</f>
        <v>3200</v>
      </c>
      <c r="I22" s="153"/>
      <c r="J22" s="154"/>
      <c r="K22" s="155"/>
      <c r="L22" s="155"/>
      <c r="M22" s="155"/>
      <c r="N22" s="155"/>
      <c r="O22" s="155"/>
      <c r="P22" s="155"/>
      <c r="Q22" s="155"/>
      <c r="R22" s="155"/>
      <c r="S22" s="156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40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2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140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2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140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2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140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2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140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2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32"/>
      <c r="Z34" s="32"/>
    </row>
    <row r="35" spans="1:26" ht="48" customHeight="1" x14ac:dyDescent="0.2">
      <c r="A35" s="4" t="str">
        <f>IF(B35&lt;&gt;"","2.2.2","")</f>
        <v/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140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2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140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2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40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2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40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2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140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2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140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2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140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2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140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2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66"/>
      <c r="Z49" s="166"/>
    </row>
    <row r="50" spans="1:26" ht="72" customHeight="1" x14ac:dyDescent="0.2">
      <c r="A50" s="4" t="str">
        <f>IF(B50&lt;&gt;"","3.2","")</f>
        <v/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66"/>
      <c r="Z50" s="166"/>
    </row>
    <row r="51" spans="1:26" ht="72" customHeight="1" x14ac:dyDescent="0.2">
      <c r="A51" s="23" t="str">
        <f>IF(B51&lt;&gt;"","3.3","")</f>
        <v/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66"/>
      <c r="Z51" s="166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150"/>
      <c r="I52" s="150"/>
      <c r="J52" s="150"/>
      <c r="K52" s="150"/>
      <c r="L52" s="150"/>
      <c r="M52" s="150"/>
      <c r="N52" s="150"/>
      <c r="O52" s="150"/>
      <c r="P52" s="150"/>
      <c r="Q52" s="140"/>
      <c r="R52" s="141"/>
      <c r="S52" s="141"/>
      <c r="T52" s="141"/>
      <c r="U52" s="141"/>
      <c r="V52" s="141"/>
      <c r="W52" s="141"/>
      <c r="X52" s="142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140"/>
      <c r="I53" s="141"/>
      <c r="J53" s="141"/>
      <c r="K53" s="141"/>
      <c r="L53" s="141"/>
      <c r="M53" s="141"/>
      <c r="N53" s="141"/>
      <c r="O53" s="141"/>
      <c r="P53" s="142"/>
      <c r="Q53" s="140"/>
      <c r="R53" s="141"/>
      <c r="S53" s="141"/>
      <c r="T53" s="141"/>
      <c r="U53" s="141"/>
      <c r="V53" s="141"/>
      <c r="W53" s="141"/>
      <c r="X53" s="142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150"/>
      <c r="I54" s="150"/>
      <c r="J54" s="150"/>
      <c r="K54" s="150"/>
      <c r="L54" s="150"/>
      <c r="M54" s="150"/>
      <c r="N54" s="150"/>
      <c r="O54" s="150"/>
      <c r="P54" s="150"/>
      <c r="Q54" s="140"/>
      <c r="R54" s="141"/>
      <c r="S54" s="141"/>
      <c r="T54" s="141"/>
      <c r="U54" s="141"/>
      <c r="V54" s="141"/>
      <c r="W54" s="141"/>
      <c r="X54" s="142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9"/>
    </row>
    <row r="59" spans="1:26" ht="48" customHeight="1" x14ac:dyDescent="0.2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</row>
    <row r="60" spans="1:26" ht="48" customHeight="1" x14ac:dyDescent="0.2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2"/>
    </row>
    <row r="61" spans="1:26" ht="48" customHeight="1" x14ac:dyDescent="0.2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2"/>
    </row>
    <row r="62" spans="1:26" ht="48" customHeight="1" x14ac:dyDescent="0.2"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4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24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24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4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24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4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4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4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4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4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143"/>
      <c r="C76" s="143"/>
      <c r="D76" s="143"/>
      <c r="E76" s="143"/>
      <c r="F76" s="143"/>
      <c r="G76" s="143"/>
      <c r="H76" s="143"/>
      <c r="J76" s="144"/>
      <c r="K76" s="145"/>
      <c r="L76" s="145"/>
      <c r="M76" s="145"/>
      <c r="N76" s="145"/>
      <c r="O76" s="145"/>
      <c r="P76" s="145"/>
      <c r="Q76" s="146"/>
      <c r="S76" s="144"/>
      <c r="T76" s="145"/>
      <c r="U76" s="145"/>
      <c r="V76" s="145"/>
      <c r="W76" s="145"/>
      <c r="X76" s="145"/>
      <c r="Y76" s="146"/>
    </row>
    <row r="77" spans="2:25" ht="48" customHeight="1" x14ac:dyDescent="0.2">
      <c r="B77" s="143"/>
      <c r="C77" s="143"/>
      <c r="D77" s="143"/>
      <c r="E77" s="143"/>
      <c r="F77" s="143"/>
      <c r="G77" s="143"/>
      <c r="H77" s="143"/>
      <c r="J77" s="147"/>
      <c r="K77" s="148"/>
      <c r="L77" s="148"/>
      <c r="M77" s="148"/>
      <c r="N77" s="148"/>
      <c r="O77" s="148"/>
      <c r="P77" s="148"/>
      <c r="Q77" s="149"/>
      <c r="S77" s="147"/>
      <c r="T77" s="148"/>
      <c r="U77" s="148"/>
      <c r="V77" s="148"/>
      <c r="W77" s="148"/>
      <c r="X77" s="148"/>
      <c r="Y77" s="149"/>
    </row>
    <row r="79" spans="2:25" ht="24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4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4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4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4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4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4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4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4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4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43"/>
      <c r="C89" s="143"/>
      <c r="D89" s="143"/>
      <c r="E89" s="143"/>
      <c r="F89" s="143"/>
      <c r="G89" s="143"/>
      <c r="H89" s="143"/>
      <c r="J89" s="144"/>
      <c r="K89" s="145"/>
      <c r="L89" s="145"/>
      <c r="M89" s="145"/>
      <c r="N89" s="145"/>
      <c r="O89" s="145"/>
      <c r="P89" s="145"/>
      <c r="Q89" s="146"/>
      <c r="S89" s="144"/>
      <c r="T89" s="145"/>
      <c r="U89" s="145"/>
      <c r="V89" s="145"/>
      <c r="W89" s="145"/>
      <c r="X89" s="145"/>
      <c r="Y89" s="146"/>
    </row>
    <row r="90" spans="2:25" ht="48" customHeight="1" x14ac:dyDescent="0.2">
      <c r="B90" s="143"/>
      <c r="C90" s="143"/>
      <c r="D90" s="143"/>
      <c r="E90" s="143"/>
      <c r="F90" s="143"/>
      <c r="G90" s="143"/>
      <c r="H90" s="143"/>
      <c r="J90" s="147"/>
      <c r="K90" s="148"/>
      <c r="L90" s="148"/>
      <c r="M90" s="148"/>
      <c r="N90" s="148"/>
      <c r="O90" s="148"/>
      <c r="P90" s="148"/>
      <c r="Q90" s="149"/>
      <c r="S90" s="147"/>
      <c r="T90" s="148"/>
      <c r="U90" s="148"/>
      <c r="V90" s="148"/>
      <c r="W90" s="148"/>
      <c r="X90" s="148"/>
      <c r="Y90" s="149"/>
    </row>
    <row r="92" spans="2:25" ht="24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4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4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4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4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4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4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4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4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4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144"/>
      <c r="C102" s="145"/>
      <c r="D102" s="145"/>
      <c r="E102" s="145"/>
      <c r="F102" s="145"/>
      <c r="G102" s="145"/>
      <c r="H102" s="146"/>
      <c r="J102" s="144"/>
      <c r="K102" s="145"/>
      <c r="L102" s="145"/>
      <c r="M102" s="145"/>
      <c r="N102" s="145"/>
      <c r="O102" s="145"/>
      <c r="P102" s="145"/>
      <c r="Q102" s="146"/>
      <c r="S102" s="144"/>
      <c r="T102" s="145"/>
      <c r="U102" s="145"/>
      <c r="V102" s="145"/>
      <c r="W102" s="145"/>
      <c r="X102" s="145"/>
      <c r="Y102" s="146"/>
    </row>
    <row r="103" spans="2:25" ht="48" customHeight="1" x14ac:dyDescent="0.2">
      <c r="B103" s="147"/>
      <c r="C103" s="148"/>
      <c r="D103" s="148"/>
      <c r="E103" s="148"/>
      <c r="F103" s="148"/>
      <c r="G103" s="148"/>
      <c r="H103" s="149"/>
      <c r="J103" s="147"/>
      <c r="K103" s="148"/>
      <c r="L103" s="148"/>
      <c r="M103" s="148"/>
      <c r="N103" s="148"/>
      <c r="O103" s="148"/>
      <c r="P103" s="148"/>
      <c r="Q103" s="149"/>
      <c r="S103" s="147"/>
      <c r="T103" s="148"/>
      <c r="U103" s="148"/>
      <c r="V103" s="148"/>
      <c r="W103" s="148"/>
      <c r="X103" s="148"/>
      <c r="Y103" s="149"/>
    </row>
    <row r="106" spans="2:25" ht="24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4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4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sheetProtection algorithmName="SHA-512" hashValue="gW2VcvaWYexyTLQHeXUnqgVT0ghaBQDYKXQFdoxvTcv0C8qsRyO/j6ekTcZj9WADgGazD3JzGfO7BG+VZHRLkQ==" saltValue="476EEf+8Z29Z3AaHaLnR/w==" spinCount="100000" sheet="1" scenarios="1" formatCells="0"/>
  <protectedRanges>
    <protectedRange sqref="M7 V13 K20:S22 X20 A28:Z32 A34:Z38 A40:Z44 B58 B66 B76 J66 J76 S66 S76 S79 J79 B79 B89 J89 S89 B92 J92 S92 S102 J102 B102 F106:J110 Q106:X109 A49:Z54" name="ช่วง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4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4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4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4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23" max="16383" man="1"/>
    <brk id="45" max="16383" man="1"/>
    <brk id="63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5FF59EA-C562-4B7B-A1E2-5767559DDE9E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8B529F70-789C-409B-B261-DC152ECF7713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21A8046B-3CEF-42F6-8F52-CE62844503FA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7692836-63D1-44D7-B600-A0206AC7712E}">
          <x14:formula1>
            <xm:f>LIST!$E$2:$E$9</xm:f>
          </x14:formula1>
          <xm:sqref>B40:L44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00B0F0"/>
  </sheetPr>
  <dimension ref="A1:Z111"/>
  <sheetViews>
    <sheetView view="pageBreakPreview" topLeftCell="H3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11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150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25500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25500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11">
        <f>$K$13</f>
        <v>150</v>
      </c>
      <c r="I20" s="111"/>
      <c r="J20" s="111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11">
        <f t="shared" ref="H21:H22" si="0">$K$13</f>
        <v>150</v>
      </c>
      <c r="I21" s="111"/>
      <c r="J21" s="111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11">
        <f t="shared" si="0"/>
        <v>150</v>
      </c>
      <c r="I22" s="111"/>
      <c r="J22" s="111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5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5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5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5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ED46EE0-4D45-4D71-9C58-96DB64138D6B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125F1EF2-2FBA-43AA-854F-D9D006952137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A3001E12-88F4-47BE-9496-4CB1820FDAD8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F0870629-8D41-433A-A697-E0151411B17C}">
          <x14:formula1>
            <xm:f>LIST!$E$2:$E$9</xm:f>
          </x14:formula1>
          <xm:sqref>B40:L44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50"/>
  </sheetPr>
  <dimension ref="A1:Z111"/>
  <sheetViews>
    <sheetView view="pageBreakPreview" topLeftCell="H3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12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3300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396260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396260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11">
        <f>$K$13</f>
        <v>3300</v>
      </c>
      <c r="I20" s="111"/>
      <c r="J20" s="111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11">
        <f t="shared" ref="H21:H22" si="0">$K$13</f>
        <v>3300</v>
      </c>
      <c r="I21" s="111"/>
      <c r="J21" s="111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11">
        <f t="shared" si="0"/>
        <v>3300</v>
      </c>
      <c r="I22" s="111"/>
      <c r="J22" s="111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6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6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6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6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52C731-3D2D-4FCE-ADFE-EDCB538FD1FB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AA57D1B2-41A9-47BD-A790-533CDACAA492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B6E8B162-486E-4ED2-892B-8922A73AC057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DE6259ED-BEC6-4A20-A56A-37BCFAFB3022}">
          <x14:formula1>
            <xm:f>LIST!$E$2:$E$9</xm:f>
          </x14:formula1>
          <xm:sqref>B40:L44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00B050"/>
  </sheetPr>
  <dimension ref="A1:Z111"/>
  <sheetViews>
    <sheetView view="pageBreakPreview" topLeftCell="I3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13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2600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314500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314500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11">
        <f>$K$13</f>
        <v>2600</v>
      </c>
      <c r="I20" s="111"/>
      <c r="J20" s="111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11">
        <f t="shared" ref="H21:H22" si="0">$K$13</f>
        <v>2600</v>
      </c>
      <c r="I21" s="111"/>
      <c r="J21" s="111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11">
        <f t="shared" si="0"/>
        <v>2600</v>
      </c>
      <c r="I22" s="111"/>
      <c r="J22" s="111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7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7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7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7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693BAE7-1012-45C4-BFDF-A84747D17E14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E63ABC98-DC26-44CA-8C87-9788870336D8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FD88B2BC-16D9-4DCB-A66F-2E1164282113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EBA09167-55AB-41C7-9D4F-82B0749FE5C2}">
          <x14:formula1>
            <xm:f>LIST!$E$2:$E$9</xm:f>
          </x14:formula1>
          <xm:sqref>B40:L44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00B050"/>
  </sheetPr>
  <dimension ref="A1:Z111"/>
  <sheetViews>
    <sheetView view="pageBreakPreview" topLeftCell="I3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14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3500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416500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416500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11">
        <f>$K$13</f>
        <v>3500</v>
      </c>
      <c r="I20" s="111"/>
      <c r="J20" s="111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11">
        <f t="shared" ref="H21:H22" si="0">$K$13</f>
        <v>3500</v>
      </c>
      <c r="I21" s="111"/>
      <c r="J21" s="111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11">
        <f t="shared" si="0"/>
        <v>3500</v>
      </c>
      <c r="I22" s="111"/>
      <c r="J22" s="111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8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8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8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8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E577954-7853-4020-A67B-D3D2712DA3A8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28754A89-DB79-4090-B7B7-B1740B406197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D4171A8-6818-43C1-BC14-135318F0B768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6613AB07-F7A4-454B-8A47-4D21F1E751BE}">
          <x14:formula1>
            <xm:f>LIST!$E$2:$E$9</xm:f>
          </x14:formula1>
          <xm:sqref>B40:L44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C000"/>
  </sheetPr>
  <dimension ref="A1:Z111"/>
  <sheetViews>
    <sheetView view="pageBreakPreview" topLeftCell="I3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24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3200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380800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380800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11">
        <f>$K$13</f>
        <v>3200</v>
      </c>
      <c r="I20" s="111"/>
      <c r="J20" s="111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11">
        <f t="shared" ref="H21:H22" si="0">$K$13</f>
        <v>3200</v>
      </c>
      <c r="I21" s="111"/>
      <c r="J21" s="111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11">
        <f t="shared" si="0"/>
        <v>3200</v>
      </c>
      <c r="I22" s="111"/>
      <c r="J22" s="111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9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9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9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9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5D353C2-BB0E-43DF-A6A0-9F1A19E35EE4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694C3638-4D18-4C94-9CCD-6C4F3F94B2DA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869D8D2-8E7F-4383-AA20-6784B4B2E38C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2AEE352-FDE0-47EC-B861-BABECFFBE2F5}">
          <x14:formula1>
            <xm:f>LIST!$E$2:$E$9</xm:f>
          </x14:formula1>
          <xm:sqref>B40:L44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C000"/>
  </sheetPr>
  <dimension ref="A1:Z111"/>
  <sheetViews>
    <sheetView view="pageBreakPreview" topLeftCell="G3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15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3200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380800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380800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11">
        <f>$K$13</f>
        <v>3200</v>
      </c>
      <c r="I20" s="111"/>
      <c r="J20" s="111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11">
        <f t="shared" ref="H21:H22" si="0">$K$13</f>
        <v>3200</v>
      </c>
      <c r="I21" s="111"/>
      <c r="J21" s="111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11">
        <f t="shared" si="0"/>
        <v>3200</v>
      </c>
      <c r="I22" s="111"/>
      <c r="J22" s="111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A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A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A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A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AD7C888-6880-4925-BE12-000A7375B086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BADBCFB9-0587-4FEA-BA26-E241CA91B3FD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9A1CA412-3A7D-49E5-A2B5-23C993940532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CC8552EC-25C2-4003-B343-279CA247E778}">
          <x14:formula1>
            <xm:f>LIST!$E$2:$E$9</xm:f>
          </x14:formula1>
          <xm:sqref>B40:L44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tabColor rgb="FFFFC000"/>
  </sheetPr>
  <dimension ref="A1:Z111"/>
  <sheetViews>
    <sheetView view="pageBreakPreview" topLeftCell="J3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16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3350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400700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400700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11">
        <f>$K$13</f>
        <v>3350</v>
      </c>
      <c r="I20" s="111"/>
      <c r="J20" s="111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11">
        <f t="shared" ref="H21:H22" si="0">$K$13</f>
        <v>3350</v>
      </c>
      <c r="I21" s="111"/>
      <c r="J21" s="111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11">
        <f t="shared" si="0"/>
        <v>3350</v>
      </c>
      <c r="I22" s="111"/>
      <c r="J22" s="111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B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B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B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B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E69F85-8758-4CED-8C5E-A02C0E33CBA9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C36C2535-169F-42C5-A0DC-9FA8A6F9E73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F14F5F03-C896-4226-B9D8-F00EB8D3E64C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618B2096-6B33-4265-B50D-8516D9A89D71}">
          <x14:formula1>
            <xm:f>LIST!$E$2:$E$9</xm:f>
          </x14:formula1>
          <xm:sqref>B40:L44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7030A0"/>
  </sheetPr>
  <dimension ref="A1:Z111"/>
  <sheetViews>
    <sheetView view="pageBreakPreview" topLeftCell="I3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17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6700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797300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797300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11">
        <f>$K$13</f>
        <v>6700</v>
      </c>
      <c r="I20" s="111"/>
      <c r="J20" s="111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11">
        <f t="shared" ref="H21:H22" si="0">$K$13</f>
        <v>6700</v>
      </c>
      <c r="I21" s="111"/>
      <c r="J21" s="111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11">
        <f t="shared" si="0"/>
        <v>6700</v>
      </c>
      <c r="I22" s="111"/>
      <c r="J22" s="111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C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C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C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C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F7B5E56-5D3B-460C-81CF-51137AB8BF6E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EC748F31-481B-44A3-BA9D-ACA74D6FC188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F6D26462-D79C-4309-8D41-6B3695C85F84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2276700-8CC2-4DBD-BD77-68B96BBB2F95}">
          <x14:formula1>
            <xm:f>LIST!$E$2:$E$9</xm:f>
          </x14:formula1>
          <xm:sqref>B40:L44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7030A0"/>
  </sheetPr>
  <dimension ref="A1:Z111"/>
  <sheetViews>
    <sheetView view="pageBreakPreview" topLeftCell="J3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18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3500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416500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416500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11">
        <f>$K$13</f>
        <v>3500</v>
      </c>
      <c r="I20" s="111"/>
      <c r="J20" s="111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11">
        <f t="shared" ref="H21:H22" si="0">$K$13</f>
        <v>3500</v>
      </c>
      <c r="I21" s="111"/>
      <c r="J21" s="111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11">
        <f t="shared" si="0"/>
        <v>3500</v>
      </c>
      <c r="I22" s="111"/>
      <c r="J22" s="111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D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D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D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D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7078E21-509B-4EB2-897E-37A01A90A90F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D45F428A-45FD-4388-AE83-6CF6E6B5AB7F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A40D6C30-8EF8-4557-B5C9-E2FB38EF6E4D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C7F4FB4D-D351-4449-AC1E-D524781AB5B8}">
          <x14:formula1>
            <xm:f>LIST!$E$2:$E$9</xm:f>
          </x14:formula1>
          <xm:sqref>B40:L44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7030A0"/>
  </sheetPr>
  <dimension ref="A1:Z111"/>
  <sheetViews>
    <sheetView view="pageBreakPreview" topLeftCell="K3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19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3200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380800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380800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11">
        <f>$K$13</f>
        <v>3200</v>
      </c>
      <c r="I20" s="111"/>
      <c r="J20" s="111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11">
        <f t="shared" ref="H21:H22" si="0">$K$13</f>
        <v>3200</v>
      </c>
      <c r="I21" s="111"/>
      <c r="J21" s="111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11">
        <f t="shared" si="0"/>
        <v>3200</v>
      </c>
      <c r="I22" s="111"/>
      <c r="J22" s="111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E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E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E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E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69C300B-507D-4FB1-A240-D851CE363DDD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1B5B076C-55FA-4E2E-92D1-F107811E3BC7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367D43B-E11C-4C7F-AED8-206E5ACAF603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CBDD135B-38AC-4014-89FA-49334BC88EAC}">
          <x14:formula1>
            <xm:f>LIST!$E$2:$E$9</xm:f>
          </x14:formula1>
          <xm:sqref>B40:L44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>
    <tabColor rgb="FF7030A0"/>
  </sheetPr>
  <dimension ref="A1:Z111"/>
  <sheetViews>
    <sheetView view="pageBreakPreview" topLeftCell="H3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20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3000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357000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357000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11">
        <f>$K$13</f>
        <v>3000</v>
      </c>
      <c r="I20" s="111"/>
      <c r="J20" s="111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11">
        <f t="shared" ref="H21:H22" si="0">$K$13</f>
        <v>3000</v>
      </c>
      <c r="I21" s="111"/>
      <c r="J21" s="111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11">
        <f t="shared" si="0"/>
        <v>3000</v>
      </c>
      <c r="I22" s="111"/>
      <c r="J22" s="111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F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F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F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F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99B5941-A7B6-4273-BD88-6A3997DAC73F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D221B3BE-038E-42E5-BA0C-9F2809620C01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B7B864C5-FEF1-4AA9-98E6-B07CE2D05215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99424FB2-390E-41F0-A77E-9F529E5398B8}">
          <x14:formula1>
            <xm:f>LIST!$E$2:$E$9</xm:f>
          </x14:formula1>
          <xm:sqref>B40:L44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4">
    <tabColor rgb="FF7030A0"/>
  </sheetPr>
  <dimension ref="A1:Z111"/>
  <sheetViews>
    <sheetView view="pageBreakPreview" topLeftCell="H6" zoomScaleNormal="85" zoomScaleSheetLayoutView="100" workbookViewId="0">
      <selection activeCell="Q18" sqref="Q18:S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86" t="s">
        <v>93</v>
      </c>
      <c r="K2" s="86"/>
      <c r="L2" s="86"/>
      <c r="M2" s="86"/>
      <c r="N2" s="86"/>
      <c r="O2" s="86"/>
      <c r="P2" s="86"/>
      <c r="Q2" s="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86" t="s">
        <v>21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 x14ac:dyDescent="0.2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87"/>
      <c r="N7" s="88"/>
      <c r="O7" s="88"/>
      <c r="P7" s="89"/>
    </row>
    <row r="8" spans="1:26" ht="21" customHeight="1" x14ac:dyDescent="0.2">
      <c r="A8" s="9" t="s">
        <v>28</v>
      </c>
      <c r="G8" s="10"/>
      <c r="H8" s="87"/>
      <c r="I8" s="88"/>
      <c r="J8" s="89"/>
    </row>
    <row r="9" spans="1:26" ht="9" customHeight="1" x14ac:dyDescent="0.2">
      <c r="G9" s="5">
        <v>4</v>
      </c>
    </row>
    <row r="10" spans="1:26" s="8" customFormat="1" ht="30" customHeight="1" x14ac:dyDescent="0.2">
      <c r="A10" s="78" t="s">
        <v>6</v>
      </c>
      <c r="B10" s="78" t="s">
        <v>22</v>
      </c>
      <c r="C10" s="78"/>
      <c r="D10" s="78"/>
      <c r="E10" s="78"/>
      <c r="F10" s="78"/>
      <c r="G10" s="78"/>
      <c r="H10" s="78"/>
      <c r="I10" s="78"/>
      <c r="J10" s="78"/>
      <c r="K10" s="78" t="s">
        <v>23</v>
      </c>
      <c r="L10" s="78"/>
      <c r="M10" s="78"/>
      <c r="N10" s="78"/>
      <c r="O10" s="78"/>
      <c r="P10" s="78"/>
      <c r="Q10" s="78"/>
      <c r="R10" s="78"/>
      <c r="S10" s="78" t="s">
        <v>5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2</v>
      </c>
      <c r="L11" s="78"/>
      <c r="M11" s="78"/>
      <c r="N11" s="78" t="s">
        <v>3</v>
      </c>
      <c r="O11" s="78"/>
      <c r="P11" s="78"/>
      <c r="Q11" s="78" t="s">
        <v>4</v>
      </c>
      <c r="R11" s="78"/>
      <c r="S11" s="78" t="s">
        <v>2</v>
      </c>
      <c r="T11" s="78"/>
      <c r="U11" s="78"/>
      <c r="V11" s="78" t="s">
        <v>3</v>
      </c>
      <c r="W11" s="78"/>
      <c r="X11" s="78"/>
      <c r="Y11" s="78" t="s">
        <v>4</v>
      </c>
      <c r="Z11" s="78"/>
    </row>
    <row r="12" spans="1:26" ht="24" customHeight="1" x14ac:dyDescent="0.2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26" ht="24" customHeight="1" x14ac:dyDescent="0.2">
      <c r="A13" s="11">
        <v>1</v>
      </c>
      <c r="B13" s="38" t="s">
        <v>87</v>
      </c>
      <c r="C13" s="38"/>
      <c r="D13" s="38"/>
      <c r="E13" s="38"/>
      <c r="F13" s="38"/>
      <c r="G13" s="38"/>
      <c r="H13" s="38"/>
      <c r="I13" s="38"/>
      <c r="J13" s="38"/>
      <c r="K13" s="93">
        <v>3200</v>
      </c>
      <c r="L13" s="93"/>
      <c r="M13" s="93"/>
      <c r="N13" s="138">
        <f>Q22</f>
        <v>0</v>
      </c>
      <c r="O13" s="138"/>
      <c r="P13" s="138"/>
      <c r="Q13" s="95">
        <f>V23</f>
        <v>0</v>
      </c>
      <c r="R13" s="95"/>
      <c r="S13" s="96">
        <v>380800</v>
      </c>
      <c r="T13" s="97"/>
      <c r="U13" s="98"/>
      <c r="V13" s="99"/>
      <c r="W13" s="100"/>
      <c r="X13" s="101"/>
      <c r="Y13" s="102">
        <f>V13/S13*100</f>
        <v>0</v>
      </c>
      <c r="Z13" s="103"/>
    </row>
    <row r="14" spans="1:26" s="8" customFormat="1" ht="24" customHeight="1" x14ac:dyDescent="0.2">
      <c r="A14" s="104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75">
        <f>V23</f>
        <v>0</v>
      </c>
      <c r="R14" s="75"/>
      <c r="S14" s="107">
        <f>SUM(S13)</f>
        <v>380800</v>
      </c>
      <c r="T14" s="107"/>
      <c r="U14" s="107"/>
      <c r="V14" s="107">
        <f>SUM(V13)</f>
        <v>0</v>
      </c>
      <c r="W14" s="107"/>
      <c r="X14" s="107"/>
      <c r="Y14" s="108">
        <f>SUM(Y13)</f>
        <v>0</v>
      </c>
      <c r="Z14" s="108"/>
    </row>
    <row r="15" spans="1:26" ht="9.9499999999999993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78" t="s">
        <v>26</v>
      </c>
      <c r="C18" s="78"/>
      <c r="D18" s="78"/>
      <c r="E18" s="78"/>
      <c r="F18" s="78"/>
      <c r="G18" s="78"/>
      <c r="H18" s="78" t="s">
        <v>30</v>
      </c>
      <c r="I18" s="78"/>
      <c r="J18" s="78"/>
      <c r="K18" s="78" t="s">
        <v>27</v>
      </c>
      <c r="L18" s="78"/>
      <c r="M18" s="78"/>
      <c r="N18" s="78" t="s">
        <v>31</v>
      </c>
      <c r="O18" s="78"/>
      <c r="P18" s="78"/>
      <c r="Q18" s="78" t="s">
        <v>32</v>
      </c>
      <c r="R18" s="78"/>
      <c r="S18" s="78"/>
      <c r="T18" s="78" t="s">
        <v>33</v>
      </c>
      <c r="U18" s="78"/>
      <c r="V18" s="82" t="s">
        <v>7</v>
      </c>
      <c r="W18" s="82"/>
      <c r="X18" s="78" t="s">
        <v>8</v>
      </c>
      <c r="Y18" s="78"/>
      <c r="Z18" s="78"/>
    </row>
    <row r="19" spans="1:26" ht="24" customHeight="1" x14ac:dyDescent="0.2">
      <c r="A19" s="90" t="s">
        <v>86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09"/>
      <c r="U19" s="109"/>
      <c r="V19" s="91"/>
      <c r="W19" s="91"/>
      <c r="X19" s="91"/>
      <c r="Y19" s="91"/>
      <c r="Z19" s="92"/>
    </row>
    <row r="20" spans="1:26" s="17" customFormat="1" ht="48" customHeight="1" x14ac:dyDescent="0.2">
      <c r="A20" s="16">
        <v>1</v>
      </c>
      <c r="B20" s="110" t="s">
        <v>88</v>
      </c>
      <c r="C20" s="110"/>
      <c r="D20" s="110"/>
      <c r="E20" s="110"/>
      <c r="F20" s="110"/>
      <c r="G20" s="110"/>
      <c r="H20" s="111">
        <f>$K$13</f>
        <v>3200</v>
      </c>
      <c r="I20" s="111"/>
      <c r="J20" s="111"/>
      <c r="K20" s="116"/>
      <c r="L20" s="116"/>
      <c r="M20" s="116"/>
      <c r="N20" s="116"/>
      <c r="O20" s="116"/>
      <c r="P20" s="116"/>
      <c r="Q20" s="116"/>
      <c r="R20" s="116"/>
      <c r="S20" s="117"/>
      <c r="T20" s="114">
        <v>20</v>
      </c>
      <c r="U20" s="114"/>
      <c r="V20" s="115">
        <f>(T20*((K20*0)+(N20*50)+(Q20*100)))/(H20*100)</f>
        <v>0</v>
      </c>
      <c r="W20" s="116"/>
      <c r="X20" s="118"/>
      <c r="Y20" s="119"/>
      <c r="Z20" s="120"/>
    </row>
    <row r="21" spans="1:26" ht="24" customHeight="1" x14ac:dyDescent="0.2">
      <c r="A21" s="18">
        <v>2</v>
      </c>
      <c r="B21" s="127" t="s">
        <v>89</v>
      </c>
      <c r="C21" s="127"/>
      <c r="D21" s="127"/>
      <c r="E21" s="127"/>
      <c r="F21" s="127"/>
      <c r="G21" s="127"/>
      <c r="H21" s="111">
        <f t="shared" ref="H21:H22" si="0">$K$13</f>
        <v>3200</v>
      </c>
      <c r="I21" s="111"/>
      <c r="J21" s="111"/>
      <c r="K21" s="128"/>
      <c r="L21" s="128"/>
      <c r="M21" s="128"/>
      <c r="N21" s="128"/>
      <c r="O21" s="128"/>
      <c r="P21" s="128"/>
      <c r="Q21" s="128"/>
      <c r="R21" s="128"/>
      <c r="S21" s="128"/>
      <c r="T21" s="129">
        <v>20</v>
      </c>
      <c r="U21" s="129"/>
      <c r="V21" s="103">
        <f>(T21*((K21*0)+(N21*50)+(Q21*100)))/(H21*100)</f>
        <v>0</v>
      </c>
      <c r="W21" s="128"/>
      <c r="X21" s="121"/>
      <c r="Y21" s="122"/>
      <c r="Z21" s="123"/>
    </row>
    <row r="22" spans="1:26" s="17" customFormat="1" ht="72" customHeight="1" x14ac:dyDescent="0.2">
      <c r="A22" s="16">
        <v>3</v>
      </c>
      <c r="B22" s="110" t="s">
        <v>90</v>
      </c>
      <c r="C22" s="110"/>
      <c r="D22" s="110"/>
      <c r="E22" s="110"/>
      <c r="F22" s="110"/>
      <c r="G22" s="110"/>
      <c r="H22" s="111">
        <f t="shared" si="0"/>
        <v>3200</v>
      </c>
      <c r="I22" s="111"/>
      <c r="J22" s="111"/>
      <c r="K22" s="112"/>
      <c r="L22" s="112"/>
      <c r="M22" s="112"/>
      <c r="N22" s="112"/>
      <c r="O22" s="112"/>
      <c r="P22" s="112"/>
      <c r="Q22" s="112"/>
      <c r="R22" s="112"/>
      <c r="S22" s="113"/>
      <c r="T22" s="114">
        <v>60</v>
      </c>
      <c r="U22" s="114"/>
      <c r="V22" s="115">
        <f>(T22*((K22*0)+(N22*50)+(Q22*100)))/(H22*100)</f>
        <v>0</v>
      </c>
      <c r="W22" s="116"/>
      <c r="X22" s="124"/>
      <c r="Y22" s="125"/>
      <c r="Z22" s="126"/>
    </row>
    <row r="23" spans="1:26" ht="24" customHeight="1" x14ac:dyDescent="0.2">
      <c r="A23" s="72" t="s">
        <v>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>
        <f>SUM(T20:U22)</f>
        <v>100</v>
      </c>
      <c r="U23" s="74"/>
      <c r="V23" s="75">
        <f>SUM(V20:V22)</f>
        <v>0</v>
      </c>
      <c r="W23" s="75"/>
      <c r="X23" s="76"/>
      <c r="Y23" s="76"/>
      <c r="Z23" s="76"/>
    </row>
    <row r="24" spans="1:26" ht="9.949999999999999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78" t="s">
        <v>34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 t="s">
        <v>35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82" t="s">
        <v>36</v>
      </c>
      <c r="Z26" s="82"/>
    </row>
    <row r="27" spans="1:26" ht="24" customHeight="1" x14ac:dyDescent="0.2">
      <c r="A27" s="83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48" customHeight="1" x14ac:dyDescent="0.2">
      <c r="A28" s="4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2"/>
      <c r="Z28" s="32"/>
    </row>
    <row r="29" spans="1:26" ht="48" customHeight="1" x14ac:dyDescent="0.2">
      <c r="A29" s="4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32"/>
      <c r="Z29" s="32"/>
    </row>
    <row r="30" spans="1:26" ht="48" customHeight="1" x14ac:dyDescent="0.2">
      <c r="A30" s="4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2"/>
      <c r="Z30" s="32"/>
    </row>
    <row r="31" spans="1:26" ht="48" customHeight="1" x14ac:dyDescent="0.2">
      <c r="A31" s="4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32"/>
      <c r="Z31" s="32"/>
    </row>
    <row r="32" spans="1:26" ht="48" customHeight="1" x14ac:dyDescent="0.2">
      <c r="A32" s="4" t="str">
        <f>IF(B32&lt;&gt;"","2.1.5","")</f>
        <v/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6"/>
      <c r="Z32" s="37"/>
    </row>
    <row r="33" spans="1:26" ht="24" customHeight="1" x14ac:dyDescent="0.2">
      <c r="A33" s="83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</row>
    <row r="34" spans="1:26" ht="48" customHeight="1" x14ac:dyDescent="0.2">
      <c r="A34" s="4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  <c r="Z34" s="32"/>
    </row>
    <row r="35" spans="1:26" ht="48" customHeight="1" x14ac:dyDescent="0.2">
      <c r="A35" s="4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32"/>
      <c r="Z35" s="32"/>
    </row>
    <row r="36" spans="1:26" ht="48" customHeight="1" x14ac:dyDescent="0.2">
      <c r="A36" s="4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32"/>
      <c r="Z36" s="32"/>
    </row>
    <row r="37" spans="1:26" ht="48" customHeight="1" x14ac:dyDescent="0.2">
      <c r="A37" s="4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  <c r="Z37" s="32"/>
    </row>
    <row r="38" spans="1:26" ht="48" customHeight="1" x14ac:dyDescent="0.2">
      <c r="A38" s="4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32"/>
      <c r="Z38" s="32"/>
    </row>
    <row r="39" spans="1:26" ht="24" customHeight="1" x14ac:dyDescent="0.2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</row>
    <row r="40" spans="1:26" ht="48" customHeight="1" x14ac:dyDescent="0.2">
      <c r="A40" s="4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32"/>
      <c r="Z40" s="32"/>
    </row>
    <row r="41" spans="1:26" ht="48" customHeight="1" x14ac:dyDescent="0.2">
      <c r="A41" s="4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2"/>
      <c r="Z41" s="32"/>
    </row>
    <row r="42" spans="1:26" ht="48" customHeight="1" x14ac:dyDescent="0.2">
      <c r="A42" s="4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</row>
    <row r="43" spans="1:26" ht="48" customHeight="1" x14ac:dyDescent="0.2">
      <c r="A43" s="4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  <c r="Z43" s="32"/>
    </row>
    <row r="44" spans="1:26" ht="48" customHeight="1" x14ac:dyDescent="0.2">
      <c r="A44" s="4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32"/>
      <c r="Z44" s="32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78" t="s">
        <v>40</v>
      </c>
      <c r="C48" s="78"/>
      <c r="D48" s="78"/>
      <c r="E48" s="78"/>
      <c r="F48" s="78"/>
      <c r="G48" s="78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9" t="s">
        <v>41</v>
      </c>
      <c r="R48" s="80"/>
      <c r="S48" s="80"/>
      <c r="T48" s="80"/>
      <c r="U48" s="80"/>
      <c r="V48" s="80"/>
      <c r="W48" s="80"/>
      <c r="X48" s="81"/>
      <c r="Y48" s="82" t="s">
        <v>36</v>
      </c>
      <c r="Z48" s="82"/>
    </row>
    <row r="49" spans="1:26" ht="72" customHeight="1" x14ac:dyDescent="0.2">
      <c r="A49" s="4" t="str">
        <f>IF(B49&lt;&gt;"","3.1","")</f>
        <v/>
      </c>
      <c r="B49" s="38"/>
      <c r="C49" s="38"/>
      <c r="D49" s="38"/>
      <c r="E49" s="38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29"/>
      <c r="R49" s="30"/>
      <c r="S49" s="30"/>
      <c r="T49" s="30"/>
      <c r="U49" s="30"/>
      <c r="V49" s="30"/>
      <c r="W49" s="30"/>
      <c r="X49" s="31"/>
      <c r="Y49" s="32"/>
      <c r="Z49" s="32"/>
    </row>
    <row r="50" spans="1:26" ht="72" customHeight="1" x14ac:dyDescent="0.2">
      <c r="A50" s="4" t="str">
        <f>IF(B50&lt;&gt;"","3.2","")</f>
        <v/>
      </c>
      <c r="B50" s="38"/>
      <c r="C50" s="38"/>
      <c r="D50" s="38"/>
      <c r="E50" s="38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29"/>
      <c r="R50" s="30"/>
      <c r="S50" s="30"/>
      <c r="T50" s="30"/>
      <c r="U50" s="30"/>
      <c r="V50" s="30"/>
      <c r="W50" s="30"/>
      <c r="X50" s="31"/>
      <c r="Y50" s="32"/>
      <c r="Z50" s="32"/>
    </row>
    <row r="51" spans="1:26" ht="72" customHeight="1" x14ac:dyDescent="0.2">
      <c r="A51" s="4" t="str">
        <f>IF(B51&lt;&gt;"","3.3","")</f>
        <v/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29"/>
      <c r="R51" s="30"/>
      <c r="S51" s="30"/>
      <c r="T51" s="30"/>
      <c r="U51" s="30"/>
      <c r="V51" s="30"/>
      <c r="W51" s="30"/>
      <c r="X51" s="31"/>
      <c r="Y51" s="32"/>
      <c r="Z51" s="32"/>
    </row>
    <row r="52" spans="1:26" ht="72" customHeight="1" x14ac:dyDescent="0.2">
      <c r="A52" s="4" t="str">
        <f>IF(B52&lt;&gt;"","3.4","")</f>
        <v/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29"/>
      <c r="R52" s="30"/>
      <c r="S52" s="30"/>
      <c r="T52" s="30"/>
      <c r="U52" s="30"/>
      <c r="V52" s="30"/>
      <c r="W52" s="30"/>
      <c r="X52" s="31"/>
      <c r="Y52" s="32"/>
      <c r="Z52" s="32"/>
    </row>
    <row r="53" spans="1:26" ht="72" customHeight="1" x14ac:dyDescent="0.2">
      <c r="A53" s="4" t="str">
        <f>IF(B53&lt;&gt;"","3.5","")</f>
        <v/>
      </c>
      <c r="B53" s="33"/>
      <c r="C53" s="34"/>
      <c r="D53" s="34"/>
      <c r="E53" s="34"/>
      <c r="F53" s="34"/>
      <c r="G53" s="35"/>
      <c r="H53" s="29"/>
      <c r="I53" s="30"/>
      <c r="J53" s="30"/>
      <c r="K53" s="30"/>
      <c r="L53" s="30"/>
      <c r="M53" s="30"/>
      <c r="N53" s="30"/>
      <c r="O53" s="30"/>
      <c r="P53" s="31"/>
      <c r="Q53" s="29"/>
      <c r="R53" s="30"/>
      <c r="S53" s="30"/>
      <c r="T53" s="30"/>
      <c r="U53" s="30"/>
      <c r="V53" s="30"/>
      <c r="W53" s="30"/>
      <c r="X53" s="31"/>
      <c r="Y53" s="36"/>
      <c r="Z53" s="37"/>
    </row>
    <row r="54" spans="1:26" ht="72" customHeight="1" x14ac:dyDescent="0.2">
      <c r="A54" s="4" t="str">
        <f>IF(B54&lt;&gt;"","3.6","")</f>
        <v/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29"/>
      <c r="R54" s="30"/>
      <c r="S54" s="30"/>
      <c r="T54" s="30"/>
      <c r="U54" s="30"/>
      <c r="V54" s="30"/>
      <c r="W54" s="30"/>
      <c r="X54" s="31"/>
      <c r="Y54" s="32"/>
      <c r="Z54" s="32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</row>
    <row r="59" spans="1:26" ht="48" customHeight="1" x14ac:dyDescent="0.2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1:26" ht="48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</row>
    <row r="61" spans="1:26" ht="48" customHeight="1" x14ac:dyDescent="0.2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</row>
    <row r="62" spans="1:26" ht="48" customHeigh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</row>
    <row r="63" spans="1:26" ht="13.5" customHeight="1" x14ac:dyDescent="0.2">
      <c r="A63" s="5"/>
    </row>
    <row r="64" spans="1:26" ht="21" customHeight="1" x14ac:dyDescent="0.2">
      <c r="A64" s="5" t="s">
        <v>83</v>
      </c>
    </row>
    <row r="66" spans="2:25" ht="21" customHeight="1" x14ac:dyDescent="0.2">
      <c r="B66" s="49"/>
      <c r="C66" s="49"/>
      <c r="D66" s="49"/>
      <c r="E66" s="49"/>
      <c r="F66" s="49"/>
      <c r="G66" s="49"/>
      <c r="H66" s="49"/>
      <c r="J66" s="49"/>
      <c r="K66" s="49"/>
      <c r="L66" s="49"/>
      <c r="M66" s="49"/>
      <c r="N66" s="49"/>
      <c r="O66" s="49"/>
      <c r="P66" s="49"/>
      <c r="Q66" s="49"/>
      <c r="S66" s="50"/>
      <c r="T66" s="51"/>
      <c r="U66" s="51"/>
      <c r="V66" s="51"/>
      <c r="W66" s="51"/>
      <c r="X66" s="51"/>
      <c r="Y66" s="52"/>
    </row>
    <row r="67" spans="2:25" ht="10.15" customHeight="1" x14ac:dyDescent="0.2">
      <c r="B67" s="49"/>
      <c r="C67" s="49"/>
      <c r="D67" s="49"/>
      <c r="E67" s="49"/>
      <c r="F67" s="49"/>
      <c r="G67" s="49"/>
      <c r="H67" s="49"/>
      <c r="J67" s="49"/>
      <c r="K67" s="49"/>
      <c r="L67" s="49"/>
      <c r="M67" s="49"/>
      <c r="N67" s="49"/>
      <c r="O67" s="49"/>
      <c r="P67" s="49"/>
      <c r="Q67" s="49"/>
      <c r="S67" s="53"/>
      <c r="T67" s="54"/>
      <c r="U67" s="54"/>
      <c r="V67" s="54"/>
      <c r="W67" s="54"/>
      <c r="X67" s="54"/>
      <c r="Y67" s="55"/>
    </row>
    <row r="68" spans="2:25" ht="10.15" customHeight="1" x14ac:dyDescent="0.2">
      <c r="B68" s="49"/>
      <c r="C68" s="49"/>
      <c r="D68" s="49"/>
      <c r="E68" s="49"/>
      <c r="F68" s="49"/>
      <c r="G68" s="49"/>
      <c r="H68" s="49"/>
      <c r="J68" s="49"/>
      <c r="K68" s="49"/>
      <c r="L68" s="49"/>
      <c r="M68" s="49"/>
      <c r="N68" s="49"/>
      <c r="O68" s="49"/>
      <c r="P68" s="49"/>
      <c r="Q68" s="49"/>
      <c r="S68" s="53"/>
      <c r="T68" s="54"/>
      <c r="U68" s="54"/>
      <c r="V68" s="54"/>
      <c r="W68" s="54"/>
      <c r="X68" s="54"/>
      <c r="Y68" s="55"/>
    </row>
    <row r="69" spans="2:25" ht="21" customHeight="1" x14ac:dyDescent="0.2">
      <c r="B69" s="49"/>
      <c r="C69" s="49"/>
      <c r="D69" s="49"/>
      <c r="E69" s="49"/>
      <c r="F69" s="49"/>
      <c r="G69" s="49"/>
      <c r="H69" s="49"/>
      <c r="J69" s="49"/>
      <c r="K69" s="49"/>
      <c r="L69" s="49"/>
      <c r="M69" s="49"/>
      <c r="N69" s="49"/>
      <c r="O69" s="49"/>
      <c r="P69" s="49"/>
      <c r="Q69" s="49"/>
      <c r="S69" s="53"/>
      <c r="T69" s="54"/>
      <c r="U69" s="54"/>
      <c r="V69" s="54"/>
      <c r="W69" s="54"/>
      <c r="X69" s="54"/>
      <c r="Y69" s="55"/>
    </row>
    <row r="70" spans="2:25" ht="35.25" customHeight="1" x14ac:dyDescent="0.2">
      <c r="B70" s="49"/>
      <c r="C70" s="49"/>
      <c r="D70" s="49"/>
      <c r="E70" s="49"/>
      <c r="F70" s="49"/>
      <c r="G70" s="49"/>
      <c r="H70" s="49"/>
      <c r="J70" s="49"/>
      <c r="K70" s="49"/>
      <c r="L70" s="49"/>
      <c r="M70" s="49"/>
      <c r="N70" s="49"/>
      <c r="O70" s="49"/>
      <c r="P70" s="49"/>
      <c r="Q70" s="49"/>
      <c r="S70" s="53"/>
      <c r="T70" s="54"/>
      <c r="U70" s="54"/>
      <c r="V70" s="54"/>
      <c r="W70" s="54"/>
      <c r="X70" s="54"/>
      <c r="Y70" s="55"/>
    </row>
    <row r="71" spans="2:25" ht="21" customHeight="1" x14ac:dyDescent="0.2">
      <c r="B71" s="49"/>
      <c r="C71" s="49"/>
      <c r="D71" s="49"/>
      <c r="E71" s="49"/>
      <c r="F71" s="49"/>
      <c r="G71" s="49"/>
      <c r="H71" s="49"/>
      <c r="J71" s="49"/>
      <c r="K71" s="49"/>
      <c r="L71" s="49"/>
      <c r="M71" s="49"/>
      <c r="N71" s="49"/>
      <c r="O71" s="49"/>
      <c r="P71" s="49"/>
      <c r="Q71" s="49"/>
      <c r="S71" s="53"/>
      <c r="T71" s="54"/>
      <c r="U71" s="54"/>
      <c r="V71" s="54"/>
      <c r="W71" s="54"/>
      <c r="X71" s="54"/>
      <c r="Y71" s="55"/>
    </row>
    <row r="72" spans="2:25" ht="21" customHeight="1" x14ac:dyDescent="0.2">
      <c r="B72" s="49"/>
      <c r="C72" s="49"/>
      <c r="D72" s="49"/>
      <c r="E72" s="49"/>
      <c r="F72" s="49"/>
      <c r="G72" s="49"/>
      <c r="H72" s="49"/>
      <c r="J72" s="49"/>
      <c r="K72" s="49"/>
      <c r="L72" s="49"/>
      <c r="M72" s="49"/>
      <c r="N72" s="49"/>
      <c r="O72" s="49"/>
      <c r="P72" s="49"/>
      <c r="Q72" s="49"/>
      <c r="S72" s="53"/>
      <c r="T72" s="54"/>
      <c r="U72" s="54"/>
      <c r="V72" s="54"/>
      <c r="W72" s="54"/>
      <c r="X72" s="54"/>
      <c r="Y72" s="55"/>
    </row>
    <row r="73" spans="2:25" ht="21" customHeight="1" x14ac:dyDescent="0.2">
      <c r="B73" s="49"/>
      <c r="C73" s="49"/>
      <c r="D73" s="49"/>
      <c r="E73" s="49"/>
      <c r="F73" s="49"/>
      <c r="G73" s="49"/>
      <c r="H73" s="49"/>
      <c r="J73" s="49"/>
      <c r="K73" s="49"/>
      <c r="L73" s="49"/>
      <c r="M73" s="49"/>
      <c r="N73" s="49"/>
      <c r="O73" s="49"/>
      <c r="P73" s="49"/>
      <c r="Q73" s="49"/>
      <c r="S73" s="53"/>
      <c r="T73" s="54"/>
      <c r="U73" s="54"/>
      <c r="V73" s="54"/>
      <c r="W73" s="54"/>
      <c r="X73" s="54"/>
      <c r="Y73" s="55"/>
    </row>
    <row r="74" spans="2:25" ht="21" customHeight="1" x14ac:dyDescent="0.2">
      <c r="B74" s="49"/>
      <c r="C74" s="49"/>
      <c r="D74" s="49"/>
      <c r="E74" s="49"/>
      <c r="F74" s="49"/>
      <c r="G74" s="49"/>
      <c r="H74" s="49"/>
      <c r="J74" s="49"/>
      <c r="K74" s="49"/>
      <c r="L74" s="49"/>
      <c r="M74" s="49"/>
      <c r="N74" s="49"/>
      <c r="O74" s="49"/>
      <c r="P74" s="49"/>
      <c r="Q74" s="49"/>
      <c r="S74" s="53"/>
      <c r="T74" s="54"/>
      <c r="U74" s="54"/>
      <c r="V74" s="54"/>
      <c r="W74" s="54"/>
      <c r="X74" s="54"/>
      <c r="Y74" s="55"/>
    </row>
    <row r="75" spans="2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56"/>
      <c r="T75" s="57"/>
      <c r="U75" s="57"/>
      <c r="V75" s="57"/>
      <c r="W75" s="57"/>
      <c r="X75" s="57"/>
      <c r="Y75" s="58"/>
    </row>
    <row r="76" spans="2:25" ht="48" customHeight="1" x14ac:dyDescent="0.2">
      <c r="B76" s="59"/>
      <c r="C76" s="59"/>
      <c r="D76" s="59"/>
      <c r="E76" s="59"/>
      <c r="F76" s="59"/>
      <c r="G76" s="59"/>
      <c r="H76" s="59"/>
      <c r="J76" s="60"/>
      <c r="K76" s="61"/>
      <c r="L76" s="61"/>
      <c r="M76" s="61"/>
      <c r="N76" s="61"/>
      <c r="O76" s="61"/>
      <c r="P76" s="61"/>
      <c r="Q76" s="62"/>
      <c r="S76" s="60"/>
      <c r="T76" s="61"/>
      <c r="U76" s="61"/>
      <c r="V76" s="61"/>
      <c r="W76" s="61"/>
      <c r="X76" s="61"/>
      <c r="Y76" s="62"/>
    </row>
    <row r="77" spans="2:25" ht="48" customHeight="1" x14ac:dyDescent="0.2">
      <c r="B77" s="59"/>
      <c r="C77" s="59"/>
      <c r="D77" s="59"/>
      <c r="E77" s="59"/>
      <c r="F77" s="59"/>
      <c r="G77" s="59"/>
      <c r="H77" s="59"/>
      <c r="J77" s="63"/>
      <c r="K77" s="64"/>
      <c r="L77" s="64"/>
      <c r="M77" s="64"/>
      <c r="N77" s="64"/>
      <c r="O77" s="64"/>
      <c r="P77" s="64"/>
      <c r="Q77" s="65"/>
      <c r="S77" s="63"/>
      <c r="T77" s="64"/>
      <c r="U77" s="64"/>
      <c r="V77" s="64"/>
      <c r="W77" s="64"/>
      <c r="X77" s="64"/>
      <c r="Y77" s="65"/>
    </row>
    <row r="79" spans="2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0"/>
      <c r="T79" s="51"/>
      <c r="U79" s="51"/>
      <c r="V79" s="51"/>
      <c r="W79" s="51"/>
      <c r="X79" s="51"/>
      <c r="Y79" s="52"/>
    </row>
    <row r="80" spans="2:25" ht="21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3"/>
      <c r="T86" s="54"/>
      <c r="U86" s="54"/>
      <c r="V86" s="54"/>
      <c r="W86" s="54"/>
      <c r="X86" s="54"/>
      <c r="Y86" s="55"/>
    </row>
    <row r="87" spans="2:25" ht="21" customHeight="1" x14ac:dyDescent="0.2">
      <c r="B87" s="49"/>
      <c r="C87" s="49"/>
      <c r="D87" s="49"/>
      <c r="E87" s="49"/>
      <c r="F87" s="49"/>
      <c r="G87" s="49"/>
      <c r="H87" s="49"/>
      <c r="J87" s="49"/>
      <c r="K87" s="49"/>
      <c r="L87" s="49"/>
      <c r="M87" s="49"/>
      <c r="N87" s="49"/>
      <c r="O87" s="49"/>
      <c r="P87" s="49"/>
      <c r="Q87" s="49"/>
      <c r="S87" s="53"/>
      <c r="T87" s="54"/>
      <c r="U87" s="54"/>
      <c r="V87" s="54"/>
      <c r="W87" s="54"/>
      <c r="X87" s="54"/>
      <c r="Y87" s="55"/>
    </row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56"/>
      <c r="T88" s="57"/>
      <c r="U88" s="57"/>
      <c r="V88" s="57"/>
      <c r="W88" s="57"/>
      <c r="X88" s="57"/>
      <c r="Y88" s="58"/>
    </row>
    <row r="89" spans="2:25" ht="48" customHeight="1" x14ac:dyDescent="0.2">
      <c r="B89" s="137"/>
      <c r="C89" s="137"/>
      <c r="D89" s="137"/>
      <c r="E89" s="137"/>
      <c r="F89" s="137"/>
      <c r="G89" s="137"/>
      <c r="H89" s="137"/>
      <c r="J89" s="60"/>
      <c r="K89" s="61"/>
      <c r="L89" s="61"/>
      <c r="M89" s="61"/>
      <c r="N89" s="61"/>
      <c r="O89" s="61"/>
      <c r="P89" s="61"/>
      <c r="Q89" s="62"/>
      <c r="S89" s="66"/>
      <c r="T89" s="67"/>
      <c r="U89" s="67"/>
      <c r="V89" s="67"/>
      <c r="W89" s="67"/>
      <c r="X89" s="67"/>
      <c r="Y89" s="68"/>
    </row>
    <row r="90" spans="2:25" ht="48" customHeight="1" x14ac:dyDescent="0.2">
      <c r="B90" s="137"/>
      <c r="C90" s="137"/>
      <c r="D90" s="137"/>
      <c r="E90" s="137"/>
      <c r="F90" s="137"/>
      <c r="G90" s="137"/>
      <c r="H90" s="137"/>
      <c r="J90" s="63"/>
      <c r="K90" s="64"/>
      <c r="L90" s="64"/>
      <c r="M90" s="64"/>
      <c r="N90" s="64"/>
      <c r="O90" s="64"/>
      <c r="P90" s="64"/>
      <c r="Q90" s="65"/>
      <c r="S90" s="69"/>
      <c r="T90" s="70"/>
      <c r="U90" s="70"/>
      <c r="V90" s="70"/>
      <c r="W90" s="70"/>
      <c r="X90" s="70"/>
      <c r="Y90" s="71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3"/>
      <c r="C93" s="54"/>
      <c r="D93" s="54"/>
      <c r="E93" s="54"/>
      <c r="F93" s="54"/>
      <c r="G93" s="54"/>
      <c r="H93" s="55"/>
      <c r="J93" s="53"/>
      <c r="K93" s="54"/>
      <c r="L93" s="54"/>
      <c r="M93" s="54"/>
      <c r="N93" s="54"/>
      <c r="O93" s="54"/>
      <c r="P93" s="54"/>
      <c r="Q93" s="55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53"/>
      <c r="C94" s="54"/>
      <c r="D94" s="54"/>
      <c r="E94" s="54"/>
      <c r="F94" s="54"/>
      <c r="G94" s="54"/>
      <c r="H94" s="55"/>
      <c r="J94" s="53"/>
      <c r="K94" s="54"/>
      <c r="L94" s="54"/>
      <c r="M94" s="54"/>
      <c r="N94" s="54"/>
      <c r="O94" s="54"/>
      <c r="P94" s="54"/>
      <c r="Q94" s="55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53"/>
      <c r="C96" s="54"/>
      <c r="D96" s="54"/>
      <c r="E96" s="54"/>
      <c r="F96" s="54"/>
      <c r="G96" s="54"/>
      <c r="H96" s="55"/>
      <c r="J96" s="53"/>
      <c r="K96" s="54"/>
      <c r="L96" s="54"/>
      <c r="M96" s="54"/>
      <c r="N96" s="54"/>
      <c r="O96" s="54"/>
      <c r="P96" s="54"/>
      <c r="Q96" s="55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53"/>
      <c r="C97" s="54"/>
      <c r="D97" s="54"/>
      <c r="E97" s="54"/>
      <c r="F97" s="54"/>
      <c r="G97" s="54"/>
      <c r="H97" s="55"/>
      <c r="J97" s="53"/>
      <c r="K97" s="54"/>
      <c r="L97" s="54"/>
      <c r="M97" s="54"/>
      <c r="N97" s="54"/>
      <c r="O97" s="54"/>
      <c r="P97" s="54"/>
      <c r="Q97" s="55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53"/>
      <c r="C98" s="54"/>
      <c r="D98" s="54"/>
      <c r="E98" s="54"/>
      <c r="F98" s="54"/>
      <c r="G98" s="54"/>
      <c r="H98" s="55"/>
      <c r="J98" s="53"/>
      <c r="K98" s="54"/>
      <c r="L98" s="54"/>
      <c r="M98" s="54"/>
      <c r="N98" s="54"/>
      <c r="O98" s="54"/>
      <c r="P98" s="54"/>
      <c r="Q98" s="55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53"/>
      <c r="C99" s="54"/>
      <c r="D99" s="54"/>
      <c r="E99" s="54"/>
      <c r="F99" s="54"/>
      <c r="G99" s="54"/>
      <c r="H99" s="55"/>
      <c r="J99" s="53"/>
      <c r="K99" s="54"/>
      <c r="L99" s="54"/>
      <c r="M99" s="54"/>
      <c r="N99" s="54"/>
      <c r="O99" s="54"/>
      <c r="P99" s="54"/>
      <c r="Q99" s="55"/>
      <c r="S99" s="53"/>
      <c r="T99" s="54"/>
      <c r="U99" s="54"/>
      <c r="V99" s="54"/>
      <c r="W99" s="54"/>
      <c r="X99" s="54"/>
      <c r="Y99" s="55"/>
    </row>
    <row r="100" spans="2:25" ht="21" customHeight="1" x14ac:dyDescent="0.2">
      <c r="B100" s="53"/>
      <c r="C100" s="54"/>
      <c r="D100" s="54"/>
      <c r="E100" s="54"/>
      <c r="F100" s="54"/>
      <c r="G100" s="54"/>
      <c r="H100" s="55"/>
      <c r="J100" s="53"/>
      <c r="K100" s="54"/>
      <c r="L100" s="54"/>
      <c r="M100" s="54"/>
      <c r="N100" s="54"/>
      <c r="O100" s="54"/>
      <c r="P100" s="54"/>
      <c r="Q100" s="55"/>
      <c r="S100" s="53"/>
      <c r="T100" s="54"/>
      <c r="U100" s="54"/>
      <c r="V100" s="54"/>
      <c r="W100" s="54"/>
      <c r="X100" s="54"/>
      <c r="Y100" s="55"/>
    </row>
    <row r="101" spans="2:25" ht="21" customHeight="1" x14ac:dyDescent="0.2">
      <c r="B101" s="56"/>
      <c r="C101" s="57"/>
      <c r="D101" s="57"/>
      <c r="E101" s="57"/>
      <c r="F101" s="57"/>
      <c r="G101" s="57"/>
      <c r="H101" s="58"/>
      <c r="J101" s="56"/>
      <c r="K101" s="57"/>
      <c r="L101" s="57"/>
      <c r="M101" s="57"/>
      <c r="N101" s="57"/>
      <c r="O101" s="57"/>
      <c r="P101" s="57"/>
      <c r="Q101" s="58"/>
      <c r="S101" s="56"/>
      <c r="T101" s="57"/>
      <c r="U101" s="57"/>
      <c r="V101" s="57"/>
      <c r="W101" s="57"/>
      <c r="X101" s="57"/>
      <c r="Y101" s="58"/>
    </row>
    <row r="102" spans="2:25" ht="48" customHeight="1" x14ac:dyDescent="0.2">
      <c r="B102" s="66"/>
      <c r="C102" s="67"/>
      <c r="D102" s="67"/>
      <c r="E102" s="67"/>
      <c r="F102" s="67"/>
      <c r="G102" s="67"/>
      <c r="H102" s="68"/>
      <c r="J102" s="130"/>
      <c r="K102" s="131"/>
      <c r="L102" s="131"/>
      <c r="M102" s="131"/>
      <c r="N102" s="131"/>
      <c r="O102" s="131"/>
      <c r="P102" s="131"/>
      <c r="Q102" s="132"/>
      <c r="S102" s="66"/>
      <c r="T102" s="67"/>
      <c r="U102" s="67"/>
      <c r="V102" s="67"/>
      <c r="W102" s="67"/>
      <c r="X102" s="67"/>
      <c r="Y102" s="68"/>
    </row>
    <row r="103" spans="2:25" ht="48" customHeight="1" x14ac:dyDescent="0.2">
      <c r="B103" s="69"/>
      <c r="C103" s="70"/>
      <c r="D103" s="70"/>
      <c r="E103" s="70"/>
      <c r="F103" s="70"/>
      <c r="G103" s="70"/>
      <c r="H103" s="71"/>
      <c r="J103" s="133"/>
      <c r="K103" s="134"/>
      <c r="L103" s="134"/>
      <c r="M103" s="134"/>
      <c r="N103" s="134"/>
      <c r="O103" s="134"/>
      <c r="P103" s="134"/>
      <c r="Q103" s="135"/>
      <c r="S103" s="69"/>
      <c r="T103" s="70"/>
      <c r="U103" s="70"/>
      <c r="V103" s="70"/>
      <c r="W103" s="70"/>
      <c r="X103" s="70"/>
      <c r="Y103" s="71"/>
    </row>
    <row r="106" spans="2:25" ht="21" customHeight="1" x14ac:dyDescent="0.2">
      <c r="E106" s="21" t="s">
        <v>42</v>
      </c>
      <c r="F106" s="136"/>
      <c r="G106" s="136"/>
      <c r="H106" s="136"/>
      <c r="I106" s="136"/>
      <c r="J106" s="136"/>
      <c r="Q106" s="21" t="s">
        <v>43</v>
      </c>
      <c r="R106" s="136"/>
      <c r="S106" s="136"/>
      <c r="T106" s="136"/>
      <c r="U106" s="136"/>
      <c r="V106" s="136"/>
      <c r="W106" s="136"/>
    </row>
    <row r="107" spans="2:25" ht="21" customHeight="1" x14ac:dyDescent="0.2">
      <c r="E107" s="21" t="s">
        <v>44</v>
      </c>
      <c r="F107" s="24"/>
      <c r="G107" s="24"/>
      <c r="H107" s="24"/>
      <c r="I107" s="24"/>
      <c r="J107" s="24"/>
      <c r="K107" s="5" t="s">
        <v>45</v>
      </c>
      <c r="Q107" s="21" t="s">
        <v>44</v>
      </c>
      <c r="R107" s="136"/>
      <c r="S107" s="136"/>
      <c r="T107" s="136"/>
      <c r="U107" s="136"/>
      <c r="V107" s="136"/>
      <c r="W107" s="136"/>
      <c r="X107" s="5" t="s">
        <v>45</v>
      </c>
    </row>
    <row r="108" spans="2:25" ht="21" customHeight="1" x14ac:dyDescent="0.2">
      <c r="E108" s="21" t="s">
        <v>46</v>
      </c>
      <c r="F108" s="24"/>
      <c r="G108" s="24"/>
      <c r="H108" s="24"/>
      <c r="I108" s="24"/>
      <c r="J108" s="24"/>
      <c r="Q108" s="25"/>
      <c r="R108" s="25"/>
      <c r="S108" s="25"/>
      <c r="T108" s="25"/>
      <c r="U108" s="25"/>
      <c r="V108" s="25"/>
      <c r="W108" s="25"/>
      <c r="X108" s="25"/>
    </row>
    <row r="109" spans="2:25" ht="24" customHeight="1" x14ac:dyDescent="0.2">
      <c r="E109" s="21" t="s">
        <v>47</v>
      </c>
      <c r="F109" s="26"/>
      <c r="G109" s="26"/>
      <c r="H109" s="26"/>
      <c r="I109" s="26"/>
      <c r="J109" s="26"/>
      <c r="Q109" s="21" t="s">
        <v>47</v>
      </c>
      <c r="R109" s="27"/>
      <c r="S109" s="27"/>
      <c r="T109" s="27"/>
      <c r="U109" s="27"/>
      <c r="V109" s="27"/>
      <c r="W109" s="27"/>
    </row>
    <row r="110" spans="2:25" ht="24" customHeight="1" x14ac:dyDescent="0.2">
      <c r="E110" s="21" t="s">
        <v>48</v>
      </c>
      <c r="F110" s="28"/>
      <c r="G110" s="28"/>
      <c r="H110" s="28"/>
      <c r="I110" s="28"/>
      <c r="J110" s="28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10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10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10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10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9F1CC7-829C-4A59-8966-4346C3873762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621F7D0A-E715-49C7-83B8-316192CB59B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BEF584D-F409-481F-9EC3-30B02C95D316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F375C32A-77C2-40A2-9AB8-2C904B9D604D}">
          <x14:formula1>
            <xm:f>LIST!$E$2:$E$9</xm:f>
          </x14:formula1>
          <xm:sqref>B40:L44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</vt:i4>
      </vt:variant>
    </vt:vector>
  </HeadingPairs>
  <TitlesOfParts>
    <vt:vector size="18" baseType="lpstr">
      <vt:lpstr>LIST</vt:lpstr>
      <vt:lpstr>สจด. ส่วนกลาง</vt:lpstr>
      <vt:lpstr>สจป.ที่ 1 (ชม)</vt:lpstr>
      <vt:lpstr>สจป.ที่ 3 (ลป)</vt:lpstr>
      <vt:lpstr>สจป.ที่ 3 สข.พร</vt:lpstr>
      <vt:lpstr>สจป.ที่ 4 สข.พล</vt:lpstr>
      <vt:lpstr>สจป.ที่ 6 (อด)</vt:lpstr>
      <vt:lpstr>สจป.ที่ 7 (ขก)</vt:lpstr>
      <vt:lpstr>สจป.ที่ 7 สข.อบ</vt:lpstr>
      <vt:lpstr>สจป.ที่ 9 (ชบ)</vt:lpstr>
      <vt:lpstr>สจป.ที่ 9 สข.ปบ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โสฬส เอี่ยมเหมือน</cp:lastModifiedBy>
  <cp:lastPrinted>2023-04-10T03:56:56Z</cp:lastPrinted>
  <dcterms:created xsi:type="dcterms:W3CDTF">2021-11-29T04:23:48Z</dcterms:created>
  <dcterms:modified xsi:type="dcterms:W3CDTF">2023-05-29T04:02:27Z</dcterms:modified>
</cp:coreProperties>
</file>