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codeName="เวิร์กบุ๊กนี้" defaultThemeVersion="124226"/>
  <workbookProtection lockStructure="1"/>
  <bookViews>
    <workbookView xWindow="65416" yWindow="65416" windowWidth="29040" windowHeight="15720" tabRatio="922" firstSheet="4" activeTab="4"/>
  </bookViews>
  <sheets>
    <sheet name="LIST" sheetId="24" state="hidden" r:id="rId1"/>
    <sheet name="สจด. ส่วนกลาง" sheetId="3" state="hidden" r:id="rId2"/>
    <sheet name="สจป.ที่ 1 (ชม)" sheetId="1" state="hidden" r:id="rId3"/>
    <sheet name="สจป.ที่ 3 (ลป)" sheetId="4" state="hidden" r:id="rId4"/>
    <sheet name="สจป.ที่ 3 สข.พร" sheetId="5" r:id="rId5"/>
    <sheet name="สจป.ที่ 4 สข.พล" sheetId="8" state="hidden" r:id="rId6"/>
    <sheet name="สจป.ที่ 6 (อด)" sheetId="10" state="hidden" r:id="rId7"/>
    <sheet name="สจป.ที่ 7 (ขก)" sheetId="12" state="hidden" r:id="rId8"/>
    <sheet name="สจป.ที่ 7 สข.อบ" sheetId="13" state="hidden" r:id="rId9"/>
    <sheet name="สจป.ที่ 9 (ชบ)" sheetId="15" state="hidden" r:id="rId10"/>
    <sheet name="สจป.ที่ 9 สข.ปบ" sheetId="16" state="hidden" r:id="rId11"/>
    <sheet name="สจป.ที่ 10 สข.พบ" sheetId="18" state="hidden" r:id="rId12"/>
    <sheet name="สจป.ที่ 11 (สฎ)" sheetId="19" state="hidden" r:id="rId13"/>
    <sheet name="สจป.ที่ 12 (นศ)" sheetId="20" state="hidden" r:id="rId14"/>
    <sheet name="สจป.ที่ 12 สข.กบ" sheetId="21" state="hidden" r:id="rId15"/>
    <sheet name="สจป.ที่ 13 (สข)" sheetId="22" state="hidden" r:id="rId16"/>
    <sheet name="สจป.ที่ 13 สข.นร" sheetId="23" state="hidden" r:id="rId17"/>
  </sheets>
  <externalReferences>
    <externalReference r:id="rId20"/>
  </externalReferences>
  <definedNames>
    <definedName name="_xlnm.Print_Area" localSheetId="2">'สจป.ที่ 1 (ชม)'!$A$1:$Z$112</definedName>
    <definedName name="ปัญหาจากการดำเนินงาน">'[1]LIST'!$G$2:$G$10</definedName>
    <definedName name="ปัญหาด้านงบประมาณ">'[1]LIST'!$A$2:$A$6</definedName>
    <definedName name="ปัญหาด้านบุคลากร">'[1]LIST'!$C$2:$C$10</definedName>
    <definedName name="ปัญหาด้านสิ่งอำนวยความสะดวก">'[1]LIST'!$E$2:$E$9</definedName>
  </definedNames>
  <calcPr calcId="191029"/>
  <extLst/>
</workbook>
</file>

<file path=xl/sharedStrings.xml><?xml version="1.0" encoding="utf-8"?>
<sst xmlns="http://schemas.openxmlformats.org/spreadsheetml/2006/main" count="1012" uniqueCount="98">
  <si>
    <t>สำนักจัดการทรัพยากรป่าไม้ที่ 1 (เชียงใหม่)</t>
  </si>
  <si>
    <t>1. แผน/ผลการดำเนินงาน</t>
  </si>
  <si>
    <t>แผน</t>
  </si>
  <si>
    <t>ผล</t>
  </si>
  <si>
    <t>ร้อยละ</t>
  </si>
  <si>
    <t>แผน/ผลการใช้จ่ายเงิน (บาท)</t>
  </si>
  <si>
    <t>ที่</t>
  </si>
  <si>
    <t>ร้อยละของ
ความก้าวหน้า
ในภาพรวม</t>
  </si>
  <si>
    <t>หมายเหตุ</t>
  </si>
  <si>
    <t>ร้อยละของความก้าวหน้าผลการดำเนินงานจริงในภาพรวมของกิจกรรม</t>
  </si>
  <si>
    <t>สำนักจัดการทรัพยากรป่าไม้ที่ 3 (ลำปาง)</t>
  </si>
  <si>
    <t>สำนักจัดการทรัพยากรป่าไม้ที่ 4 สาขาพิษณุโลก</t>
  </si>
  <si>
    <t>สำนักจัดการทรัพยากรป่าไม้ที่ 6 (อุดรธานี)</t>
  </si>
  <si>
    <t>สำนักจัดการทรัพยากรป่าไม้ที่ 7 (ขอนแก่น)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</si>
  <si>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</si>
  <si>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</si>
  <si>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10 สาขาเพชรบุรี</t>
  </si>
  <si>
    <t>สำนักจัดการทรัพยากรป่าไม้ที่ 11 (สุราษฎร์ธานี)</t>
  </si>
  <si>
    <t>สำนักจัดการทรัพยากรป่าไม้ที่ 12 (นครศรีธรรมราช)</t>
  </si>
  <si>
    <t>สำนักจัดการทรัพยากรป่าไม้ที่ 12 สาขากระบี่</t>
  </si>
  <si>
    <t>สำนักจัดการทรัพยากรป่าไม้ที่ 13 (สงขลา)</t>
  </si>
  <si>
    <t>สำนักจัดการทรัพยากรป่าไม้ที่ 13 สาขานราธิวาส</t>
  </si>
  <si>
    <t>กิจกรรม/งานที่ปฏิบัติ (หน่วยนับ)</t>
  </si>
  <si>
    <t>แผน/ผลการดำเนินงาน</t>
  </si>
  <si>
    <t>สำนักจัดการทรัพยากรป่าไม้ที่ 9 (ชลบุรี)</t>
  </si>
  <si>
    <t>แบบติดตามผลการดำเนินงาน ประจำปีงบประมาณ พ.ศ. 2566</t>
  </si>
  <si>
    <t>ขั้นตอนการดำเนินงาน (หน่วยนับ)</t>
  </si>
  <si>
    <t>ยังไม่ดำเนินการ</t>
  </si>
  <si>
    <t>1.2 แผน/ผลการปฏิบัติงานและแผนการใช้จ่ายเงิน ข้อมูล ณ วันที่</t>
  </si>
  <si>
    <t>รวม</t>
  </si>
  <si>
    <t>ค่าเป้าหมายตามแผน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</si>
  <si>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</si>
  <si>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</si>
  <si>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</si>
  <si>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ปัญหาอุปสรรคพื้นฐาน</t>
  </si>
  <si>
    <t>คำอธิบาย</t>
  </si>
  <si>
    <t>ลำดับปัญหาที่ต้องแก้ไขอย่างเร่งด่วน</t>
  </si>
  <si>
    <t>2.1 ปัญหาด้านงบประมาณ</t>
  </si>
  <si>
    <t>2.2 ปัญหาด้านบุคลากร</t>
  </si>
  <si>
    <t>2.3 ปัญหาด้านสิ่งอำนวยความสะดวก</t>
  </si>
  <si>
    <t>ปัญหาอุปสรรคจากการดำเนินงาน</t>
  </si>
  <si>
    <t>แนวทางแก้ไข</t>
  </si>
  <si>
    <t>ผู้จัดทำข้อมูล</t>
  </si>
  <si>
    <t>ผู้รับรองรายงาน</t>
  </si>
  <si>
    <t>(</t>
  </si>
  <si>
    <t>)</t>
  </si>
  <si>
    <t>ตำแหน่ง</t>
  </si>
  <si>
    <t>วันที่</t>
  </si>
  <si>
    <t>เบอร์ติดต่อ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</si>
  <si>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</si>
  <si>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</si>
  <si>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</si>
  <si>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</si>
  <si>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</si>
  <si>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</si>
  <si>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</si>
  <si>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</si>
  <si>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</si>
  <si>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</si>
  <si>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</si>
  <si>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</si>
  <si>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</si>
  <si>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</si>
  <si>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</si>
  <si>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</si>
  <si>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</si>
  <si>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</si>
  <si>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</si>
  <si>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</si>
  <si>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</si>
  <si>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</si>
  <si>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</si>
  <si>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</si>
  <si>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</si>
  <si>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</si>
  <si>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</si>
  <si>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</si>
  <si>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</si>
  <si>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</si>
  <si>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</si>
  <si>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r>
      <rPr>
        <b/>
        <sz val="16"/>
        <color theme="1"/>
        <rFont val="TH SarabunPSK"/>
        <family val="2"/>
      </rPr>
      <t>2. ปัญหาอุปสรรคพื้นฐาน</t>
    </r>
    <r>
      <rPr>
        <sz val="16"/>
        <color theme="1"/>
        <rFont val="TH SarabunPSK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</si>
  <si>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theme="1"/>
        <rFont val="TH SarabunPSK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PSK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</si>
  <si>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theme="1"/>
        <rFont val="TH SarabunPSK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PSK"/>
        <family val="2"/>
      </rPr>
      <t xml:space="preserve"> (โปรดระบุ)</t>
    </r>
  </si>
  <si>
    <r>
      <rPr>
        <b/>
        <sz val="16"/>
        <color theme="1"/>
        <rFont val="TH SarabunPSK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PSK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</si>
  <si>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t>1.1 หน่วยงานได้รับแผนการปฏิบัติงานและแผนการใช้จ่ายเงิน (ปม. 1 - 2) ประจำปีงบประมาณ พ.ศ. 2566 เมื่อวันที่</t>
  </si>
  <si>
    <t>กิจกรรมกิจกรรมสำรวจทรัพยากรที่ดินและป่าไม้เพื่อจัดทำข้อมูลที่ดินและแผนที่ขอบเขตที่ดินในพื้นที่ป่าไม้ถาวร</t>
  </si>
  <si>
    <t>งานกิจกรรมสำรวจทรัพยากรที่ดินและป่าไม้เพื่อจัดทำข้อมูลที่ดินและแผนที่ขอบเขตที่ดินในพื้นที่ป่าไม้ถาวร</t>
  </si>
  <si>
    <t>สำรวจทรัพยากรที่ดินและป่าไม้เพื่อจัดทำข้อมูลที่ดินและแผนที่ขอบเขตที่ดินในพื้นที่ป่าไม้ถาวร (ไร่)</t>
  </si>
  <si>
    <t>จัดเตรียมข้อมูลพื้นฐาน ดำเนินการจัดทำแผนที่วางแผนกำหนดแปลงสำรวจ (ป่า)</t>
  </si>
  <si>
    <t>จัดประชุมชี้แจงราษฎรสร้างการมีส่วนร่วมก่อนเข้าปฏิบัติงาน (ป่า)</t>
  </si>
  <si>
    <t>สำรวจตรวจสอบขอบเขตพื้นที่ป่าไม้ถาวร โดยการถ่ายทอดแนวเขตจากแผนที่วางแผนลงสู่สภาพพื้นที่จริง และดำเนินการสำรวจรังวัดแปลงที่ดินของราษฎร (ไร่)</t>
  </si>
  <si>
    <t>สำนักจัดการที่ดินป่าไม้</t>
  </si>
  <si>
    <t>1.3 ขั้นตอนการดำเนินงานโดยละเอียด</t>
  </si>
  <si>
    <t>รอบ 6 เดือน</t>
  </si>
  <si>
    <t>-</t>
  </si>
  <si>
    <t>สำนักจัดการทรัพยากรป่าไม้ที่ 3 สาขาแพร่</t>
  </si>
  <si>
    <t>กิจกรรมสำรวจทรัพยากรที่ดินและป่าไม้เพื่อจัดทำข้อมูลที่ดินและแผนที่ขอบเขตที่ดินในพื้นที่
ป่าไม้ถาวร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</si>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</sst>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(* #,##0.00_);_(* \(#,##0.00\);_(* &quot;-&quot;??_);_(@_)"/>
    <numFmt numFmtId="188" formatCode="[$-187041E]d\ mmmm\ yyyy;@"/>
    <numFmt numFmtId="189" formatCode="#,##0_ ;\-#,##0\ "/>
    <numFmt numFmtId="190" formatCode="0##\ \-\ ####\ \-\ ####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20"/>
      <color rgb="FFFF0000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sz val="16"/>
      <color indexed="8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theme="4" tint="0.7999799847602844"/>
      </bottom>
    </border>
    <border>
      <left/>
      <right/>
      <top/>
      <bottom style="thin">
        <color theme="4" tint="0.7999799847602844"/>
      </bottom>
    </border>
    <border>
      <left/>
      <right style="thin">
        <color rgb="FFCDDAE8"/>
      </right>
      <top/>
      <bottom style="thin">
        <color theme="4" tint="0.7999799847602844"/>
      </bottom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rgb="FFCDDAE8"/>
      </left>
      <right style="thin">
        <color rgb="FFCDDAE8"/>
      </right>
      <top style="thin">
        <color rgb="FFCDDAE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67">
    <xf numFmtId="0" fontId="0" fillId="0" borderId="0" xfId="0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3" borderId="0" xfId="0" applyFont="1" applyFill="1" applyAlignment="1" applyProtection="1">
      <alignment horizontal="left" vertical="top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center" vertical="top"/>
      <protection hidden="1"/>
    </xf>
    <xf numFmtId="0" fontId="3" fillId="3" borderId="0" xfId="0" applyFont="1" applyFill="1" applyAlignment="1" applyProtection="1">
      <alignment horizontal="left" vertical="top"/>
      <protection hidden="1"/>
    </xf>
    <xf numFmtId="0" fontId="2" fillId="3" borderId="0" xfId="0" applyFont="1" applyFill="1" applyAlignment="1" applyProtection="1">
      <alignment horizontal="left" vertical="top" indent="3"/>
      <protection hidden="1"/>
    </xf>
    <xf numFmtId="188" fontId="2" fillId="3" borderId="0" xfId="0" applyNumberFormat="1" applyFont="1" applyFill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7" fillId="3" borderId="2" xfId="0" applyFont="1" applyFill="1" applyBorder="1" applyAlignment="1" applyProtection="1">
      <alignment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top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2" fillId="3" borderId="0" xfId="0" applyFont="1" applyFill="1" applyAlignment="1" applyProtection="1">
      <alignment horizontal="right" vertical="top"/>
      <protection hidden="1"/>
    </xf>
    <xf numFmtId="0" fontId="10" fillId="3" borderId="0" xfId="0" applyFont="1" applyFill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9" fillId="3" borderId="3" xfId="0" applyFont="1" applyFill="1" applyBorder="1" applyAlignment="1" applyProtection="1">
      <alignment horizontal="center" vertical="top"/>
      <protection hidden="1"/>
    </xf>
    <xf numFmtId="0" fontId="2" fillId="3" borderId="0" xfId="0" applyFont="1" applyFill="1" applyAlignment="1" applyProtection="1">
      <alignment horizontal="center" vertical="top"/>
      <protection hidden="1"/>
    </xf>
    <xf numFmtId="188" fontId="9" fillId="3" borderId="3" xfId="0" applyNumberFormat="1" applyFont="1" applyFill="1" applyBorder="1" applyAlignment="1" applyProtection="1">
      <alignment horizontal="center" vertical="top"/>
      <protection hidden="1"/>
    </xf>
    <xf numFmtId="188" fontId="2" fillId="3" borderId="4" xfId="0" applyNumberFormat="1" applyFont="1" applyFill="1" applyBorder="1" applyAlignment="1" applyProtection="1">
      <alignment horizontal="center" vertical="top"/>
      <protection hidden="1"/>
    </xf>
    <xf numFmtId="190" fontId="9" fillId="3" borderId="3" xfId="0" applyNumberFormat="1" applyFont="1" applyFill="1" applyBorder="1" applyAlignment="1" applyProtection="1">
      <alignment horizontal="center" vertical="top"/>
      <protection hidden="1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3" borderId="6" xfId="0" applyFont="1" applyFill="1" applyBorder="1" applyAlignment="1" applyProtection="1">
      <alignment horizontal="left" vertical="top" wrapText="1"/>
      <protection hidden="1"/>
    </xf>
    <xf numFmtId="0" fontId="2" fillId="3" borderId="7" xfId="0" applyFont="1" applyFill="1" applyBorder="1" applyAlignment="1" applyProtection="1">
      <alignment horizontal="left" vertical="top" wrapText="1"/>
      <protection hidden="1"/>
    </xf>
    <xf numFmtId="0" fontId="2" fillId="3" borderId="5" xfId="0" applyFont="1" applyFill="1" applyBorder="1" applyAlignment="1" applyProtection="1">
      <alignment horizontal="center" vertical="top"/>
      <protection hidden="1"/>
    </xf>
    <xf numFmtId="0" fontId="2" fillId="3" borderId="7" xfId="0" applyFont="1" applyFill="1" applyBorder="1" applyAlignment="1" applyProtection="1">
      <alignment horizontal="center" vertical="top"/>
      <protection hidden="1"/>
    </xf>
    <xf numFmtId="0" fontId="2" fillId="3" borderId="1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 indent="1"/>
      <protection locked="0"/>
    </xf>
    <xf numFmtId="0" fontId="2" fillId="3" borderId="9" xfId="0" applyFont="1" applyFill="1" applyBorder="1" applyAlignment="1" applyProtection="1">
      <alignment horizontal="left" vertical="top" wrapText="1" indent="1"/>
      <protection locked="0"/>
    </xf>
    <xf numFmtId="0" fontId="2" fillId="3" borderId="10" xfId="0" applyFont="1" applyFill="1" applyBorder="1" applyAlignment="1" applyProtection="1">
      <alignment horizontal="left" vertical="top" wrapText="1" indent="1"/>
      <protection locked="0"/>
    </xf>
    <xf numFmtId="0" fontId="2" fillId="3" borderId="11" xfId="0" applyFont="1" applyFill="1" applyBorder="1" applyAlignment="1" applyProtection="1">
      <alignment horizontal="left" vertical="top" wrapText="1" indent="1"/>
      <protection locked="0"/>
    </xf>
    <xf numFmtId="0" fontId="2" fillId="3" borderId="0" xfId="0" applyFont="1" applyFill="1" applyAlignment="1" applyProtection="1">
      <alignment horizontal="left" vertical="top" wrapText="1" indent="1"/>
      <protection locked="0"/>
    </xf>
    <xf numFmtId="0" fontId="2" fillId="3" borderId="12" xfId="0" applyFont="1" applyFill="1" applyBorder="1" applyAlignment="1" applyProtection="1">
      <alignment horizontal="left" vertical="top" wrapText="1" indent="1"/>
      <protection locked="0"/>
    </xf>
    <xf numFmtId="0" fontId="2" fillId="3" borderId="13" xfId="0" applyFont="1" applyFill="1" applyBorder="1" applyAlignment="1" applyProtection="1">
      <alignment horizontal="left" vertical="top" wrapText="1" indent="1"/>
      <protection locked="0"/>
    </xf>
    <xf numFmtId="0" fontId="2" fillId="3" borderId="14" xfId="0" applyFont="1" applyFill="1" applyBorder="1" applyAlignment="1" applyProtection="1">
      <alignment horizontal="left" vertical="top" wrapText="1" indent="1"/>
      <protection locked="0"/>
    </xf>
    <xf numFmtId="0" fontId="2" fillId="3" borderId="15" xfId="0" applyFont="1" applyFill="1" applyBorder="1" applyAlignment="1" applyProtection="1">
      <alignment horizontal="left" vertical="top" wrapText="1" indent="1"/>
      <protection locked="0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2" fillId="3" borderId="9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6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2" fillId="3" borderId="17" xfId="0" applyFont="1" applyFill="1" applyBorder="1" applyAlignment="1" applyProtection="1">
      <alignment horizontal="center" vertical="top"/>
      <protection locked="0"/>
    </xf>
    <xf numFmtId="0" fontId="3" fillId="5" borderId="1" xfId="0" applyFont="1" applyFill="1" applyBorder="1" applyAlignment="1" applyProtection="1">
      <alignment horizontal="right" vertical="top"/>
      <protection hidden="1"/>
    </xf>
    <xf numFmtId="189" fontId="3" fillId="5" borderId="16" xfId="20" applyNumberFormat="1" applyFont="1" applyFill="1" applyBorder="1" applyAlignment="1" applyProtection="1">
      <alignment horizontal="center" vertical="top"/>
      <protection hidden="1"/>
    </xf>
    <xf numFmtId="189" fontId="3" fillId="5" borderId="17" xfId="20" applyNumberFormat="1" applyFont="1" applyFill="1" applyBorder="1" applyAlignment="1" applyProtection="1">
      <alignment horizontal="center" vertical="top"/>
      <protection hidden="1"/>
    </xf>
    <xf numFmtId="2" fontId="3" fillId="5" borderId="1" xfId="20" applyNumberFormat="1" applyFont="1" applyFill="1" applyBorder="1" applyAlignment="1" applyProtection="1">
      <alignment horizontal="center" vertical="center"/>
      <protection hidden="1"/>
    </xf>
    <xf numFmtId="187" fontId="3" fillId="5" borderId="1" xfId="20" applyFont="1" applyFill="1" applyBorder="1" applyAlignment="1" applyProtection="1">
      <alignment horizontal="center" vertical="top"/>
      <protection hidden="1"/>
    </xf>
    <xf numFmtId="0" fontId="2" fillId="3" borderId="9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5" borderId="5" xfId="0" applyFont="1" applyFill="1" applyBorder="1" applyAlignment="1" applyProtection="1">
      <alignment horizontal="left" vertical="center"/>
      <protection hidden="1"/>
    </xf>
    <xf numFmtId="0" fontId="3" fillId="5" borderId="6" xfId="0" applyFont="1" applyFill="1" applyBorder="1" applyAlignment="1" applyProtection="1">
      <alignment horizontal="left" vertical="center"/>
      <protection hidden="1"/>
    </xf>
    <xf numFmtId="0" fontId="3" fillId="5" borderId="7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188" fontId="2" fillId="3" borderId="5" xfId="0" applyNumberFormat="1" applyFont="1" applyFill="1" applyBorder="1" applyAlignment="1" applyProtection="1">
      <alignment horizontal="center" vertical="top"/>
      <protection hidden="1"/>
    </xf>
    <xf numFmtId="188" fontId="2" fillId="3" borderId="6" xfId="0" applyNumberFormat="1" applyFont="1" applyFill="1" applyBorder="1" applyAlignment="1" applyProtection="1">
      <alignment horizontal="center" vertical="top"/>
      <protection hidden="1"/>
    </xf>
    <xf numFmtId="188" fontId="2" fillId="3" borderId="7" xfId="0" applyNumberFormat="1" applyFont="1" applyFill="1" applyBorder="1" applyAlignment="1" applyProtection="1">
      <alignment horizontal="center" vertical="top"/>
      <protection hidden="1"/>
    </xf>
    <xf numFmtId="0" fontId="3" fillId="5" borderId="5" xfId="0" applyFont="1" applyFill="1" applyBorder="1" applyAlignment="1" applyProtection="1">
      <alignment horizontal="left" vertical="top"/>
      <protection hidden="1"/>
    </xf>
    <xf numFmtId="0" fontId="3" fillId="5" borderId="6" xfId="0" applyFont="1" applyFill="1" applyBorder="1" applyAlignment="1" applyProtection="1">
      <alignment horizontal="left" vertical="top"/>
      <protection hidden="1"/>
    </xf>
    <xf numFmtId="0" fontId="3" fillId="5" borderId="7" xfId="0" applyFont="1" applyFill="1" applyBorder="1" applyAlignment="1" applyProtection="1">
      <alignment horizontal="left" vertical="top"/>
      <protection hidden="1"/>
    </xf>
    <xf numFmtId="189" fontId="2" fillId="6" borderId="1" xfId="20" applyNumberFormat="1" applyFont="1" applyFill="1" applyBorder="1" applyAlignment="1" applyProtection="1">
      <alignment horizontal="center" vertical="center"/>
      <protection hidden="1"/>
    </xf>
    <xf numFmtId="3" fontId="2" fillId="6" borderId="1" xfId="20" applyNumberFormat="1" applyFont="1" applyFill="1" applyBorder="1" applyAlignment="1" applyProtection="1">
      <alignment horizontal="center" vertical="center"/>
      <protection hidden="1"/>
    </xf>
    <xf numFmtId="2" fontId="2" fillId="6" borderId="1" xfId="20" applyNumberFormat="1" applyFont="1" applyFill="1" applyBorder="1" applyAlignment="1" applyProtection="1">
      <alignment horizontal="center" vertical="center"/>
      <protection hidden="1"/>
    </xf>
    <xf numFmtId="4" fontId="2" fillId="6" borderId="5" xfId="20" applyNumberFormat="1" applyFont="1" applyFill="1" applyBorder="1" applyAlignment="1" applyProtection="1">
      <alignment horizontal="right" vertical="center"/>
      <protection hidden="1"/>
    </xf>
    <xf numFmtId="4" fontId="2" fillId="6" borderId="6" xfId="20" applyNumberFormat="1" applyFont="1" applyFill="1" applyBorder="1" applyAlignment="1" applyProtection="1">
      <alignment horizontal="right" vertical="center"/>
      <protection hidden="1"/>
    </xf>
    <xf numFmtId="4" fontId="2" fillId="6" borderId="7" xfId="20" applyNumberFormat="1" applyFont="1" applyFill="1" applyBorder="1" applyAlignment="1" applyProtection="1">
      <alignment horizontal="right" vertical="center"/>
      <protection hidden="1"/>
    </xf>
    <xf numFmtId="4" fontId="2" fillId="3" borderId="5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6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7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5" xfId="20" applyNumberFormat="1" applyFont="1" applyFill="1" applyBorder="1" applyAlignment="1" applyProtection="1">
      <alignment horizontal="center" vertical="center"/>
      <protection hidden="1"/>
    </xf>
    <xf numFmtId="4" fontId="2" fillId="3" borderId="7" xfId="20" applyNumberFormat="1" applyFont="1" applyFill="1" applyBorder="1" applyAlignment="1" applyProtection="1">
      <alignment horizontal="center" vertical="center"/>
      <protection hidden="1"/>
    </xf>
    <xf numFmtId="0" fontId="3" fillId="5" borderId="5" xfId="0" applyFont="1" applyFill="1" applyBorder="1" applyAlignment="1" applyProtection="1">
      <alignment horizontal="right" vertical="top"/>
      <protection hidden="1"/>
    </xf>
    <xf numFmtId="0" fontId="3" fillId="5" borderId="6" xfId="0" applyFont="1" applyFill="1" applyBorder="1" applyAlignment="1" applyProtection="1">
      <alignment horizontal="right" vertical="top"/>
      <protection hidden="1"/>
    </xf>
    <xf numFmtId="0" fontId="3" fillId="5" borderId="7" xfId="0" applyFont="1" applyFill="1" applyBorder="1" applyAlignment="1" applyProtection="1">
      <alignment horizontal="right" vertical="top"/>
      <protection hidden="1"/>
    </xf>
    <xf numFmtId="4" fontId="3" fillId="5" borderId="1" xfId="20" applyNumberFormat="1" applyFont="1" applyFill="1" applyBorder="1" applyAlignment="1" applyProtection="1">
      <alignment horizontal="right" vertical="top"/>
      <protection hidden="1"/>
    </xf>
    <xf numFmtId="4" fontId="3" fillId="5" borderId="1" xfId="20" applyNumberFormat="1" applyFont="1" applyFill="1" applyBorder="1" applyAlignment="1" applyProtection="1">
      <alignment horizontal="center" vertical="top"/>
      <protection hidden="1"/>
    </xf>
    <xf numFmtId="0" fontId="3" fillId="5" borderId="9" xfId="0" applyFont="1" applyFill="1" applyBorder="1" applyAlignment="1" applyProtection="1">
      <alignment horizontal="left" vertical="top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3" fontId="3" fillId="3" borderId="1" xfId="20" applyNumberFormat="1" applyFont="1" applyFill="1" applyBorder="1" applyAlignment="1" applyProtection="1">
      <alignment horizontal="center" vertical="center" wrapText="1"/>
      <protection hidden="1"/>
    </xf>
    <xf numFmtId="4" fontId="3" fillId="3" borderId="1" xfId="20" applyNumberFormat="1" applyFont="1" applyFill="1" applyBorder="1" applyAlignment="1" applyProtection="1">
      <alignment horizontal="center" vertical="center" wrapText="1"/>
      <protection hidden="1"/>
    </xf>
    <xf numFmtId="4" fontId="3" fillId="3" borderId="5" xfId="20" applyNumberFormat="1" applyFont="1" applyFill="1" applyBorder="1" applyAlignment="1" applyProtection="1">
      <alignment horizontal="center" vertical="center" wrapText="1"/>
      <protection hidden="1"/>
    </xf>
    <xf numFmtId="3" fontId="3" fillId="3" borderId="18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7" xfId="20" applyNumberFormat="1" applyFont="1" applyFill="1" applyBorder="1" applyAlignment="1" applyProtection="1">
      <alignment horizontal="center" vertical="center" wrapText="1"/>
      <protection hidden="1"/>
    </xf>
    <xf numFmtId="4" fontId="2" fillId="3" borderId="1" xfId="20" applyNumberFormat="1" applyFont="1" applyFill="1" applyBorder="1" applyAlignment="1" applyProtection="1">
      <alignment horizontal="center" vertical="center" wrapText="1"/>
      <protection hidden="1"/>
    </xf>
    <xf numFmtId="4" fontId="2" fillId="3" borderId="5" xfId="20" applyNumberFormat="1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  <xf numFmtId="0" fontId="2" fillId="3" borderId="16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17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center"/>
      <protection hidden="1"/>
    </xf>
    <xf numFmtId="4" fontId="2" fillId="3" borderId="1" xfId="20" applyNumberFormat="1" applyFont="1" applyFill="1" applyBorder="1" applyAlignment="1" applyProtection="1">
      <alignment horizontal="center" vertical="center"/>
      <protection hidden="1"/>
    </xf>
    <xf numFmtId="3" fontId="3" fillId="3" borderId="18" xfId="0" applyNumberFormat="1" applyFont="1" applyFill="1" applyBorder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top"/>
      <protection locked="0"/>
    </xf>
    <xf numFmtId="0" fontId="8" fillId="3" borderId="9" xfId="0" applyFont="1" applyFill="1" applyBorder="1" applyAlignment="1" applyProtection="1">
      <alignment horizontal="center" vertical="top"/>
      <protection locked="0"/>
    </xf>
    <xf numFmtId="0" fontId="8" fillId="3" borderId="10" xfId="0" applyFont="1" applyFill="1" applyBorder="1" applyAlignment="1" applyProtection="1">
      <alignment horizontal="center" vertical="top"/>
      <protection locked="0"/>
    </xf>
    <xf numFmtId="0" fontId="8" fillId="3" borderId="16" xfId="0" applyFont="1" applyFill="1" applyBorder="1" applyAlignment="1" applyProtection="1">
      <alignment horizontal="center" vertical="top"/>
      <protection locked="0"/>
    </xf>
    <xf numFmtId="0" fontId="8" fillId="3" borderId="2" xfId="0" applyFont="1" applyFill="1" applyBorder="1" applyAlignment="1" applyProtection="1">
      <alignment horizontal="center" vertical="top"/>
      <protection locked="0"/>
    </xf>
    <xf numFmtId="0" fontId="8" fillId="3" borderId="17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locked="0"/>
    </xf>
    <xf numFmtId="1" fontId="2" fillId="6" borderId="1" xfId="20" applyNumberFormat="1" applyFont="1" applyFill="1" applyBorder="1" applyAlignment="1" applyProtection="1">
      <alignment horizontal="center" vertical="center"/>
      <protection hidden="1"/>
    </xf>
    <xf numFmtId="3" fontId="2" fillId="3" borderId="1" xfId="20" applyNumberFormat="1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9" xfId="20" applyNumberFormat="1" applyFont="1" applyFill="1" applyBorder="1" applyAlignment="1" applyProtection="1">
      <alignment horizontal="center" vertical="center" wrapText="1"/>
      <protection hidden="1"/>
    </xf>
    <xf numFmtId="3" fontId="3" fillId="3" borderId="9" xfId="20" applyNumberFormat="1" applyFont="1" applyFill="1" applyBorder="1" applyAlignment="1" applyProtection="1">
      <alignment horizontal="center" vertical="center" wrapText="1"/>
      <protection hidden="1"/>
    </xf>
    <xf numFmtId="3" fontId="3" fillId="3" borderId="10" xfId="20" applyNumberFormat="1" applyFont="1" applyFill="1" applyBorder="1" applyAlignment="1" applyProtection="1">
      <alignment horizontal="center" vertical="center" wrapText="1"/>
      <protection hidden="1"/>
    </xf>
    <xf numFmtId="3" fontId="2" fillId="3" borderId="1" xfId="20" applyNumberFormat="1" applyFont="1" applyFill="1" applyBorder="1" applyAlignment="1" applyProtection="1">
      <alignment horizontal="center" vertical="center" wrapText="1"/>
      <protection hidden="1"/>
    </xf>
    <xf numFmtId="3" fontId="2" fillId="3" borderId="5" xfId="20" applyNumberFormat="1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HP\OneDrive\&#3648;&#3604;&#3626;&#3585;&#3660;&#3607;&#3655;&#3629;&#3611;\&#3605;&#3633;&#3623;&#3629;&#3618;&#3656;&#3634;&#3591;%201_&#3611;&#3657;&#3629;&#3591;&#3585;&#3633;&#3609;&#3649;&#3621;&#3632;&#3611;&#3619;&#3634;&#3610;&#3611;&#3619;&#3634;&#3617;&#3631;%20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สจป.ที่ 1 (ชม)"/>
      <sheetName val="Sheet1"/>
    </sheetNames>
    <sheetDataSet>
      <sheetData sheetId="0">
        <row r="2">
          <cell r="A2" t="str">
            <v>หน่วยงานได้รับงบประมาณล่าช้า</v>
          </cell>
          <cell r="C2" t="str">
            <v>จำนวนอัตรากำลังของบุคลากรไม่สอดคล้องกับปริมาณงาน</v>
          </cell>
          <cell r="E2" t="str">
            <v>ไม่มียานพาหนะสำหรับการปฏิบัติงาน</v>
          </cell>
          <cell r="G2" t="str">
            <v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v>
          </cell>
        </row>
        <row r="3">
          <cell r="A3" t="str">
            <v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v>
          </cell>
          <cell r="C3" t="str">
            <v>การขาดแคลนอัตรากำลังที่มาทดแทน ในกรณีการเกษียณอายุราชการ การลาออกจากราชการ หรือเสียชีวิต</v>
          </cell>
          <cell r="E3" t="str">
            <v>ยานพาหนะเสื่อมสภาพ หรือชำรุด และ/หรือไม่เพียงพอต่อการปฏิบัติงาน</v>
          </cell>
          <cell r="G3" t="str">
            <v>ฐานข้อมูลของหน่วยงานไม่ครบถ้วน ถูกต้อง และเป็นปัจจุบัน ซึ่งส่งผลต่อการปฏิบัติงานตามภารกิจ</v>
          </cell>
        </row>
        <row r="4">
          <cell r="A4" t="str">
            <v>หน่วยงานไม่ได้รับการจัดสรรงบประมาณ</v>
          </cell>
          <cell r="C4" t="str">
            <v>การขาดแคลนอัตรากำลังในตำแหน่งที่จำเป็นและเชี่ยวชาญเฉพาะด้าน เช่น นิติกร</v>
          </cell>
          <cell r="E4" t="str">
            <v>ยานพาหนะที่ได้รับการจัดสรร ไม่เหมาะสมกับภารกิจที่ปฏิบัติ</v>
          </cell>
          <cell r="G4" t="str">
            <v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v>
          </cell>
        </row>
        <row r="5">
          <cell r="A5" t="str">
            <v>งบประมาณไม่เพียงพอในการปฏิบัติงาน</v>
          </cell>
          <cell r="C5" t="str">
            <v>เจ้าหน้าที่ขาดความรู้ ความเข้าใจ และทักษะที่จำเป็นในการปฏิบัติงาน</v>
          </cell>
          <cell r="E5" t="str">
            <v>ไม่มีครุภัณฑ์ (ไม่ใช่ยานพาหนะ) สำหรับการปฏิบัติงาน</v>
          </cell>
          <cell r="G5" t="str">
            <v>มาตรการ/แนวทางสำหรับการปฏิบัติงานไม่ชัดเจน ส่งผลให้การปฏิบัติงานไม่เป็นไปตามเป้าหมายที่กำหนด</v>
          </cell>
        </row>
        <row r="6">
          <cell r="A6" t="str">
            <v>อื่น ๆ (ระบุพร้อมคำอธิบาย)</v>
          </cell>
          <cell r="C6" t="str">
            <v>ตำแหน่งงานของบุคลากรไม่สอดคล้องกับงานที่ปฏิบัติ เช่น ตำแหน่งนักวิชาการป่าไม้ปฏิบัติงานพัสดุ</v>
          </cell>
          <cell r="E6" t="str">
            <v>ครุภัณฑ์ (ไม่ใช่ยานพาหนะ) ที่ได้รับการจัดสรร ไม่เหมาะสมกับภารกิจที่ปฏิบัติ</v>
          </cell>
          <cell r="G6" t="str">
            <v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v>
          </cell>
        </row>
        <row r="7">
          <cell r="C7" t="str">
            <v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v>
          </cell>
          <cell r="E7" t="str">
            <v>ครุภัณฑ์ (ไม่ใช่ยานพาหนะ) เสื่อมสภาพ หรือชำรุด และ/หรือไม่เพียงพอต่อการปฏิบัติงาน</v>
          </cell>
          <cell r="G7" t="str">
            <v>เจ้าหน้าที่มีความเสี่ยงจากเหตุการณ์ความไม่สงบในพื้นที่จังหวัดชายแดนภาคใต้</v>
          </cell>
        </row>
        <row r="8">
          <cell r="C8" t="str">
            <v>การเลื่อนระดับของบุคลากรในสายงานสนับสนุน</v>
          </cell>
          <cell r="E8" t="str">
            <v>บ้านพัก และ/หรืออาคารสำนักงานเสื่อมสภาพ หรือชำรุด และ/หรือไม่เพียงพอ</v>
          </cell>
          <cell r="G8" t="str">
            <v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v>
          </cell>
        </row>
        <row r="9">
          <cell r="C9" t="str">
            <v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v>
          </cell>
          <cell r="E9" t="str">
            <v>อื่น ๆ (ระบุพร้อมคำอธิบาย)</v>
          </cell>
          <cell r="G9" t="str">
            <v>การขาดแคลนแหล่งน้ำในช่วงฤดูแล้ง</v>
          </cell>
        </row>
        <row r="10">
          <cell r="C10" t="str">
            <v>อื่น ๆ (ระบุพร้อมคำอธิบาย)</v>
          </cell>
          <cell r="G10" t="str">
            <v>อื่น ๆ (ระบุพร้อมคำอธิบาย)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G10"/>
  <sheetViews>
    <sheetView workbookViewId="0" topLeftCell="D1">
      <selection activeCell="N13" sqref="N13:P17"/>
    </sheetView>
  </sheetViews>
  <sheetFormatPr defaultColWidth="8.8515625" defaultRowHeight="15"/>
  <cols>
    <col min="1" max="1" width="92.421875" style="3" bestFit="1" customWidth="1"/>
    <col min="2" max="2" width="6.57421875" style="2" customWidth="1"/>
    <col min="3" max="3" width="115.8515625" style="3" bestFit="1" customWidth="1"/>
    <col min="4" max="4" width="6.57421875" style="2" customWidth="1"/>
    <col min="5" max="5" width="72.421875" style="3" bestFit="1" customWidth="1"/>
    <col min="6" max="6" width="6.57421875" style="2" customWidth="1"/>
    <col min="7" max="7" width="135.140625" style="3" bestFit="1" customWidth="1"/>
    <col min="8" max="16384" width="8.8515625" style="3" customWidth="1"/>
  </cols>
  <sheetData>
    <row r="1" spans="1:7" ht="15">
      <c r="A1" s="1" t="s">
        <v>49</v>
      </c>
      <c r="C1" s="1" t="s">
        <v>50</v>
      </c>
      <c r="E1" s="1" t="s">
        <v>51</v>
      </c>
      <c r="G1" s="1" t="s">
        <v>40</v>
      </c>
    </row>
    <row r="2" spans="1:7" ht="15">
      <c r="A2" s="3" t="s">
        <v>52</v>
      </c>
      <c r="C2" s="3" t="s">
        <v>53</v>
      </c>
      <c r="E2" s="3" t="s">
        <v>54</v>
      </c>
      <c r="G2" s="3" t="s">
        <v>55</v>
      </c>
    </row>
    <row r="3" spans="1:7" ht="15">
      <c r="A3" s="3" t="s">
        <v>56</v>
      </c>
      <c r="C3" s="3" t="s">
        <v>57</v>
      </c>
      <c r="E3" s="3" t="s">
        <v>58</v>
      </c>
      <c r="G3" s="3" t="s">
        <v>59</v>
      </c>
    </row>
    <row r="4" spans="1:7" ht="15">
      <c r="A4" s="3" t="s">
        <v>60</v>
      </c>
      <c r="C4" s="3" t="s">
        <v>61</v>
      </c>
      <c r="E4" s="3" t="s">
        <v>62</v>
      </c>
      <c r="G4" s="3" t="s">
        <v>63</v>
      </c>
    </row>
    <row r="5" spans="1:7" ht="15">
      <c r="A5" s="3" t="s">
        <v>64</v>
      </c>
      <c r="C5" s="3" t="s">
        <v>65</v>
      </c>
      <c r="E5" s="3" t="s">
        <v>66</v>
      </c>
      <c r="G5" s="3" t="s">
        <v>67</v>
      </c>
    </row>
    <row r="6" spans="1:7" ht="15">
      <c r="A6" s="3" t="s">
        <v>68</v>
      </c>
      <c r="C6" s="3" t="s">
        <v>69</v>
      </c>
      <c r="E6" s="3" t="s">
        <v>70</v>
      </c>
      <c r="G6" s="3" t="s">
        <v>71</v>
      </c>
    </row>
    <row r="7" spans="3:7" ht="15">
      <c r="C7" s="3" t="s">
        <v>72</v>
      </c>
      <c r="E7" s="3" t="s">
        <v>73</v>
      </c>
      <c r="G7" s="3" t="s">
        <v>74</v>
      </c>
    </row>
    <row r="8" spans="3:7" ht="15">
      <c r="C8" s="3" t="s">
        <v>75</v>
      </c>
      <c r="E8" s="3" t="s">
        <v>76</v>
      </c>
      <c r="G8" s="3" t="s">
        <v>77</v>
      </c>
    </row>
    <row r="9" spans="3:7" ht="15">
      <c r="C9" s="3" t="s">
        <v>78</v>
      </c>
      <c r="E9" s="3" t="s">
        <v>68</v>
      </c>
      <c r="G9" s="3" t="s">
        <v>79</v>
      </c>
    </row>
    <row r="10" spans="3:7" ht="15">
      <c r="C10" s="3" t="s">
        <v>68</v>
      </c>
      <c r="G10" s="3" t="s">
        <v>68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Z110"/>
  <sheetViews>
    <sheetView view="pageBreakPreview" zoomScaleSheetLayoutView="100" workbookViewId="0" topLeftCell="I3">
      <selection activeCell="Q18" sqref="Q18:S18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86" t="s">
        <v>93</v>
      </c>
      <c r="K2" s="86"/>
      <c r="L2" s="86"/>
      <c r="M2" s="86"/>
      <c r="N2" s="86"/>
      <c r="O2" s="86"/>
      <c r="P2" s="86"/>
      <c r="Q2" s="8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86" t="s">
        <v>24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21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0.15" customHeight="1"/>
    <row r="6" ht="21" customHeight="1">
      <c r="A6" s="8" t="s">
        <v>1</v>
      </c>
    </row>
    <row r="7" spans="1:16" ht="21" customHeight="1">
      <c r="A7" s="9" t="s">
        <v>84</v>
      </c>
      <c r="L7" s="10"/>
      <c r="M7" s="87"/>
      <c r="N7" s="88"/>
      <c r="O7" s="88"/>
      <c r="P7" s="89"/>
    </row>
    <row r="8" spans="1:10" ht="21" customHeight="1">
      <c r="A8" s="9" t="s">
        <v>28</v>
      </c>
      <c r="G8" s="10"/>
      <c r="H8" s="87"/>
      <c r="I8" s="88"/>
      <c r="J8" s="89"/>
    </row>
    <row r="9" ht="9" customHeight="1">
      <c r="G9" s="5">
        <v>4</v>
      </c>
    </row>
    <row r="10" spans="1:26" s="8" customFormat="1" ht="30" customHeight="1">
      <c r="A10" s="78" t="s">
        <v>6</v>
      </c>
      <c r="B10" s="78" t="s">
        <v>22</v>
      </c>
      <c r="C10" s="78"/>
      <c r="D10" s="78"/>
      <c r="E10" s="78"/>
      <c r="F10" s="78"/>
      <c r="G10" s="78"/>
      <c r="H10" s="78"/>
      <c r="I10" s="78"/>
      <c r="J10" s="78"/>
      <c r="K10" s="78" t="s">
        <v>23</v>
      </c>
      <c r="L10" s="78"/>
      <c r="M10" s="78"/>
      <c r="N10" s="78"/>
      <c r="O10" s="78"/>
      <c r="P10" s="78"/>
      <c r="Q10" s="78"/>
      <c r="R10" s="78"/>
      <c r="S10" s="78" t="s">
        <v>5</v>
      </c>
      <c r="T10" s="78"/>
      <c r="U10" s="78"/>
      <c r="V10" s="78"/>
      <c r="W10" s="78"/>
      <c r="X10" s="78"/>
      <c r="Y10" s="78"/>
      <c r="Z10" s="78"/>
    </row>
    <row r="11" spans="1:26" s="8" customFormat="1" ht="30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 t="s">
        <v>2</v>
      </c>
      <c r="L11" s="78"/>
      <c r="M11" s="78"/>
      <c r="N11" s="78" t="s">
        <v>3</v>
      </c>
      <c r="O11" s="78"/>
      <c r="P11" s="78"/>
      <c r="Q11" s="78" t="s">
        <v>4</v>
      </c>
      <c r="R11" s="78"/>
      <c r="S11" s="78" t="s">
        <v>2</v>
      </c>
      <c r="T11" s="78"/>
      <c r="U11" s="78"/>
      <c r="V11" s="78" t="s">
        <v>3</v>
      </c>
      <c r="W11" s="78"/>
      <c r="X11" s="78"/>
      <c r="Y11" s="78" t="s">
        <v>4</v>
      </c>
      <c r="Z11" s="78"/>
    </row>
    <row r="12" spans="1:26" ht="24" customHeight="1">
      <c r="A12" s="90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</row>
    <row r="13" spans="1:26" ht="24" customHeight="1">
      <c r="A13" s="11">
        <v>1</v>
      </c>
      <c r="B13" s="38" t="s">
        <v>87</v>
      </c>
      <c r="C13" s="38"/>
      <c r="D13" s="38"/>
      <c r="E13" s="38"/>
      <c r="F13" s="38"/>
      <c r="G13" s="38"/>
      <c r="H13" s="38"/>
      <c r="I13" s="38"/>
      <c r="J13" s="38"/>
      <c r="K13" s="93">
        <v>3200</v>
      </c>
      <c r="L13" s="93"/>
      <c r="M13" s="93"/>
      <c r="N13" s="138">
        <f>Q22</f>
        <v>0</v>
      </c>
      <c r="O13" s="138"/>
      <c r="P13" s="138"/>
      <c r="Q13" s="95">
        <f>V23</f>
        <v>0</v>
      </c>
      <c r="R13" s="95"/>
      <c r="S13" s="96">
        <v>380800</v>
      </c>
      <c r="T13" s="97"/>
      <c r="U13" s="98"/>
      <c r="V13" s="99"/>
      <c r="W13" s="100"/>
      <c r="X13" s="101"/>
      <c r="Y13" s="102">
        <f>V13/S13*100</f>
        <v>0</v>
      </c>
      <c r="Z13" s="103"/>
    </row>
    <row r="14" spans="1:26" s="8" customFormat="1" ht="24" customHeight="1">
      <c r="A14" s="104" t="s">
        <v>29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  <c r="Q14" s="75">
        <f>V23</f>
        <v>0</v>
      </c>
      <c r="R14" s="75"/>
      <c r="S14" s="107">
        <f>SUM(S13)</f>
        <v>380800</v>
      </c>
      <c r="T14" s="107"/>
      <c r="U14" s="107"/>
      <c r="V14" s="107">
        <f>SUM(V13)</f>
        <v>0</v>
      </c>
      <c r="W14" s="107"/>
      <c r="X14" s="107"/>
      <c r="Y14" s="108">
        <f>SUM(Y13)</f>
        <v>0</v>
      </c>
      <c r="Z14" s="108"/>
    </row>
    <row r="15" spans="1:26" ht="9.9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13" ht="24" customHeight="1">
      <c r="A16" s="22" t="s">
        <v>92</v>
      </c>
      <c r="H16" s="12"/>
      <c r="I16" s="13"/>
      <c r="J16" s="13"/>
      <c r="K16" s="13"/>
      <c r="L16" s="13"/>
      <c r="M16" s="13"/>
    </row>
    <row r="17" spans="1:13" ht="9.95" customHeight="1">
      <c r="A17" s="5"/>
      <c r="H17" s="14"/>
      <c r="I17" s="14"/>
      <c r="J17" s="14"/>
      <c r="K17" s="14"/>
      <c r="L17" s="14"/>
      <c r="M17" s="14"/>
    </row>
    <row r="18" spans="1:26" ht="72" customHeight="1">
      <c r="A18" s="15" t="s">
        <v>6</v>
      </c>
      <c r="B18" s="78" t="s">
        <v>26</v>
      </c>
      <c r="C18" s="78"/>
      <c r="D18" s="78"/>
      <c r="E18" s="78"/>
      <c r="F18" s="78"/>
      <c r="G18" s="78"/>
      <c r="H18" s="78" t="s">
        <v>30</v>
      </c>
      <c r="I18" s="78"/>
      <c r="J18" s="78"/>
      <c r="K18" s="78" t="s">
        <v>27</v>
      </c>
      <c r="L18" s="78"/>
      <c r="M18" s="78"/>
      <c r="N18" s="78" t="s">
        <v>31</v>
      </c>
      <c r="O18" s="78"/>
      <c r="P18" s="78"/>
      <c r="Q18" s="78" t="s">
        <v>32</v>
      </c>
      <c r="R18" s="78"/>
      <c r="S18" s="78"/>
      <c r="T18" s="78" t="s">
        <v>33</v>
      </c>
      <c r="U18" s="78"/>
      <c r="V18" s="82" t="s">
        <v>7</v>
      </c>
      <c r="W18" s="82"/>
      <c r="X18" s="78" t="s">
        <v>8</v>
      </c>
      <c r="Y18" s="78"/>
      <c r="Z18" s="78"/>
    </row>
    <row r="19" spans="1:26" ht="24" customHeight="1">
      <c r="A19" s="90" t="s">
        <v>86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09"/>
      <c r="U19" s="109"/>
      <c r="V19" s="91"/>
      <c r="W19" s="91"/>
      <c r="X19" s="91"/>
      <c r="Y19" s="91"/>
      <c r="Z19" s="92"/>
    </row>
    <row r="20" spans="1:26" s="17" customFormat="1" ht="48" customHeight="1">
      <c r="A20" s="16">
        <v>1</v>
      </c>
      <c r="B20" s="110" t="s">
        <v>88</v>
      </c>
      <c r="C20" s="110"/>
      <c r="D20" s="110"/>
      <c r="E20" s="110"/>
      <c r="F20" s="110"/>
      <c r="G20" s="110"/>
      <c r="H20" s="111">
        <f>$K$13</f>
        <v>3200</v>
      </c>
      <c r="I20" s="111"/>
      <c r="J20" s="111"/>
      <c r="K20" s="116"/>
      <c r="L20" s="116"/>
      <c r="M20" s="116"/>
      <c r="N20" s="116"/>
      <c r="O20" s="116"/>
      <c r="P20" s="116"/>
      <c r="Q20" s="116"/>
      <c r="R20" s="116"/>
      <c r="S20" s="117"/>
      <c r="T20" s="114">
        <v>20</v>
      </c>
      <c r="U20" s="114"/>
      <c r="V20" s="115">
        <f>(T20*((K20*0)+(N20*50)+(Q20*100)))/(H20*100)</f>
        <v>0</v>
      </c>
      <c r="W20" s="116"/>
      <c r="X20" s="118"/>
      <c r="Y20" s="119"/>
      <c r="Z20" s="120"/>
    </row>
    <row r="21" spans="1:26" ht="24" customHeight="1">
      <c r="A21" s="18">
        <v>2</v>
      </c>
      <c r="B21" s="127" t="s">
        <v>89</v>
      </c>
      <c r="C21" s="127"/>
      <c r="D21" s="127"/>
      <c r="E21" s="127"/>
      <c r="F21" s="127"/>
      <c r="G21" s="127"/>
      <c r="H21" s="111">
        <f aca="true" t="shared" si="0" ref="H21:H22">$K$13</f>
        <v>3200</v>
      </c>
      <c r="I21" s="111"/>
      <c r="J21" s="111"/>
      <c r="K21" s="128"/>
      <c r="L21" s="128"/>
      <c r="M21" s="128"/>
      <c r="N21" s="128"/>
      <c r="O21" s="128"/>
      <c r="P21" s="128"/>
      <c r="Q21" s="128"/>
      <c r="R21" s="128"/>
      <c r="S21" s="128"/>
      <c r="T21" s="129">
        <v>20</v>
      </c>
      <c r="U21" s="129"/>
      <c r="V21" s="103">
        <f>(T21*((K21*0)+(N21*50)+(Q21*100)))/(H21*100)</f>
        <v>0</v>
      </c>
      <c r="W21" s="128"/>
      <c r="X21" s="121"/>
      <c r="Y21" s="122"/>
      <c r="Z21" s="123"/>
    </row>
    <row r="22" spans="1:26" s="17" customFormat="1" ht="72" customHeight="1">
      <c r="A22" s="16">
        <v>3</v>
      </c>
      <c r="B22" s="110" t="s">
        <v>90</v>
      </c>
      <c r="C22" s="110"/>
      <c r="D22" s="110"/>
      <c r="E22" s="110"/>
      <c r="F22" s="110"/>
      <c r="G22" s="110"/>
      <c r="H22" s="111">
        <f t="shared" si="0"/>
        <v>3200</v>
      </c>
      <c r="I22" s="111"/>
      <c r="J22" s="111"/>
      <c r="K22" s="112"/>
      <c r="L22" s="112"/>
      <c r="M22" s="112"/>
      <c r="N22" s="112"/>
      <c r="O22" s="112"/>
      <c r="P22" s="112"/>
      <c r="Q22" s="112"/>
      <c r="R22" s="112"/>
      <c r="S22" s="113"/>
      <c r="T22" s="114">
        <v>60</v>
      </c>
      <c r="U22" s="114"/>
      <c r="V22" s="115">
        <f>(T22*((K22*0)+(N22*50)+(Q22*100)))/(H22*100)</f>
        <v>0</v>
      </c>
      <c r="W22" s="116"/>
      <c r="X22" s="124"/>
      <c r="Y22" s="125"/>
      <c r="Z22" s="126"/>
    </row>
    <row r="23" spans="1:26" ht="24" customHeight="1">
      <c r="A23" s="72" t="s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>
        <f>SUM(T20:U22)</f>
        <v>100</v>
      </c>
      <c r="U23" s="74"/>
      <c r="V23" s="75">
        <f>SUM(V20:V22)</f>
        <v>0</v>
      </c>
      <c r="W23" s="75"/>
      <c r="X23" s="76"/>
      <c r="Y23" s="76"/>
      <c r="Z23" s="76"/>
    </row>
    <row r="24" spans="1:26" ht="9.9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24" customHeight="1">
      <c r="A25" s="19" t="s">
        <v>80</v>
      </c>
    </row>
    <row r="26" spans="1:26" ht="60" customHeight="1">
      <c r="A26" s="15" t="s">
        <v>6</v>
      </c>
      <c r="B26" s="78" t="s">
        <v>34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 t="s">
        <v>35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82" t="s">
        <v>36</v>
      </c>
      <c r="Z26" s="82"/>
    </row>
    <row r="27" spans="1:26" ht="24" customHeight="1">
      <c r="A27" s="83" t="s">
        <v>37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</row>
    <row r="28" spans="1:26" ht="48" customHeight="1">
      <c r="A28" s="4" t="str">
        <f>IF(B28&lt;&gt;"","2.1.1","")</f>
        <v/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32"/>
      <c r="Z28" s="32"/>
    </row>
    <row r="29" spans="1:26" ht="48" customHeight="1">
      <c r="A29" s="4" t="str">
        <f>IF(B29&lt;&gt;"","2.1.2","")</f>
        <v/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32"/>
      <c r="Z29" s="32"/>
    </row>
    <row r="30" spans="1:26" ht="48" customHeight="1">
      <c r="A30" s="4" t="str">
        <f>IF(B30&lt;&gt;"","2.1.3","")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/>
      <c r="Z30" s="32"/>
    </row>
    <row r="31" spans="1:26" ht="48" customHeight="1">
      <c r="A31" s="4" t="str">
        <f>IF(B31&lt;&gt;"","2.1.4","")</f>
        <v/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/>
      <c r="Z31" s="32"/>
    </row>
    <row r="32" spans="1:26" ht="48" customHeight="1">
      <c r="A32" s="4" t="str">
        <f>IF(B32&lt;&gt;"","2.1.5","")</f>
        <v/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6"/>
      <c r="Z32" s="37"/>
    </row>
    <row r="33" spans="1:26" ht="24" customHeight="1">
      <c r="A33" s="83" t="s">
        <v>38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</row>
    <row r="34" spans="1:26" ht="48" customHeight="1">
      <c r="A34" s="4" t="str">
        <f>IF(B34&lt;&gt;"","2.2.1","")</f>
        <v/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32"/>
      <c r="Z34" s="32"/>
    </row>
    <row r="35" spans="1:26" ht="48" customHeight="1">
      <c r="A35" s="4" t="str">
        <f>IF(B35&lt;&gt;"","2.2.2","")</f>
        <v/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32"/>
      <c r="Z35" s="32"/>
    </row>
    <row r="36" spans="1:26" ht="48" customHeight="1">
      <c r="A36" s="4" t="str">
        <f>IF(B36&lt;&gt;"","2.2.3","")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32"/>
      <c r="Z36" s="32"/>
    </row>
    <row r="37" spans="1:26" ht="48" customHeight="1">
      <c r="A37" s="4" t="str">
        <f>IF(B37&lt;&gt;"","2.2.4","")</f>
        <v/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/>
      <c r="Z37" s="32"/>
    </row>
    <row r="38" spans="1:26" ht="48" customHeight="1">
      <c r="A38" s="4" t="str">
        <f>IF(B38&lt;&gt;"","2.2.5","")</f>
        <v/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/>
      <c r="Z38" s="32"/>
    </row>
    <row r="39" spans="1:26" ht="24" customHeight="1">
      <c r="A39" s="83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</row>
    <row r="40" spans="1:26" ht="48" customHeight="1">
      <c r="A40" s="4" t="str">
        <f>IF(B40&lt;&gt;"","2.3.1","")</f>
        <v/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9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  <c r="Y40" s="32"/>
      <c r="Z40" s="32"/>
    </row>
    <row r="41" spans="1:26" ht="48" customHeight="1">
      <c r="A41" s="4" t="str">
        <f>IF(B41&lt;&gt;"","2.3.2","")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32"/>
      <c r="Z41" s="32"/>
    </row>
    <row r="42" spans="1:26" ht="48" customHeight="1">
      <c r="A42" s="4" t="str">
        <f>IF(B42&lt;&gt;"","2.3.3","")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</row>
    <row r="43" spans="1:26" ht="48" customHeight="1">
      <c r="A43" s="4" t="str">
        <f>IF(B43&lt;&gt;"","2.3.4","")</f>
        <v/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32"/>
      <c r="Z43" s="32"/>
    </row>
    <row r="44" spans="1:26" ht="48" customHeight="1">
      <c r="A44" s="4" t="str">
        <f>IF(B44&lt;&gt;"","2.3.5","")</f>
        <v/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2"/>
    </row>
    <row r="45" ht="9.95" customHeight="1"/>
    <row r="46" ht="24" customHeight="1">
      <c r="A46" s="5" t="s">
        <v>81</v>
      </c>
    </row>
    <row r="47" ht="9.95" customHeight="1"/>
    <row r="48" spans="1:26" ht="60" customHeight="1">
      <c r="A48" s="15" t="s">
        <v>6</v>
      </c>
      <c r="B48" s="78" t="s">
        <v>40</v>
      </c>
      <c r="C48" s="78"/>
      <c r="D48" s="78"/>
      <c r="E48" s="78"/>
      <c r="F48" s="78"/>
      <c r="G48" s="78"/>
      <c r="H48" s="78" t="s">
        <v>35</v>
      </c>
      <c r="I48" s="78"/>
      <c r="J48" s="78"/>
      <c r="K48" s="78"/>
      <c r="L48" s="78"/>
      <c r="M48" s="78"/>
      <c r="N48" s="78"/>
      <c r="O48" s="78"/>
      <c r="P48" s="78"/>
      <c r="Q48" s="79" t="s">
        <v>41</v>
      </c>
      <c r="R48" s="80"/>
      <c r="S48" s="80"/>
      <c r="T48" s="80"/>
      <c r="U48" s="80"/>
      <c r="V48" s="80"/>
      <c r="W48" s="80"/>
      <c r="X48" s="81"/>
      <c r="Y48" s="82" t="s">
        <v>36</v>
      </c>
      <c r="Z48" s="82"/>
    </row>
    <row r="49" spans="1:26" ht="72" customHeight="1">
      <c r="A49" s="4" t="str">
        <f>IF(B49&lt;&gt;"","3.1","")</f>
        <v/>
      </c>
      <c r="B49" s="38"/>
      <c r="C49" s="38"/>
      <c r="D49" s="38"/>
      <c r="E49" s="38"/>
      <c r="F49" s="38"/>
      <c r="G49" s="38"/>
      <c r="H49" s="39"/>
      <c r="I49" s="39"/>
      <c r="J49" s="39"/>
      <c r="K49" s="39"/>
      <c r="L49" s="39"/>
      <c r="M49" s="39"/>
      <c r="N49" s="39"/>
      <c r="O49" s="39"/>
      <c r="P49" s="39"/>
      <c r="Q49" s="29"/>
      <c r="R49" s="30"/>
      <c r="S49" s="30"/>
      <c r="T49" s="30"/>
      <c r="U49" s="30"/>
      <c r="V49" s="30"/>
      <c r="W49" s="30"/>
      <c r="X49" s="31"/>
      <c r="Y49" s="32"/>
      <c r="Z49" s="32"/>
    </row>
    <row r="50" spans="1:26" ht="72" customHeight="1">
      <c r="A50" s="4" t="str">
        <f>IF(B50&lt;&gt;"","3.2","")</f>
        <v/>
      </c>
      <c r="B50" s="38"/>
      <c r="C50" s="38"/>
      <c r="D50" s="38"/>
      <c r="E50" s="38"/>
      <c r="F50" s="38"/>
      <c r="G50" s="38"/>
      <c r="H50" s="39"/>
      <c r="I50" s="39"/>
      <c r="J50" s="39"/>
      <c r="K50" s="39"/>
      <c r="L50" s="39"/>
      <c r="M50" s="39"/>
      <c r="N50" s="39"/>
      <c r="O50" s="39"/>
      <c r="P50" s="39"/>
      <c r="Q50" s="29"/>
      <c r="R50" s="30"/>
      <c r="S50" s="30"/>
      <c r="T50" s="30"/>
      <c r="U50" s="30"/>
      <c r="V50" s="30"/>
      <c r="W50" s="30"/>
      <c r="X50" s="31"/>
      <c r="Y50" s="32"/>
      <c r="Z50" s="32"/>
    </row>
    <row r="51" spans="1:26" ht="72" customHeight="1">
      <c r="A51" s="4" t="str">
        <f>IF(B51&lt;&gt;"","3.3","")</f>
        <v/>
      </c>
      <c r="B51" s="38"/>
      <c r="C51" s="38"/>
      <c r="D51" s="38"/>
      <c r="E51" s="38"/>
      <c r="F51" s="38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29"/>
      <c r="R51" s="30"/>
      <c r="S51" s="30"/>
      <c r="T51" s="30"/>
      <c r="U51" s="30"/>
      <c r="V51" s="30"/>
      <c r="W51" s="30"/>
      <c r="X51" s="31"/>
      <c r="Y51" s="32"/>
      <c r="Z51" s="32"/>
    </row>
    <row r="52" spans="1:26" ht="72" customHeight="1">
      <c r="A52" s="4" t="str">
        <f>IF(B52&lt;&gt;"","3.4","")</f>
        <v/>
      </c>
      <c r="B52" s="38"/>
      <c r="C52" s="38"/>
      <c r="D52" s="38"/>
      <c r="E52" s="38"/>
      <c r="F52" s="38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29"/>
      <c r="R52" s="30"/>
      <c r="S52" s="30"/>
      <c r="T52" s="30"/>
      <c r="U52" s="30"/>
      <c r="V52" s="30"/>
      <c r="W52" s="30"/>
      <c r="X52" s="31"/>
      <c r="Y52" s="32"/>
      <c r="Z52" s="32"/>
    </row>
    <row r="53" spans="1:26" ht="72" customHeight="1">
      <c r="A53" s="4" t="str">
        <f>IF(B53&lt;&gt;"","3.5","")</f>
        <v/>
      </c>
      <c r="B53" s="33"/>
      <c r="C53" s="34"/>
      <c r="D53" s="34"/>
      <c r="E53" s="34"/>
      <c r="F53" s="34"/>
      <c r="G53" s="35"/>
      <c r="H53" s="29"/>
      <c r="I53" s="30"/>
      <c r="J53" s="30"/>
      <c r="K53" s="30"/>
      <c r="L53" s="30"/>
      <c r="M53" s="30"/>
      <c r="N53" s="30"/>
      <c r="O53" s="30"/>
      <c r="P53" s="31"/>
      <c r="Q53" s="29"/>
      <c r="R53" s="30"/>
      <c r="S53" s="30"/>
      <c r="T53" s="30"/>
      <c r="U53" s="30"/>
      <c r="V53" s="30"/>
      <c r="W53" s="30"/>
      <c r="X53" s="31"/>
      <c r="Y53" s="36"/>
      <c r="Z53" s="37"/>
    </row>
    <row r="54" spans="1:26" ht="72" customHeight="1">
      <c r="A54" s="4" t="str">
        <f>IF(B54&lt;&gt;"","3.6","")</f>
        <v/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29"/>
      <c r="R54" s="30"/>
      <c r="S54" s="30"/>
      <c r="T54" s="30"/>
      <c r="U54" s="30"/>
      <c r="V54" s="30"/>
      <c r="W54" s="30"/>
      <c r="X54" s="31"/>
      <c r="Y54" s="32"/>
      <c r="Z54" s="32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82</v>
      </c>
    </row>
    <row r="57" ht="9.95" customHeight="1">
      <c r="A57" s="5"/>
    </row>
    <row r="58" spans="2:25" ht="48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</row>
    <row r="59" spans="2:25" ht="48" customHeigh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</row>
    <row r="60" spans="2:25" ht="48" customHeight="1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</row>
    <row r="61" spans="2:25" ht="48" customHeight="1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</row>
    <row r="62" spans="2:25" ht="48" customHeight="1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</row>
    <row r="63" ht="13.5" customHeight="1">
      <c r="A63" s="5"/>
    </row>
    <row r="64" ht="21" customHeight="1">
      <c r="A64" s="5" t="s">
        <v>83</v>
      </c>
    </row>
    <row r="66" spans="2:25" ht="21" customHeight="1">
      <c r="B66" s="49"/>
      <c r="C66" s="49"/>
      <c r="D66" s="49"/>
      <c r="E66" s="49"/>
      <c r="F66" s="49"/>
      <c r="G66" s="49"/>
      <c r="H66" s="49"/>
      <c r="J66" s="49"/>
      <c r="K66" s="49"/>
      <c r="L66" s="49"/>
      <c r="M66" s="49"/>
      <c r="N66" s="49"/>
      <c r="O66" s="49"/>
      <c r="P66" s="49"/>
      <c r="Q66" s="49"/>
      <c r="S66" s="50"/>
      <c r="T66" s="51"/>
      <c r="U66" s="51"/>
      <c r="V66" s="51"/>
      <c r="W66" s="51"/>
      <c r="X66" s="51"/>
      <c r="Y66" s="52"/>
    </row>
    <row r="67" spans="2:25" ht="10.15" customHeight="1">
      <c r="B67" s="49"/>
      <c r="C67" s="49"/>
      <c r="D67" s="49"/>
      <c r="E67" s="49"/>
      <c r="F67" s="49"/>
      <c r="G67" s="49"/>
      <c r="H67" s="49"/>
      <c r="J67" s="49"/>
      <c r="K67" s="49"/>
      <c r="L67" s="49"/>
      <c r="M67" s="49"/>
      <c r="N67" s="49"/>
      <c r="O67" s="49"/>
      <c r="P67" s="49"/>
      <c r="Q67" s="49"/>
      <c r="S67" s="53"/>
      <c r="T67" s="54"/>
      <c r="U67" s="54"/>
      <c r="V67" s="54"/>
      <c r="W67" s="54"/>
      <c r="X67" s="54"/>
      <c r="Y67" s="55"/>
    </row>
    <row r="68" spans="2:25" ht="10.15" customHeight="1">
      <c r="B68" s="49"/>
      <c r="C68" s="49"/>
      <c r="D68" s="49"/>
      <c r="E68" s="49"/>
      <c r="F68" s="49"/>
      <c r="G68" s="49"/>
      <c r="H68" s="49"/>
      <c r="J68" s="49"/>
      <c r="K68" s="49"/>
      <c r="L68" s="49"/>
      <c r="M68" s="49"/>
      <c r="N68" s="49"/>
      <c r="O68" s="49"/>
      <c r="P68" s="49"/>
      <c r="Q68" s="49"/>
      <c r="S68" s="53"/>
      <c r="T68" s="54"/>
      <c r="U68" s="54"/>
      <c r="V68" s="54"/>
      <c r="W68" s="54"/>
      <c r="X68" s="54"/>
      <c r="Y68" s="55"/>
    </row>
    <row r="69" spans="2:25" ht="21" customHeight="1">
      <c r="B69" s="49"/>
      <c r="C69" s="49"/>
      <c r="D69" s="49"/>
      <c r="E69" s="49"/>
      <c r="F69" s="49"/>
      <c r="G69" s="49"/>
      <c r="H69" s="49"/>
      <c r="J69" s="49"/>
      <c r="K69" s="49"/>
      <c r="L69" s="49"/>
      <c r="M69" s="49"/>
      <c r="N69" s="49"/>
      <c r="O69" s="49"/>
      <c r="P69" s="49"/>
      <c r="Q69" s="49"/>
      <c r="S69" s="53"/>
      <c r="T69" s="54"/>
      <c r="U69" s="54"/>
      <c r="V69" s="54"/>
      <c r="W69" s="54"/>
      <c r="X69" s="54"/>
      <c r="Y69" s="55"/>
    </row>
    <row r="70" spans="2:25" ht="35.25" customHeight="1">
      <c r="B70" s="49"/>
      <c r="C70" s="49"/>
      <c r="D70" s="49"/>
      <c r="E70" s="49"/>
      <c r="F70" s="49"/>
      <c r="G70" s="49"/>
      <c r="H70" s="49"/>
      <c r="J70" s="49"/>
      <c r="K70" s="49"/>
      <c r="L70" s="49"/>
      <c r="M70" s="49"/>
      <c r="N70" s="49"/>
      <c r="O70" s="49"/>
      <c r="P70" s="49"/>
      <c r="Q70" s="49"/>
      <c r="S70" s="53"/>
      <c r="T70" s="54"/>
      <c r="U70" s="54"/>
      <c r="V70" s="54"/>
      <c r="W70" s="54"/>
      <c r="X70" s="54"/>
      <c r="Y70" s="55"/>
    </row>
    <row r="71" spans="2:25" ht="21" customHeight="1">
      <c r="B71" s="49"/>
      <c r="C71" s="49"/>
      <c r="D71" s="49"/>
      <c r="E71" s="49"/>
      <c r="F71" s="49"/>
      <c r="G71" s="49"/>
      <c r="H71" s="49"/>
      <c r="J71" s="49"/>
      <c r="K71" s="49"/>
      <c r="L71" s="49"/>
      <c r="M71" s="49"/>
      <c r="N71" s="49"/>
      <c r="O71" s="49"/>
      <c r="P71" s="49"/>
      <c r="Q71" s="49"/>
      <c r="S71" s="53"/>
      <c r="T71" s="54"/>
      <c r="U71" s="54"/>
      <c r="V71" s="54"/>
      <c r="W71" s="54"/>
      <c r="X71" s="54"/>
      <c r="Y71" s="55"/>
    </row>
    <row r="72" spans="2:25" ht="21" customHeight="1">
      <c r="B72" s="49"/>
      <c r="C72" s="49"/>
      <c r="D72" s="49"/>
      <c r="E72" s="49"/>
      <c r="F72" s="49"/>
      <c r="G72" s="49"/>
      <c r="H72" s="49"/>
      <c r="J72" s="49"/>
      <c r="K72" s="49"/>
      <c r="L72" s="49"/>
      <c r="M72" s="49"/>
      <c r="N72" s="49"/>
      <c r="O72" s="49"/>
      <c r="P72" s="49"/>
      <c r="Q72" s="49"/>
      <c r="S72" s="53"/>
      <c r="T72" s="54"/>
      <c r="U72" s="54"/>
      <c r="V72" s="54"/>
      <c r="W72" s="54"/>
      <c r="X72" s="54"/>
      <c r="Y72" s="55"/>
    </row>
    <row r="73" spans="2:25" ht="21" customHeight="1">
      <c r="B73" s="49"/>
      <c r="C73" s="49"/>
      <c r="D73" s="49"/>
      <c r="E73" s="49"/>
      <c r="F73" s="49"/>
      <c r="G73" s="49"/>
      <c r="H73" s="49"/>
      <c r="J73" s="49"/>
      <c r="K73" s="49"/>
      <c r="L73" s="49"/>
      <c r="M73" s="49"/>
      <c r="N73" s="49"/>
      <c r="O73" s="49"/>
      <c r="P73" s="49"/>
      <c r="Q73" s="49"/>
      <c r="S73" s="53"/>
      <c r="T73" s="54"/>
      <c r="U73" s="54"/>
      <c r="V73" s="54"/>
      <c r="W73" s="54"/>
      <c r="X73" s="54"/>
      <c r="Y73" s="55"/>
    </row>
    <row r="74" spans="2:25" ht="21" customHeight="1">
      <c r="B74" s="49"/>
      <c r="C74" s="49"/>
      <c r="D74" s="49"/>
      <c r="E74" s="49"/>
      <c r="F74" s="49"/>
      <c r="G74" s="49"/>
      <c r="H74" s="49"/>
      <c r="J74" s="49"/>
      <c r="K74" s="49"/>
      <c r="L74" s="49"/>
      <c r="M74" s="49"/>
      <c r="N74" s="49"/>
      <c r="O74" s="49"/>
      <c r="P74" s="49"/>
      <c r="Q74" s="49"/>
      <c r="S74" s="53"/>
      <c r="T74" s="54"/>
      <c r="U74" s="54"/>
      <c r="V74" s="54"/>
      <c r="W74" s="54"/>
      <c r="X74" s="54"/>
      <c r="Y74" s="55"/>
    </row>
    <row r="75" spans="2:25" ht="21" customHeight="1">
      <c r="B75" s="49"/>
      <c r="C75" s="49"/>
      <c r="D75" s="49"/>
      <c r="E75" s="49"/>
      <c r="F75" s="49"/>
      <c r="G75" s="49"/>
      <c r="H75" s="49"/>
      <c r="J75" s="49"/>
      <c r="K75" s="49"/>
      <c r="L75" s="49"/>
      <c r="M75" s="49"/>
      <c r="N75" s="49"/>
      <c r="O75" s="49"/>
      <c r="P75" s="49"/>
      <c r="Q75" s="49"/>
      <c r="S75" s="56"/>
      <c r="T75" s="57"/>
      <c r="U75" s="57"/>
      <c r="V75" s="57"/>
      <c r="W75" s="57"/>
      <c r="X75" s="57"/>
      <c r="Y75" s="58"/>
    </row>
    <row r="76" spans="2:25" ht="48" customHeight="1">
      <c r="B76" s="59"/>
      <c r="C76" s="59"/>
      <c r="D76" s="59"/>
      <c r="E76" s="59"/>
      <c r="F76" s="59"/>
      <c r="G76" s="59"/>
      <c r="H76" s="59"/>
      <c r="J76" s="60"/>
      <c r="K76" s="61"/>
      <c r="L76" s="61"/>
      <c r="M76" s="61"/>
      <c r="N76" s="61"/>
      <c r="O76" s="61"/>
      <c r="P76" s="61"/>
      <c r="Q76" s="62"/>
      <c r="S76" s="60"/>
      <c r="T76" s="61"/>
      <c r="U76" s="61"/>
      <c r="V76" s="61"/>
      <c r="W76" s="61"/>
      <c r="X76" s="61"/>
      <c r="Y76" s="62"/>
    </row>
    <row r="77" spans="2:25" ht="48" customHeight="1">
      <c r="B77" s="59"/>
      <c r="C77" s="59"/>
      <c r="D77" s="59"/>
      <c r="E77" s="59"/>
      <c r="F77" s="59"/>
      <c r="G77" s="59"/>
      <c r="H77" s="59"/>
      <c r="J77" s="63"/>
      <c r="K77" s="64"/>
      <c r="L77" s="64"/>
      <c r="M77" s="64"/>
      <c r="N77" s="64"/>
      <c r="O77" s="64"/>
      <c r="P77" s="64"/>
      <c r="Q77" s="65"/>
      <c r="S77" s="63"/>
      <c r="T77" s="64"/>
      <c r="U77" s="64"/>
      <c r="V77" s="64"/>
      <c r="W77" s="64"/>
      <c r="X77" s="64"/>
      <c r="Y77" s="65"/>
    </row>
    <row r="79" spans="2:25" ht="21" customHeight="1">
      <c r="B79" s="49"/>
      <c r="C79" s="49"/>
      <c r="D79" s="49"/>
      <c r="E79" s="49"/>
      <c r="F79" s="49"/>
      <c r="G79" s="49"/>
      <c r="H79" s="49"/>
      <c r="J79" s="49"/>
      <c r="K79" s="49"/>
      <c r="L79" s="49"/>
      <c r="M79" s="49"/>
      <c r="N79" s="49"/>
      <c r="O79" s="49"/>
      <c r="P79" s="49"/>
      <c r="Q79" s="49"/>
      <c r="S79" s="50"/>
      <c r="T79" s="51"/>
      <c r="U79" s="51"/>
      <c r="V79" s="51"/>
      <c r="W79" s="51"/>
      <c r="X79" s="51"/>
      <c r="Y79" s="52"/>
    </row>
    <row r="80" spans="2:25" ht="21" customHeight="1">
      <c r="B80" s="49"/>
      <c r="C80" s="49"/>
      <c r="D80" s="49"/>
      <c r="E80" s="49"/>
      <c r="F80" s="49"/>
      <c r="G80" s="49"/>
      <c r="H80" s="49"/>
      <c r="J80" s="49"/>
      <c r="K80" s="49"/>
      <c r="L80" s="49"/>
      <c r="M80" s="49"/>
      <c r="N80" s="49"/>
      <c r="O80" s="49"/>
      <c r="P80" s="49"/>
      <c r="Q80" s="49"/>
      <c r="S80" s="53"/>
      <c r="T80" s="54"/>
      <c r="U80" s="54"/>
      <c r="V80" s="54"/>
      <c r="W80" s="54"/>
      <c r="X80" s="54"/>
      <c r="Y80" s="55"/>
    </row>
    <row r="81" spans="2:25" ht="21" customHeight="1">
      <c r="B81" s="49"/>
      <c r="C81" s="49"/>
      <c r="D81" s="49"/>
      <c r="E81" s="49"/>
      <c r="F81" s="49"/>
      <c r="G81" s="49"/>
      <c r="H81" s="49"/>
      <c r="J81" s="49"/>
      <c r="K81" s="49"/>
      <c r="L81" s="49"/>
      <c r="M81" s="49"/>
      <c r="N81" s="49"/>
      <c r="O81" s="49"/>
      <c r="P81" s="49"/>
      <c r="Q81" s="49"/>
      <c r="S81" s="53"/>
      <c r="T81" s="54"/>
      <c r="U81" s="54"/>
      <c r="V81" s="54"/>
      <c r="W81" s="54"/>
      <c r="X81" s="54"/>
      <c r="Y81" s="55"/>
    </row>
    <row r="82" spans="2:25" ht="21" customHeight="1">
      <c r="B82" s="49"/>
      <c r="C82" s="49"/>
      <c r="D82" s="49"/>
      <c r="E82" s="49"/>
      <c r="F82" s="49"/>
      <c r="G82" s="49"/>
      <c r="H82" s="49"/>
      <c r="J82" s="49"/>
      <c r="K82" s="49"/>
      <c r="L82" s="49"/>
      <c r="M82" s="49"/>
      <c r="N82" s="49"/>
      <c r="O82" s="49"/>
      <c r="P82" s="49"/>
      <c r="Q82" s="49"/>
      <c r="S82" s="53"/>
      <c r="T82" s="54"/>
      <c r="U82" s="54"/>
      <c r="V82" s="54"/>
      <c r="W82" s="54"/>
      <c r="X82" s="54"/>
      <c r="Y82" s="55"/>
    </row>
    <row r="83" spans="2:25" ht="21" customHeight="1">
      <c r="B83" s="49"/>
      <c r="C83" s="49"/>
      <c r="D83" s="49"/>
      <c r="E83" s="49"/>
      <c r="F83" s="49"/>
      <c r="G83" s="49"/>
      <c r="H83" s="49"/>
      <c r="J83" s="49"/>
      <c r="K83" s="49"/>
      <c r="L83" s="49"/>
      <c r="M83" s="49"/>
      <c r="N83" s="49"/>
      <c r="O83" s="49"/>
      <c r="P83" s="49"/>
      <c r="Q83" s="49"/>
      <c r="S83" s="53"/>
      <c r="T83" s="54"/>
      <c r="U83" s="54"/>
      <c r="V83" s="54"/>
      <c r="W83" s="54"/>
      <c r="X83" s="54"/>
      <c r="Y83" s="55"/>
    </row>
    <row r="84" spans="2:25" ht="21" customHeight="1">
      <c r="B84" s="49"/>
      <c r="C84" s="49"/>
      <c r="D84" s="49"/>
      <c r="E84" s="49"/>
      <c r="F84" s="49"/>
      <c r="G84" s="49"/>
      <c r="H84" s="49"/>
      <c r="J84" s="49"/>
      <c r="K84" s="49"/>
      <c r="L84" s="49"/>
      <c r="M84" s="49"/>
      <c r="N84" s="49"/>
      <c r="O84" s="49"/>
      <c r="P84" s="49"/>
      <c r="Q84" s="49"/>
      <c r="S84" s="53"/>
      <c r="T84" s="54"/>
      <c r="U84" s="54"/>
      <c r="V84" s="54"/>
      <c r="W84" s="54"/>
      <c r="X84" s="54"/>
      <c r="Y84" s="55"/>
    </row>
    <row r="85" spans="2:25" ht="21" customHeight="1">
      <c r="B85" s="49"/>
      <c r="C85" s="49"/>
      <c r="D85" s="49"/>
      <c r="E85" s="49"/>
      <c r="F85" s="49"/>
      <c r="G85" s="49"/>
      <c r="H85" s="49"/>
      <c r="J85" s="49"/>
      <c r="K85" s="49"/>
      <c r="L85" s="49"/>
      <c r="M85" s="49"/>
      <c r="N85" s="49"/>
      <c r="O85" s="49"/>
      <c r="P85" s="49"/>
      <c r="Q85" s="49"/>
      <c r="S85" s="53"/>
      <c r="T85" s="54"/>
      <c r="U85" s="54"/>
      <c r="V85" s="54"/>
      <c r="W85" s="54"/>
      <c r="X85" s="54"/>
      <c r="Y85" s="55"/>
    </row>
    <row r="86" spans="2:25" ht="21" customHeight="1">
      <c r="B86" s="49"/>
      <c r="C86" s="49"/>
      <c r="D86" s="49"/>
      <c r="E86" s="49"/>
      <c r="F86" s="49"/>
      <c r="G86" s="49"/>
      <c r="H86" s="49"/>
      <c r="J86" s="49"/>
      <c r="K86" s="49"/>
      <c r="L86" s="49"/>
      <c r="M86" s="49"/>
      <c r="N86" s="49"/>
      <c r="O86" s="49"/>
      <c r="P86" s="49"/>
      <c r="Q86" s="49"/>
      <c r="S86" s="53"/>
      <c r="T86" s="54"/>
      <c r="U86" s="54"/>
      <c r="V86" s="54"/>
      <c r="W86" s="54"/>
      <c r="X86" s="54"/>
      <c r="Y86" s="55"/>
    </row>
    <row r="87" spans="2:25" ht="21" customHeight="1">
      <c r="B87" s="49"/>
      <c r="C87" s="49"/>
      <c r="D87" s="49"/>
      <c r="E87" s="49"/>
      <c r="F87" s="49"/>
      <c r="G87" s="49"/>
      <c r="H87" s="49"/>
      <c r="J87" s="49"/>
      <c r="K87" s="49"/>
      <c r="L87" s="49"/>
      <c r="M87" s="49"/>
      <c r="N87" s="49"/>
      <c r="O87" s="49"/>
      <c r="P87" s="49"/>
      <c r="Q87" s="49"/>
      <c r="S87" s="53"/>
      <c r="T87" s="54"/>
      <c r="U87" s="54"/>
      <c r="V87" s="54"/>
      <c r="W87" s="54"/>
      <c r="X87" s="54"/>
      <c r="Y87" s="55"/>
    </row>
    <row r="88" spans="2:25" ht="21" customHeight="1">
      <c r="B88" s="49"/>
      <c r="C88" s="49"/>
      <c r="D88" s="49"/>
      <c r="E88" s="49"/>
      <c r="F88" s="49"/>
      <c r="G88" s="49"/>
      <c r="H88" s="49"/>
      <c r="J88" s="49"/>
      <c r="K88" s="49"/>
      <c r="L88" s="49"/>
      <c r="M88" s="49"/>
      <c r="N88" s="49"/>
      <c r="O88" s="49"/>
      <c r="P88" s="49"/>
      <c r="Q88" s="49"/>
      <c r="S88" s="56"/>
      <c r="T88" s="57"/>
      <c r="U88" s="57"/>
      <c r="V88" s="57"/>
      <c r="W88" s="57"/>
      <c r="X88" s="57"/>
      <c r="Y88" s="58"/>
    </row>
    <row r="89" spans="2:25" ht="48" customHeight="1">
      <c r="B89" s="137"/>
      <c r="C89" s="137"/>
      <c r="D89" s="137"/>
      <c r="E89" s="137"/>
      <c r="F89" s="137"/>
      <c r="G89" s="137"/>
      <c r="H89" s="137"/>
      <c r="J89" s="60"/>
      <c r="K89" s="61"/>
      <c r="L89" s="61"/>
      <c r="M89" s="61"/>
      <c r="N89" s="61"/>
      <c r="O89" s="61"/>
      <c r="P89" s="61"/>
      <c r="Q89" s="62"/>
      <c r="S89" s="66"/>
      <c r="T89" s="67"/>
      <c r="U89" s="67"/>
      <c r="V89" s="67"/>
      <c r="W89" s="67"/>
      <c r="X89" s="67"/>
      <c r="Y89" s="68"/>
    </row>
    <row r="90" spans="2:25" ht="48" customHeight="1">
      <c r="B90" s="137"/>
      <c r="C90" s="137"/>
      <c r="D90" s="137"/>
      <c r="E90" s="137"/>
      <c r="F90" s="137"/>
      <c r="G90" s="137"/>
      <c r="H90" s="137"/>
      <c r="J90" s="63"/>
      <c r="K90" s="64"/>
      <c r="L90" s="64"/>
      <c r="M90" s="64"/>
      <c r="N90" s="64"/>
      <c r="O90" s="64"/>
      <c r="P90" s="64"/>
      <c r="Q90" s="65"/>
      <c r="S90" s="69"/>
      <c r="T90" s="70"/>
      <c r="U90" s="70"/>
      <c r="V90" s="70"/>
      <c r="W90" s="70"/>
      <c r="X90" s="70"/>
      <c r="Y90" s="71"/>
    </row>
    <row r="92" spans="2:25" ht="21" customHeight="1">
      <c r="B92" s="50"/>
      <c r="C92" s="51"/>
      <c r="D92" s="51"/>
      <c r="E92" s="51"/>
      <c r="F92" s="51"/>
      <c r="G92" s="51"/>
      <c r="H92" s="52"/>
      <c r="J92" s="50"/>
      <c r="K92" s="51"/>
      <c r="L92" s="51"/>
      <c r="M92" s="51"/>
      <c r="N92" s="51"/>
      <c r="O92" s="51"/>
      <c r="P92" s="51"/>
      <c r="Q92" s="52"/>
      <c r="S92" s="50"/>
      <c r="T92" s="51"/>
      <c r="U92" s="51"/>
      <c r="V92" s="51"/>
      <c r="W92" s="51"/>
      <c r="X92" s="51"/>
      <c r="Y92" s="52"/>
    </row>
    <row r="93" spans="2:25" ht="21" customHeight="1">
      <c r="B93" s="53"/>
      <c r="C93" s="54"/>
      <c r="D93" s="54"/>
      <c r="E93" s="54"/>
      <c r="F93" s="54"/>
      <c r="G93" s="54"/>
      <c r="H93" s="55"/>
      <c r="J93" s="53"/>
      <c r="K93" s="54"/>
      <c r="L93" s="54"/>
      <c r="M93" s="54"/>
      <c r="N93" s="54"/>
      <c r="O93" s="54"/>
      <c r="P93" s="54"/>
      <c r="Q93" s="55"/>
      <c r="S93" s="53"/>
      <c r="T93" s="54"/>
      <c r="U93" s="54"/>
      <c r="V93" s="54"/>
      <c r="W93" s="54"/>
      <c r="X93" s="54"/>
      <c r="Y93" s="55"/>
    </row>
    <row r="94" spans="2:25" ht="21" customHeight="1">
      <c r="B94" s="53"/>
      <c r="C94" s="54"/>
      <c r="D94" s="54"/>
      <c r="E94" s="54"/>
      <c r="F94" s="54"/>
      <c r="G94" s="54"/>
      <c r="H94" s="55"/>
      <c r="J94" s="53"/>
      <c r="K94" s="54"/>
      <c r="L94" s="54"/>
      <c r="M94" s="54"/>
      <c r="N94" s="54"/>
      <c r="O94" s="54"/>
      <c r="P94" s="54"/>
      <c r="Q94" s="55"/>
      <c r="S94" s="53"/>
      <c r="T94" s="54"/>
      <c r="U94" s="54"/>
      <c r="V94" s="54"/>
      <c r="W94" s="54"/>
      <c r="X94" s="54"/>
      <c r="Y94" s="55"/>
    </row>
    <row r="95" spans="2:25" ht="21" customHeight="1">
      <c r="B95" s="53"/>
      <c r="C95" s="54"/>
      <c r="D95" s="54"/>
      <c r="E95" s="54"/>
      <c r="F95" s="54"/>
      <c r="G95" s="54"/>
      <c r="H95" s="55"/>
      <c r="J95" s="53"/>
      <c r="K95" s="54"/>
      <c r="L95" s="54"/>
      <c r="M95" s="54"/>
      <c r="N95" s="54"/>
      <c r="O95" s="54"/>
      <c r="P95" s="54"/>
      <c r="Q95" s="55"/>
      <c r="S95" s="53"/>
      <c r="T95" s="54"/>
      <c r="U95" s="54"/>
      <c r="V95" s="54"/>
      <c r="W95" s="54"/>
      <c r="X95" s="54"/>
      <c r="Y95" s="55"/>
    </row>
    <row r="96" spans="2:25" ht="21" customHeight="1">
      <c r="B96" s="53"/>
      <c r="C96" s="54"/>
      <c r="D96" s="54"/>
      <c r="E96" s="54"/>
      <c r="F96" s="54"/>
      <c r="G96" s="54"/>
      <c r="H96" s="55"/>
      <c r="J96" s="53"/>
      <c r="K96" s="54"/>
      <c r="L96" s="54"/>
      <c r="M96" s="54"/>
      <c r="N96" s="54"/>
      <c r="O96" s="54"/>
      <c r="P96" s="54"/>
      <c r="Q96" s="55"/>
      <c r="S96" s="53"/>
      <c r="T96" s="54"/>
      <c r="U96" s="54"/>
      <c r="V96" s="54"/>
      <c r="W96" s="54"/>
      <c r="X96" s="54"/>
      <c r="Y96" s="55"/>
    </row>
    <row r="97" spans="2:25" ht="21" customHeight="1">
      <c r="B97" s="53"/>
      <c r="C97" s="54"/>
      <c r="D97" s="54"/>
      <c r="E97" s="54"/>
      <c r="F97" s="54"/>
      <c r="G97" s="54"/>
      <c r="H97" s="55"/>
      <c r="J97" s="53"/>
      <c r="K97" s="54"/>
      <c r="L97" s="54"/>
      <c r="M97" s="54"/>
      <c r="N97" s="54"/>
      <c r="O97" s="54"/>
      <c r="P97" s="54"/>
      <c r="Q97" s="55"/>
      <c r="S97" s="53"/>
      <c r="T97" s="54"/>
      <c r="U97" s="54"/>
      <c r="V97" s="54"/>
      <c r="W97" s="54"/>
      <c r="X97" s="54"/>
      <c r="Y97" s="55"/>
    </row>
    <row r="98" spans="2:25" ht="21" customHeight="1">
      <c r="B98" s="53"/>
      <c r="C98" s="54"/>
      <c r="D98" s="54"/>
      <c r="E98" s="54"/>
      <c r="F98" s="54"/>
      <c r="G98" s="54"/>
      <c r="H98" s="55"/>
      <c r="J98" s="53"/>
      <c r="K98" s="54"/>
      <c r="L98" s="54"/>
      <c r="M98" s="54"/>
      <c r="N98" s="54"/>
      <c r="O98" s="54"/>
      <c r="P98" s="54"/>
      <c r="Q98" s="55"/>
      <c r="S98" s="53"/>
      <c r="T98" s="54"/>
      <c r="U98" s="54"/>
      <c r="V98" s="54"/>
      <c r="W98" s="54"/>
      <c r="X98" s="54"/>
      <c r="Y98" s="55"/>
    </row>
    <row r="99" spans="2:25" ht="21" customHeight="1">
      <c r="B99" s="53"/>
      <c r="C99" s="54"/>
      <c r="D99" s="54"/>
      <c r="E99" s="54"/>
      <c r="F99" s="54"/>
      <c r="G99" s="54"/>
      <c r="H99" s="55"/>
      <c r="J99" s="53"/>
      <c r="K99" s="54"/>
      <c r="L99" s="54"/>
      <c r="M99" s="54"/>
      <c r="N99" s="54"/>
      <c r="O99" s="54"/>
      <c r="P99" s="54"/>
      <c r="Q99" s="55"/>
      <c r="S99" s="53"/>
      <c r="T99" s="54"/>
      <c r="U99" s="54"/>
      <c r="V99" s="54"/>
      <c r="W99" s="54"/>
      <c r="X99" s="54"/>
      <c r="Y99" s="55"/>
    </row>
    <row r="100" spans="2:25" ht="21" customHeight="1">
      <c r="B100" s="53"/>
      <c r="C100" s="54"/>
      <c r="D100" s="54"/>
      <c r="E100" s="54"/>
      <c r="F100" s="54"/>
      <c r="G100" s="54"/>
      <c r="H100" s="55"/>
      <c r="J100" s="53"/>
      <c r="K100" s="54"/>
      <c r="L100" s="54"/>
      <c r="M100" s="54"/>
      <c r="N100" s="54"/>
      <c r="O100" s="54"/>
      <c r="P100" s="54"/>
      <c r="Q100" s="55"/>
      <c r="S100" s="53"/>
      <c r="T100" s="54"/>
      <c r="U100" s="54"/>
      <c r="V100" s="54"/>
      <c r="W100" s="54"/>
      <c r="X100" s="54"/>
      <c r="Y100" s="55"/>
    </row>
    <row r="101" spans="2:25" ht="21" customHeight="1">
      <c r="B101" s="56"/>
      <c r="C101" s="57"/>
      <c r="D101" s="57"/>
      <c r="E101" s="57"/>
      <c r="F101" s="57"/>
      <c r="G101" s="57"/>
      <c r="H101" s="58"/>
      <c r="J101" s="56"/>
      <c r="K101" s="57"/>
      <c r="L101" s="57"/>
      <c r="M101" s="57"/>
      <c r="N101" s="57"/>
      <c r="O101" s="57"/>
      <c r="P101" s="57"/>
      <c r="Q101" s="58"/>
      <c r="S101" s="56"/>
      <c r="T101" s="57"/>
      <c r="U101" s="57"/>
      <c r="V101" s="57"/>
      <c r="W101" s="57"/>
      <c r="X101" s="57"/>
      <c r="Y101" s="58"/>
    </row>
    <row r="102" spans="2:25" ht="48" customHeight="1">
      <c r="B102" s="66"/>
      <c r="C102" s="67"/>
      <c r="D102" s="67"/>
      <c r="E102" s="67"/>
      <c r="F102" s="67"/>
      <c r="G102" s="67"/>
      <c r="H102" s="68"/>
      <c r="J102" s="130"/>
      <c r="K102" s="131"/>
      <c r="L102" s="131"/>
      <c r="M102" s="131"/>
      <c r="N102" s="131"/>
      <c r="O102" s="131"/>
      <c r="P102" s="131"/>
      <c r="Q102" s="132"/>
      <c r="S102" s="66"/>
      <c r="T102" s="67"/>
      <c r="U102" s="67"/>
      <c r="V102" s="67"/>
      <c r="W102" s="67"/>
      <c r="X102" s="67"/>
      <c r="Y102" s="68"/>
    </row>
    <row r="103" spans="2:25" ht="48" customHeight="1">
      <c r="B103" s="69"/>
      <c r="C103" s="70"/>
      <c r="D103" s="70"/>
      <c r="E103" s="70"/>
      <c r="F103" s="70"/>
      <c r="G103" s="70"/>
      <c r="H103" s="71"/>
      <c r="J103" s="133"/>
      <c r="K103" s="134"/>
      <c r="L103" s="134"/>
      <c r="M103" s="134"/>
      <c r="N103" s="134"/>
      <c r="O103" s="134"/>
      <c r="P103" s="134"/>
      <c r="Q103" s="135"/>
      <c r="S103" s="69"/>
      <c r="T103" s="70"/>
      <c r="U103" s="70"/>
      <c r="V103" s="70"/>
      <c r="W103" s="70"/>
      <c r="X103" s="70"/>
      <c r="Y103" s="71"/>
    </row>
    <row r="106" spans="5:23" ht="21" customHeight="1">
      <c r="E106" s="21" t="s">
        <v>42</v>
      </c>
      <c r="F106" s="136"/>
      <c r="G106" s="136"/>
      <c r="H106" s="136"/>
      <c r="I106" s="136"/>
      <c r="J106" s="136"/>
      <c r="Q106" s="21" t="s">
        <v>43</v>
      </c>
      <c r="R106" s="136"/>
      <c r="S106" s="136"/>
      <c r="T106" s="136"/>
      <c r="U106" s="136"/>
      <c r="V106" s="136"/>
      <c r="W106" s="136"/>
    </row>
    <row r="107" spans="5:24" ht="21" customHeight="1">
      <c r="E107" s="21" t="s">
        <v>44</v>
      </c>
      <c r="F107" s="24"/>
      <c r="G107" s="24"/>
      <c r="H107" s="24"/>
      <c r="I107" s="24"/>
      <c r="J107" s="24"/>
      <c r="K107" s="5" t="s">
        <v>45</v>
      </c>
      <c r="Q107" s="21" t="s">
        <v>44</v>
      </c>
      <c r="R107" s="136"/>
      <c r="S107" s="136"/>
      <c r="T107" s="136"/>
      <c r="U107" s="136"/>
      <c r="V107" s="136"/>
      <c r="W107" s="136"/>
      <c r="X107" s="5" t="s">
        <v>45</v>
      </c>
    </row>
    <row r="108" spans="5:24" ht="21" customHeight="1">
      <c r="E108" s="21" t="s">
        <v>46</v>
      </c>
      <c r="F108" s="24"/>
      <c r="G108" s="24"/>
      <c r="H108" s="24"/>
      <c r="I108" s="24"/>
      <c r="J108" s="24"/>
      <c r="Q108" s="25"/>
      <c r="R108" s="25"/>
      <c r="S108" s="25"/>
      <c r="T108" s="25"/>
      <c r="U108" s="25"/>
      <c r="V108" s="25"/>
      <c r="W108" s="25"/>
      <c r="X108" s="25"/>
    </row>
    <row r="109" spans="5:23" ht="24" customHeight="1">
      <c r="E109" s="21" t="s">
        <v>47</v>
      </c>
      <c r="F109" s="26"/>
      <c r="G109" s="26"/>
      <c r="H109" s="26"/>
      <c r="I109" s="26"/>
      <c r="J109" s="26"/>
      <c r="Q109" s="21" t="s">
        <v>47</v>
      </c>
      <c r="R109" s="27"/>
      <c r="S109" s="27"/>
      <c r="T109" s="27"/>
      <c r="U109" s="27"/>
      <c r="V109" s="27"/>
      <c r="W109" s="27"/>
    </row>
    <row r="110" spans="5:10" ht="24" customHeight="1">
      <c r="E110" s="21" t="s">
        <v>48</v>
      </c>
      <c r="F110" s="28"/>
      <c r="G110" s="28"/>
      <c r="H110" s="28"/>
      <c r="I110" s="28"/>
      <c r="J110" s="28"/>
    </row>
    <row r="111" ht="24" customHeight="1"/>
  </sheetData>
  <protectedRanges>
    <protectedRange sqref="M7 H8 V13 K20:S21 X20 B28:Z32 B34:Z38 B40:Z44 B49:Z54 B58 B66 B76 J66 J76 S66 S76 B79 B89 J79 J89 S79 S89 B92 B102 J92 J102 S92 S102 R106:R107 Q108 R109 F106:F110" name="ช่วง1_1"/>
  </protectedRanges>
  <mergeCells count="173">
    <mergeCell ref="M32:X32"/>
    <mergeCell ref="B52:G52"/>
    <mergeCell ref="H52:P52"/>
    <mergeCell ref="Q52:X52"/>
    <mergeCell ref="Y52:Z52"/>
    <mergeCell ref="B66:H75"/>
    <mergeCell ref="J66:Q75"/>
    <mergeCell ref="S66:Y75"/>
    <mergeCell ref="B76:H77"/>
    <mergeCell ref="J76:Q77"/>
    <mergeCell ref="S76:Y77"/>
    <mergeCell ref="Y53:Z53"/>
    <mergeCell ref="B54:G54"/>
    <mergeCell ref="H54:P54"/>
    <mergeCell ref="Q54:X54"/>
    <mergeCell ref="Y54:Z54"/>
    <mergeCell ref="B58:Y62"/>
    <mergeCell ref="Y48:Z48"/>
    <mergeCell ref="Y49:Z49"/>
    <mergeCell ref="B49:G49"/>
    <mergeCell ref="H49:P49"/>
    <mergeCell ref="Q49:X49"/>
    <mergeCell ref="Y50:Z50"/>
    <mergeCell ref="Y51:Z51"/>
    <mergeCell ref="B50:G50"/>
    <mergeCell ref="H50:P50"/>
    <mergeCell ref="Q50:X50"/>
    <mergeCell ref="B51:G51"/>
    <mergeCell ref="H51:P51"/>
    <mergeCell ref="Q51:X51"/>
    <mergeCell ref="B48:G48"/>
    <mergeCell ref="H48:P48"/>
    <mergeCell ref="Q48:X48"/>
    <mergeCell ref="B44:L44"/>
    <mergeCell ref="M44:X44"/>
    <mergeCell ref="Y44:Z44"/>
    <mergeCell ref="B41:L41"/>
    <mergeCell ref="M41:X41"/>
    <mergeCell ref="Y41:Z41"/>
    <mergeCell ref="B42:L42"/>
    <mergeCell ref="M42:X42"/>
    <mergeCell ref="Y42:Z42"/>
    <mergeCell ref="Y34:Z34"/>
    <mergeCell ref="A39:Z39"/>
    <mergeCell ref="B40:L40"/>
    <mergeCell ref="M40:X40"/>
    <mergeCell ref="Y40:Z40"/>
    <mergeCell ref="B38:L38"/>
    <mergeCell ref="M38:X38"/>
    <mergeCell ref="Y38:Z38"/>
    <mergeCell ref="B35:L35"/>
    <mergeCell ref="M35:X35"/>
    <mergeCell ref="Y35:Z35"/>
    <mergeCell ref="B36:L36"/>
    <mergeCell ref="M36:X36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X20:Z22"/>
    <mergeCell ref="B21:G21"/>
    <mergeCell ref="H21:J21"/>
    <mergeCell ref="K21:M21"/>
    <mergeCell ref="N21:P21"/>
    <mergeCell ref="Q21:S21"/>
    <mergeCell ref="T21:U21"/>
    <mergeCell ref="V21:W21"/>
    <mergeCell ref="A12:Z12"/>
    <mergeCell ref="B13:J13"/>
    <mergeCell ref="K13:M13"/>
    <mergeCell ref="N13:P13"/>
    <mergeCell ref="Q13:R13"/>
    <mergeCell ref="Q14:R14"/>
    <mergeCell ref="S13:U13"/>
    <mergeCell ref="V13:X13"/>
    <mergeCell ref="Y13:Z13"/>
    <mergeCell ref="A14:P14"/>
    <mergeCell ref="S14:U14"/>
    <mergeCell ref="V14:X14"/>
    <mergeCell ref="Y14:Z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R106:W106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B28:L28"/>
    <mergeCell ref="M28:X28"/>
    <mergeCell ref="B37:L37"/>
    <mergeCell ref="M37:X37"/>
    <mergeCell ref="Y37:Z37"/>
    <mergeCell ref="B32:L32"/>
    <mergeCell ref="Y32:Z32"/>
    <mergeCell ref="A33:Z33"/>
    <mergeCell ref="B34:L34"/>
    <mergeCell ref="B43:L43"/>
    <mergeCell ref="M43:X43"/>
    <mergeCell ref="Y43:Z43"/>
    <mergeCell ref="M34:X34"/>
    <mergeCell ref="F107:J107"/>
    <mergeCell ref="Y36:Z36"/>
    <mergeCell ref="R107:W107"/>
    <mergeCell ref="F108:J108"/>
    <mergeCell ref="Q108:X108"/>
    <mergeCell ref="F109:J109"/>
    <mergeCell ref="R109:W109"/>
    <mergeCell ref="F110:J110"/>
    <mergeCell ref="B53:G53"/>
    <mergeCell ref="H53:P53"/>
    <mergeCell ref="Q53:X53"/>
    <mergeCell ref="B79:H88"/>
    <mergeCell ref="J79:Q88"/>
    <mergeCell ref="S79:Y88"/>
    <mergeCell ref="B89:H90"/>
    <mergeCell ref="J89:Q90"/>
    <mergeCell ref="S89:Y90"/>
    <mergeCell ref="B92:H101"/>
    <mergeCell ref="J92:Q101"/>
    <mergeCell ref="S92:Y101"/>
    <mergeCell ref="B102:H103"/>
    <mergeCell ref="J102:Q103"/>
    <mergeCell ref="S102:Y103"/>
    <mergeCell ref="F106:J106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0:S20 K22:S22">
      <formula1>0</formula1>
    </dataValidation>
    <dataValidation type="decimal" operator="greaterThanOrEqual" allowBlank="1" showInputMessage="1" showErrorMessage="1" error="กรุณากรอกข้อมูลเป็นตัวเลข" sqref="K21:S21">
      <formula1>0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Z110"/>
  <sheetViews>
    <sheetView view="pageBreakPreview" zoomScaleSheetLayoutView="100" workbookViewId="0" topLeftCell="G3">
      <selection activeCell="Q18" sqref="Q18:S18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86" t="s">
        <v>93</v>
      </c>
      <c r="K2" s="86"/>
      <c r="L2" s="86"/>
      <c r="M2" s="86"/>
      <c r="N2" s="86"/>
      <c r="O2" s="86"/>
      <c r="P2" s="86"/>
      <c r="Q2" s="8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21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0.15" customHeight="1"/>
    <row r="6" ht="21" customHeight="1">
      <c r="A6" s="8" t="s">
        <v>1</v>
      </c>
    </row>
    <row r="7" spans="1:16" ht="21" customHeight="1">
      <c r="A7" s="9" t="s">
        <v>84</v>
      </c>
      <c r="L7" s="10"/>
      <c r="M7" s="87"/>
      <c r="N7" s="88"/>
      <c r="O7" s="88"/>
      <c r="P7" s="89"/>
    </row>
    <row r="8" spans="1:10" ht="21" customHeight="1">
      <c r="A8" s="9" t="s">
        <v>28</v>
      </c>
      <c r="G8" s="10"/>
      <c r="H8" s="87"/>
      <c r="I8" s="88"/>
      <c r="J8" s="89"/>
    </row>
    <row r="9" ht="9" customHeight="1">
      <c r="G9" s="5">
        <v>4</v>
      </c>
    </row>
    <row r="10" spans="1:26" s="8" customFormat="1" ht="30" customHeight="1">
      <c r="A10" s="78" t="s">
        <v>6</v>
      </c>
      <c r="B10" s="78" t="s">
        <v>22</v>
      </c>
      <c r="C10" s="78"/>
      <c r="D10" s="78"/>
      <c r="E10" s="78"/>
      <c r="F10" s="78"/>
      <c r="G10" s="78"/>
      <c r="H10" s="78"/>
      <c r="I10" s="78"/>
      <c r="J10" s="78"/>
      <c r="K10" s="78" t="s">
        <v>23</v>
      </c>
      <c r="L10" s="78"/>
      <c r="M10" s="78"/>
      <c r="N10" s="78"/>
      <c r="O10" s="78"/>
      <c r="P10" s="78"/>
      <c r="Q10" s="78"/>
      <c r="R10" s="78"/>
      <c r="S10" s="78" t="s">
        <v>5</v>
      </c>
      <c r="T10" s="78"/>
      <c r="U10" s="78"/>
      <c r="V10" s="78"/>
      <c r="W10" s="78"/>
      <c r="X10" s="78"/>
      <c r="Y10" s="78"/>
      <c r="Z10" s="78"/>
    </row>
    <row r="11" spans="1:26" s="8" customFormat="1" ht="30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 t="s">
        <v>2</v>
      </c>
      <c r="L11" s="78"/>
      <c r="M11" s="78"/>
      <c r="N11" s="78" t="s">
        <v>3</v>
      </c>
      <c r="O11" s="78"/>
      <c r="P11" s="78"/>
      <c r="Q11" s="78" t="s">
        <v>4</v>
      </c>
      <c r="R11" s="78"/>
      <c r="S11" s="78" t="s">
        <v>2</v>
      </c>
      <c r="T11" s="78"/>
      <c r="U11" s="78"/>
      <c r="V11" s="78" t="s">
        <v>3</v>
      </c>
      <c r="W11" s="78"/>
      <c r="X11" s="78"/>
      <c r="Y11" s="78" t="s">
        <v>4</v>
      </c>
      <c r="Z11" s="78"/>
    </row>
    <row r="12" spans="1:26" ht="24" customHeight="1">
      <c r="A12" s="90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</row>
    <row r="13" spans="1:26" ht="24" customHeight="1">
      <c r="A13" s="11">
        <v>1</v>
      </c>
      <c r="B13" s="38" t="s">
        <v>87</v>
      </c>
      <c r="C13" s="38"/>
      <c r="D13" s="38"/>
      <c r="E13" s="38"/>
      <c r="F13" s="38"/>
      <c r="G13" s="38"/>
      <c r="H13" s="38"/>
      <c r="I13" s="38"/>
      <c r="J13" s="38"/>
      <c r="K13" s="93">
        <v>3200</v>
      </c>
      <c r="L13" s="93"/>
      <c r="M13" s="93"/>
      <c r="N13" s="138">
        <f>Q22</f>
        <v>0</v>
      </c>
      <c r="O13" s="138"/>
      <c r="P13" s="138"/>
      <c r="Q13" s="95">
        <f>V23</f>
        <v>0</v>
      </c>
      <c r="R13" s="95"/>
      <c r="S13" s="96">
        <v>380800</v>
      </c>
      <c r="T13" s="97"/>
      <c r="U13" s="98"/>
      <c r="V13" s="99"/>
      <c r="W13" s="100"/>
      <c r="X13" s="101"/>
      <c r="Y13" s="102">
        <f>V13/S13*100</f>
        <v>0</v>
      </c>
      <c r="Z13" s="103"/>
    </row>
    <row r="14" spans="1:26" s="8" customFormat="1" ht="24" customHeight="1">
      <c r="A14" s="104" t="s">
        <v>29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  <c r="Q14" s="75">
        <f>V23</f>
        <v>0</v>
      </c>
      <c r="R14" s="75"/>
      <c r="S14" s="107">
        <f>SUM(S13)</f>
        <v>380800</v>
      </c>
      <c r="T14" s="107"/>
      <c r="U14" s="107"/>
      <c r="V14" s="107">
        <f>SUM(V13)</f>
        <v>0</v>
      </c>
      <c r="W14" s="107"/>
      <c r="X14" s="107"/>
      <c r="Y14" s="108">
        <f>SUM(Y13)</f>
        <v>0</v>
      </c>
      <c r="Z14" s="108"/>
    </row>
    <row r="15" spans="1:26" ht="9.9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13" ht="24" customHeight="1">
      <c r="A16" s="22" t="s">
        <v>92</v>
      </c>
      <c r="H16" s="12"/>
      <c r="I16" s="13"/>
      <c r="J16" s="13"/>
      <c r="K16" s="13"/>
      <c r="L16" s="13"/>
      <c r="M16" s="13"/>
    </row>
    <row r="17" spans="1:13" ht="9.95" customHeight="1">
      <c r="A17" s="5"/>
      <c r="H17" s="14"/>
      <c r="I17" s="14"/>
      <c r="J17" s="14"/>
      <c r="K17" s="14"/>
      <c r="L17" s="14"/>
      <c r="M17" s="14"/>
    </row>
    <row r="18" spans="1:26" ht="72" customHeight="1">
      <c r="A18" s="15" t="s">
        <v>6</v>
      </c>
      <c r="B18" s="78" t="s">
        <v>26</v>
      </c>
      <c r="C18" s="78"/>
      <c r="D18" s="78"/>
      <c r="E18" s="78"/>
      <c r="F18" s="78"/>
      <c r="G18" s="78"/>
      <c r="H18" s="78" t="s">
        <v>30</v>
      </c>
      <c r="I18" s="78"/>
      <c r="J18" s="78"/>
      <c r="K18" s="78" t="s">
        <v>27</v>
      </c>
      <c r="L18" s="78"/>
      <c r="M18" s="78"/>
      <c r="N18" s="78" t="s">
        <v>31</v>
      </c>
      <c r="O18" s="78"/>
      <c r="P18" s="78"/>
      <c r="Q18" s="78" t="s">
        <v>32</v>
      </c>
      <c r="R18" s="78"/>
      <c r="S18" s="78"/>
      <c r="T18" s="78" t="s">
        <v>33</v>
      </c>
      <c r="U18" s="78"/>
      <c r="V18" s="82" t="s">
        <v>7</v>
      </c>
      <c r="W18" s="82"/>
      <c r="X18" s="78" t="s">
        <v>8</v>
      </c>
      <c r="Y18" s="78"/>
      <c r="Z18" s="78"/>
    </row>
    <row r="19" spans="1:26" ht="24" customHeight="1">
      <c r="A19" s="90" t="s">
        <v>86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09"/>
      <c r="U19" s="109"/>
      <c r="V19" s="91"/>
      <c r="W19" s="91"/>
      <c r="X19" s="91"/>
      <c r="Y19" s="91"/>
      <c r="Z19" s="92"/>
    </row>
    <row r="20" spans="1:26" s="17" customFormat="1" ht="48" customHeight="1">
      <c r="A20" s="16">
        <v>1</v>
      </c>
      <c r="B20" s="110" t="s">
        <v>88</v>
      </c>
      <c r="C20" s="110"/>
      <c r="D20" s="110"/>
      <c r="E20" s="110"/>
      <c r="F20" s="110"/>
      <c r="G20" s="110"/>
      <c r="H20" s="111">
        <f>$K$13</f>
        <v>3200</v>
      </c>
      <c r="I20" s="111"/>
      <c r="J20" s="111"/>
      <c r="K20" s="116"/>
      <c r="L20" s="116"/>
      <c r="M20" s="116"/>
      <c r="N20" s="116"/>
      <c r="O20" s="116"/>
      <c r="P20" s="116"/>
      <c r="Q20" s="116"/>
      <c r="R20" s="116"/>
      <c r="S20" s="117"/>
      <c r="T20" s="114">
        <v>20</v>
      </c>
      <c r="U20" s="114"/>
      <c r="V20" s="115">
        <f>(T20*((K20*0)+(N20*50)+(Q20*100)))/(H20*100)</f>
        <v>0</v>
      </c>
      <c r="W20" s="116"/>
      <c r="X20" s="118"/>
      <c r="Y20" s="119"/>
      <c r="Z20" s="120"/>
    </row>
    <row r="21" spans="1:26" ht="24" customHeight="1">
      <c r="A21" s="18">
        <v>2</v>
      </c>
      <c r="B21" s="127" t="s">
        <v>89</v>
      </c>
      <c r="C21" s="127"/>
      <c r="D21" s="127"/>
      <c r="E21" s="127"/>
      <c r="F21" s="127"/>
      <c r="G21" s="127"/>
      <c r="H21" s="111">
        <f aca="true" t="shared" si="0" ref="H21:H22">$K$13</f>
        <v>3200</v>
      </c>
      <c r="I21" s="111"/>
      <c r="J21" s="111"/>
      <c r="K21" s="128"/>
      <c r="L21" s="128"/>
      <c r="M21" s="128"/>
      <c r="N21" s="128"/>
      <c r="O21" s="128"/>
      <c r="P21" s="128"/>
      <c r="Q21" s="128"/>
      <c r="R21" s="128"/>
      <c r="S21" s="128"/>
      <c r="T21" s="129">
        <v>20</v>
      </c>
      <c r="U21" s="129"/>
      <c r="V21" s="103">
        <f>(T21*((K21*0)+(N21*50)+(Q21*100)))/(H21*100)</f>
        <v>0</v>
      </c>
      <c r="W21" s="128"/>
      <c r="X21" s="121"/>
      <c r="Y21" s="122"/>
      <c r="Z21" s="123"/>
    </row>
    <row r="22" spans="1:26" s="17" customFormat="1" ht="72" customHeight="1">
      <c r="A22" s="16">
        <v>3</v>
      </c>
      <c r="B22" s="110" t="s">
        <v>90</v>
      </c>
      <c r="C22" s="110"/>
      <c r="D22" s="110"/>
      <c r="E22" s="110"/>
      <c r="F22" s="110"/>
      <c r="G22" s="110"/>
      <c r="H22" s="111">
        <f t="shared" si="0"/>
        <v>3200</v>
      </c>
      <c r="I22" s="111"/>
      <c r="J22" s="111"/>
      <c r="K22" s="112"/>
      <c r="L22" s="112"/>
      <c r="M22" s="112"/>
      <c r="N22" s="112"/>
      <c r="O22" s="112"/>
      <c r="P22" s="112"/>
      <c r="Q22" s="112"/>
      <c r="R22" s="112"/>
      <c r="S22" s="113"/>
      <c r="T22" s="114">
        <v>60</v>
      </c>
      <c r="U22" s="114"/>
      <c r="V22" s="115">
        <f>(T22*((K22*0)+(N22*50)+(Q22*100)))/(H22*100)</f>
        <v>0</v>
      </c>
      <c r="W22" s="116"/>
      <c r="X22" s="124"/>
      <c r="Y22" s="125"/>
      <c r="Z22" s="126"/>
    </row>
    <row r="23" spans="1:26" ht="24" customHeight="1">
      <c r="A23" s="72" t="s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>
        <f>SUM(T20:U22)</f>
        <v>100</v>
      </c>
      <c r="U23" s="74"/>
      <c r="V23" s="75">
        <f>SUM(V20:V22)</f>
        <v>0</v>
      </c>
      <c r="W23" s="75"/>
      <c r="X23" s="76"/>
      <c r="Y23" s="76"/>
      <c r="Z23" s="76"/>
    </row>
    <row r="24" spans="1:26" ht="9.9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24" customHeight="1">
      <c r="A25" s="19" t="s">
        <v>80</v>
      </c>
    </row>
    <row r="26" spans="1:26" ht="60" customHeight="1">
      <c r="A26" s="15" t="s">
        <v>6</v>
      </c>
      <c r="B26" s="78" t="s">
        <v>34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 t="s">
        <v>35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82" t="s">
        <v>36</v>
      </c>
      <c r="Z26" s="82"/>
    </row>
    <row r="27" spans="1:26" ht="24" customHeight="1">
      <c r="A27" s="83" t="s">
        <v>37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</row>
    <row r="28" spans="1:26" ht="48" customHeight="1">
      <c r="A28" s="4" t="str">
        <f>IF(B28&lt;&gt;"","2.1.1","")</f>
        <v/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32"/>
      <c r="Z28" s="32"/>
    </row>
    <row r="29" spans="1:26" ht="48" customHeight="1">
      <c r="A29" s="4" t="str">
        <f>IF(B29&lt;&gt;"","2.1.2","")</f>
        <v/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32"/>
      <c r="Z29" s="32"/>
    </row>
    <row r="30" spans="1:26" ht="48" customHeight="1">
      <c r="A30" s="4" t="str">
        <f>IF(B30&lt;&gt;"","2.1.3","")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/>
      <c r="Z30" s="32"/>
    </row>
    <row r="31" spans="1:26" ht="48" customHeight="1">
      <c r="A31" s="4" t="str">
        <f>IF(B31&lt;&gt;"","2.1.4","")</f>
        <v/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/>
      <c r="Z31" s="32"/>
    </row>
    <row r="32" spans="1:26" ht="48" customHeight="1">
      <c r="A32" s="4" t="str">
        <f>IF(B32&lt;&gt;"","2.1.5","")</f>
        <v/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6"/>
      <c r="Z32" s="37"/>
    </row>
    <row r="33" spans="1:26" ht="24" customHeight="1">
      <c r="A33" s="83" t="s">
        <v>38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</row>
    <row r="34" spans="1:26" ht="48" customHeight="1">
      <c r="A34" s="4" t="str">
        <f>IF(B34&lt;&gt;"","2.2.1","")</f>
        <v/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32"/>
      <c r="Z34" s="32"/>
    </row>
    <row r="35" spans="1:26" ht="48" customHeight="1">
      <c r="A35" s="4" t="str">
        <f>IF(B35&lt;&gt;"","2.2.2","")</f>
        <v/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32"/>
      <c r="Z35" s="32"/>
    </row>
    <row r="36" spans="1:26" ht="48" customHeight="1">
      <c r="A36" s="4" t="str">
        <f>IF(B36&lt;&gt;"","2.2.3","")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32"/>
      <c r="Z36" s="32"/>
    </row>
    <row r="37" spans="1:26" ht="48" customHeight="1">
      <c r="A37" s="4" t="str">
        <f>IF(B37&lt;&gt;"","2.2.4","")</f>
        <v/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/>
      <c r="Z37" s="32"/>
    </row>
    <row r="38" spans="1:26" ht="48" customHeight="1">
      <c r="A38" s="4" t="str">
        <f>IF(B38&lt;&gt;"","2.2.5","")</f>
        <v/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/>
      <c r="Z38" s="32"/>
    </row>
    <row r="39" spans="1:26" ht="24" customHeight="1">
      <c r="A39" s="83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</row>
    <row r="40" spans="1:26" ht="48" customHeight="1">
      <c r="A40" s="4" t="str">
        <f>IF(B40&lt;&gt;"","2.3.1","")</f>
        <v/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9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  <c r="Y40" s="32"/>
      <c r="Z40" s="32"/>
    </row>
    <row r="41" spans="1:26" ht="48" customHeight="1">
      <c r="A41" s="4" t="str">
        <f>IF(B41&lt;&gt;"","2.3.2","")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32"/>
      <c r="Z41" s="32"/>
    </row>
    <row r="42" spans="1:26" ht="48" customHeight="1">
      <c r="A42" s="4" t="str">
        <f>IF(B42&lt;&gt;"","2.3.3","")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</row>
    <row r="43" spans="1:26" ht="48" customHeight="1">
      <c r="A43" s="4" t="str">
        <f>IF(B43&lt;&gt;"","2.3.4","")</f>
        <v/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32"/>
      <c r="Z43" s="32"/>
    </row>
    <row r="44" spans="1:26" ht="48" customHeight="1">
      <c r="A44" s="4" t="str">
        <f>IF(B44&lt;&gt;"","2.3.5","")</f>
        <v/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2"/>
    </row>
    <row r="45" ht="9.95" customHeight="1"/>
    <row r="46" ht="24" customHeight="1">
      <c r="A46" s="5" t="s">
        <v>81</v>
      </c>
    </row>
    <row r="47" ht="9.95" customHeight="1"/>
    <row r="48" spans="1:26" ht="60" customHeight="1">
      <c r="A48" s="15" t="s">
        <v>6</v>
      </c>
      <c r="B48" s="78" t="s">
        <v>40</v>
      </c>
      <c r="C48" s="78"/>
      <c r="D48" s="78"/>
      <c r="E48" s="78"/>
      <c r="F48" s="78"/>
      <c r="G48" s="78"/>
      <c r="H48" s="78" t="s">
        <v>35</v>
      </c>
      <c r="I48" s="78"/>
      <c r="J48" s="78"/>
      <c r="K48" s="78"/>
      <c r="L48" s="78"/>
      <c r="M48" s="78"/>
      <c r="N48" s="78"/>
      <c r="O48" s="78"/>
      <c r="P48" s="78"/>
      <c r="Q48" s="79" t="s">
        <v>41</v>
      </c>
      <c r="R48" s="80"/>
      <c r="S48" s="80"/>
      <c r="T48" s="80"/>
      <c r="U48" s="80"/>
      <c r="V48" s="80"/>
      <c r="W48" s="80"/>
      <c r="X48" s="81"/>
      <c r="Y48" s="82" t="s">
        <v>36</v>
      </c>
      <c r="Z48" s="82"/>
    </row>
    <row r="49" spans="1:26" ht="72" customHeight="1">
      <c r="A49" s="4" t="str">
        <f>IF(B49&lt;&gt;"","3.1","")</f>
        <v/>
      </c>
      <c r="B49" s="38"/>
      <c r="C49" s="38"/>
      <c r="D49" s="38"/>
      <c r="E49" s="38"/>
      <c r="F49" s="38"/>
      <c r="G49" s="38"/>
      <c r="H49" s="39"/>
      <c r="I49" s="39"/>
      <c r="J49" s="39"/>
      <c r="K49" s="39"/>
      <c r="L49" s="39"/>
      <c r="M49" s="39"/>
      <c r="N49" s="39"/>
      <c r="O49" s="39"/>
      <c r="P49" s="39"/>
      <c r="Q49" s="29"/>
      <c r="R49" s="30"/>
      <c r="S49" s="30"/>
      <c r="T49" s="30"/>
      <c r="U49" s="30"/>
      <c r="V49" s="30"/>
      <c r="W49" s="30"/>
      <c r="X49" s="31"/>
      <c r="Y49" s="32"/>
      <c r="Z49" s="32"/>
    </row>
    <row r="50" spans="1:26" ht="72" customHeight="1">
      <c r="A50" s="4" t="str">
        <f>IF(B50&lt;&gt;"","3.2","")</f>
        <v/>
      </c>
      <c r="B50" s="38"/>
      <c r="C50" s="38"/>
      <c r="D50" s="38"/>
      <c r="E50" s="38"/>
      <c r="F50" s="38"/>
      <c r="G50" s="38"/>
      <c r="H50" s="39"/>
      <c r="I50" s="39"/>
      <c r="J50" s="39"/>
      <c r="K50" s="39"/>
      <c r="L50" s="39"/>
      <c r="M50" s="39"/>
      <c r="N50" s="39"/>
      <c r="O50" s="39"/>
      <c r="P50" s="39"/>
      <c r="Q50" s="29"/>
      <c r="R50" s="30"/>
      <c r="S50" s="30"/>
      <c r="T50" s="30"/>
      <c r="U50" s="30"/>
      <c r="V50" s="30"/>
      <c r="W50" s="30"/>
      <c r="X50" s="31"/>
      <c r="Y50" s="32"/>
      <c r="Z50" s="32"/>
    </row>
    <row r="51" spans="1:26" ht="72" customHeight="1">
      <c r="A51" s="4" t="str">
        <f>IF(B51&lt;&gt;"","3.3","")</f>
        <v/>
      </c>
      <c r="B51" s="38"/>
      <c r="C51" s="38"/>
      <c r="D51" s="38"/>
      <c r="E51" s="38"/>
      <c r="F51" s="38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29"/>
      <c r="R51" s="30"/>
      <c r="S51" s="30"/>
      <c r="T51" s="30"/>
      <c r="U51" s="30"/>
      <c r="V51" s="30"/>
      <c r="W51" s="30"/>
      <c r="X51" s="31"/>
      <c r="Y51" s="32"/>
      <c r="Z51" s="32"/>
    </row>
    <row r="52" spans="1:26" ht="72" customHeight="1">
      <c r="A52" s="4" t="str">
        <f>IF(B52&lt;&gt;"","3.4","")</f>
        <v/>
      </c>
      <c r="B52" s="38"/>
      <c r="C52" s="38"/>
      <c r="D52" s="38"/>
      <c r="E52" s="38"/>
      <c r="F52" s="38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29"/>
      <c r="R52" s="30"/>
      <c r="S52" s="30"/>
      <c r="T52" s="30"/>
      <c r="U52" s="30"/>
      <c r="V52" s="30"/>
      <c r="W52" s="30"/>
      <c r="X52" s="31"/>
      <c r="Y52" s="32"/>
      <c r="Z52" s="32"/>
    </row>
    <row r="53" spans="1:26" ht="72" customHeight="1">
      <c r="A53" s="4" t="str">
        <f>IF(B53&lt;&gt;"","3.5","")</f>
        <v/>
      </c>
      <c r="B53" s="33"/>
      <c r="C53" s="34"/>
      <c r="D53" s="34"/>
      <c r="E53" s="34"/>
      <c r="F53" s="34"/>
      <c r="G53" s="35"/>
      <c r="H53" s="29"/>
      <c r="I53" s="30"/>
      <c r="J53" s="30"/>
      <c r="K53" s="30"/>
      <c r="L53" s="30"/>
      <c r="M53" s="30"/>
      <c r="N53" s="30"/>
      <c r="O53" s="30"/>
      <c r="P53" s="31"/>
      <c r="Q53" s="29"/>
      <c r="R53" s="30"/>
      <c r="S53" s="30"/>
      <c r="T53" s="30"/>
      <c r="U53" s="30"/>
      <c r="V53" s="30"/>
      <c r="W53" s="30"/>
      <c r="X53" s="31"/>
      <c r="Y53" s="36"/>
      <c r="Z53" s="37"/>
    </row>
    <row r="54" spans="1:26" ht="72" customHeight="1">
      <c r="A54" s="4" t="str">
        <f>IF(B54&lt;&gt;"","3.6","")</f>
        <v/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29"/>
      <c r="R54" s="30"/>
      <c r="S54" s="30"/>
      <c r="T54" s="30"/>
      <c r="U54" s="30"/>
      <c r="V54" s="30"/>
      <c r="W54" s="30"/>
      <c r="X54" s="31"/>
      <c r="Y54" s="32"/>
      <c r="Z54" s="32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82</v>
      </c>
    </row>
    <row r="57" ht="9.95" customHeight="1">
      <c r="A57" s="5"/>
    </row>
    <row r="58" spans="2:25" ht="48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</row>
    <row r="59" spans="2:25" ht="48" customHeigh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</row>
    <row r="60" spans="2:25" ht="48" customHeight="1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</row>
    <row r="61" spans="2:25" ht="48" customHeight="1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</row>
    <row r="62" spans="2:25" ht="48" customHeight="1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</row>
    <row r="63" ht="13.5" customHeight="1">
      <c r="A63" s="5"/>
    </row>
    <row r="64" ht="21" customHeight="1">
      <c r="A64" s="5" t="s">
        <v>83</v>
      </c>
    </row>
    <row r="66" spans="2:25" ht="21" customHeight="1">
      <c r="B66" s="49"/>
      <c r="C66" s="49"/>
      <c r="D66" s="49"/>
      <c r="E66" s="49"/>
      <c r="F66" s="49"/>
      <c r="G66" s="49"/>
      <c r="H66" s="49"/>
      <c r="J66" s="49"/>
      <c r="K66" s="49"/>
      <c r="L66" s="49"/>
      <c r="M66" s="49"/>
      <c r="N66" s="49"/>
      <c r="O66" s="49"/>
      <c r="P66" s="49"/>
      <c r="Q66" s="49"/>
      <c r="S66" s="50"/>
      <c r="T66" s="51"/>
      <c r="U66" s="51"/>
      <c r="V66" s="51"/>
      <c r="W66" s="51"/>
      <c r="X66" s="51"/>
      <c r="Y66" s="52"/>
    </row>
    <row r="67" spans="2:25" ht="10.15" customHeight="1">
      <c r="B67" s="49"/>
      <c r="C67" s="49"/>
      <c r="D67" s="49"/>
      <c r="E67" s="49"/>
      <c r="F67" s="49"/>
      <c r="G67" s="49"/>
      <c r="H67" s="49"/>
      <c r="J67" s="49"/>
      <c r="K67" s="49"/>
      <c r="L67" s="49"/>
      <c r="M67" s="49"/>
      <c r="N67" s="49"/>
      <c r="O67" s="49"/>
      <c r="P67" s="49"/>
      <c r="Q67" s="49"/>
      <c r="S67" s="53"/>
      <c r="T67" s="54"/>
      <c r="U67" s="54"/>
      <c r="V67" s="54"/>
      <c r="W67" s="54"/>
      <c r="X67" s="54"/>
      <c r="Y67" s="55"/>
    </row>
    <row r="68" spans="2:25" ht="10.15" customHeight="1">
      <c r="B68" s="49"/>
      <c r="C68" s="49"/>
      <c r="D68" s="49"/>
      <c r="E68" s="49"/>
      <c r="F68" s="49"/>
      <c r="G68" s="49"/>
      <c r="H68" s="49"/>
      <c r="J68" s="49"/>
      <c r="K68" s="49"/>
      <c r="L68" s="49"/>
      <c r="M68" s="49"/>
      <c r="N68" s="49"/>
      <c r="O68" s="49"/>
      <c r="P68" s="49"/>
      <c r="Q68" s="49"/>
      <c r="S68" s="53"/>
      <c r="T68" s="54"/>
      <c r="U68" s="54"/>
      <c r="V68" s="54"/>
      <c r="W68" s="54"/>
      <c r="X68" s="54"/>
      <c r="Y68" s="55"/>
    </row>
    <row r="69" spans="2:25" ht="21" customHeight="1">
      <c r="B69" s="49"/>
      <c r="C69" s="49"/>
      <c r="D69" s="49"/>
      <c r="E69" s="49"/>
      <c r="F69" s="49"/>
      <c r="G69" s="49"/>
      <c r="H69" s="49"/>
      <c r="J69" s="49"/>
      <c r="K69" s="49"/>
      <c r="L69" s="49"/>
      <c r="M69" s="49"/>
      <c r="N69" s="49"/>
      <c r="O69" s="49"/>
      <c r="P69" s="49"/>
      <c r="Q69" s="49"/>
      <c r="S69" s="53"/>
      <c r="T69" s="54"/>
      <c r="U69" s="54"/>
      <c r="V69" s="54"/>
      <c r="W69" s="54"/>
      <c r="X69" s="54"/>
      <c r="Y69" s="55"/>
    </row>
    <row r="70" spans="2:25" ht="35.25" customHeight="1">
      <c r="B70" s="49"/>
      <c r="C70" s="49"/>
      <c r="D70" s="49"/>
      <c r="E70" s="49"/>
      <c r="F70" s="49"/>
      <c r="G70" s="49"/>
      <c r="H70" s="49"/>
      <c r="J70" s="49"/>
      <c r="K70" s="49"/>
      <c r="L70" s="49"/>
      <c r="M70" s="49"/>
      <c r="N70" s="49"/>
      <c r="O70" s="49"/>
      <c r="P70" s="49"/>
      <c r="Q70" s="49"/>
      <c r="S70" s="53"/>
      <c r="T70" s="54"/>
      <c r="U70" s="54"/>
      <c r="V70" s="54"/>
      <c r="W70" s="54"/>
      <c r="X70" s="54"/>
      <c r="Y70" s="55"/>
    </row>
    <row r="71" spans="2:25" ht="21" customHeight="1">
      <c r="B71" s="49"/>
      <c r="C71" s="49"/>
      <c r="D71" s="49"/>
      <c r="E71" s="49"/>
      <c r="F71" s="49"/>
      <c r="G71" s="49"/>
      <c r="H71" s="49"/>
      <c r="J71" s="49"/>
      <c r="K71" s="49"/>
      <c r="L71" s="49"/>
      <c r="M71" s="49"/>
      <c r="N71" s="49"/>
      <c r="O71" s="49"/>
      <c r="P71" s="49"/>
      <c r="Q71" s="49"/>
      <c r="S71" s="53"/>
      <c r="T71" s="54"/>
      <c r="U71" s="54"/>
      <c r="V71" s="54"/>
      <c r="W71" s="54"/>
      <c r="X71" s="54"/>
      <c r="Y71" s="55"/>
    </row>
    <row r="72" spans="2:25" ht="21" customHeight="1">
      <c r="B72" s="49"/>
      <c r="C72" s="49"/>
      <c r="D72" s="49"/>
      <c r="E72" s="49"/>
      <c r="F72" s="49"/>
      <c r="G72" s="49"/>
      <c r="H72" s="49"/>
      <c r="J72" s="49"/>
      <c r="K72" s="49"/>
      <c r="L72" s="49"/>
      <c r="M72" s="49"/>
      <c r="N72" s="49"/>
      <c r="O72" s="49"/>
      <c r="P72" s="49"/>
      <c r="Q72" s="49"/>
      <c r="S72" s="53"/>
      <c r="T72" s="54"/>
      <c r="U72" s="54"/>
      <c r="V72" s="54"/>
      <c r="W72" s="54"/>
      <c r="X72" s="54"/>
      <c r="Y72" s="55"/>
    </row>
    <row r="73" spans="2:25" ht="21" customHeight="1">
      <c r="B73" s="49"/>
      <c r="C73" s="49"/>
      <c r="D73" s="49"/>
      <c r="E73" s="49"/>
      <c r="F73" s="49"/>
      <c r="G73" s="49"/>
      <c r="H73" s="49"/>
      <c r="J73" s="49"/>
      <c r="K73" s="49"/>
      <c r="L73" s="49"/>
      <c r="M73" s="49"/>
      <c r="N73" s="49"/>
      <c r="O73" s="49"/>
      <c r="P73" s="49"/>
      <c r="Q73" s="49"/>
      <c r="S73" s="53"/>
      <c r="T73" s="54"/>
      <c r="U73" s="54"/>
      <c r="V73" s="54"/>
      <c r="W73" s="54"/>
      <c r="X73" s="54"/>
      <c r="Y73" s="55"/>
    </row>
    <row r="74" spans="2:25" ht="21" customHeight="1">
      <c r="B74" s="49"/>
      <c r="C74" s="49"/>
      <c r="D74" s="49"/>
      <c r="E74" s="49"/>
      <c r="F74" s="49"/>
      <c r="G74" s="49"/>
      <c r="H74" s="49"/>
      <c r="J74" s="49"/>
      <c r="K74" s="49"/>
      <c r="L74" s="49"/>
      <c r="M74" s="49"/>
      <c r="N74" s="49"/>
      <c r="O74" s="49"/>
      <c r="P74" s="49"/>
      <c r="Q74" s="49"/>
      <c r="S74" s="53"/>
      <c r="T74" s="54"/>
      <c r="U74" s="54"/>
      <c r="V74" s="54"/>
      <c r="W74" s="54"/>
      <c r="X74" s="54"/>
      <c r="Y74" s="55"/>
    </row>
    <row r="75" spans="2:25" ht="21" customHeight="1">
      <c r="B75" s="49"/>
      <c r="C75" s="49"/>
      <c r="D75" s="49"/>
      <c r="E75" s="49"/>
      <c r="F75" s="49"/>
      <c r="G75" s="49"/>
      <c r="H75" s="49"/>
      <c r="J75" s="49"/>
      <c r="K75" s="49"/>
      <c r="L75" s="49"/>
      <c r="M75" s="49"/>
      <c r="N75" s="49"/>
      <c r="O75" s="49"/>
      <c r="P75" s="49"/>
      <c r="Q75" s="49"/>
      <c r="S75" s="56"/>
      <c r="T75" s="57"/>
      <c r="U75" s="57"/>
      <c r="V75" s="57"/>
      <c r="W75" s="57"/>
      <c r="X75" s="57"/>
      <c r="Y75" s="58"/>
    </row>
    <row r="76" spans="2:25" ht="48" customHeight="1">
      <c r="B76" s="59"/>
      <c r="C76" s="59"/>
      <c r="D76" s="59"/>
      <c r="E76" s="59"/>
      <c r="F76" s="59"/>
      <c r="G76" s="59"/>
      <c r="H76" s="59"/>
      <c r="J76" s="60"/>
      <c r="K76" s="61"/>
      <c r="L76" s="61"/>
      <c r="M76" s="61"/>
      <c r="N76" s="61"/>
      <c r="O76" s="61"/>
      <c r="P76" s="61"/>
      <c r="Q76" s="62"/>
      <c r="S76" s="60"/>
      <c r="T76" s="61"/>
      <c r="U76" s="61"/>
      <c r="V76" s="61"/>
      <c r="W76" s="61"/>
      <c r="X76" s="61"/>
      <c r="Y76" s="62"/>
    </row>
    <row r="77" spans="2:25" ht="48" customHeight="1">
      <c r="B77" s="59"/>
      <c r="C77" s="59"/>
      <c r="D77" s="59"/>
      <c r="E77" s="59"/>
      <c r="F77" s="59"/>
      <c r="G77" s="59"/>
      <c r="H77" s="59"/>
      <c r="J77" s="63"/>
      <c r="K77" s="64"/>
      <c r="L77" s="64"/>
      <c r="M77" s="64"/>
      <c r="N77" s="64"/>
      <c r="O77" s="64"/>
      <c r="P77" s="64"/>
      <c r="Q77" s="65"/>
      <c r="S77" s="63"/>
      <c r="T77" s="64"/>
      <c r="U77" s="64"/>
      <c r="V77" s="64"/>
      <c r="W77" s="64"/>
      <c r="X77" s="64"/>
      <c r="Y77" s="65"/>
    </row>
    <row r="79" spans="2:25" ht="21" customHeight="1">
      <c r="B79" s="49"/>
      <c r="C79" s="49"/>
      <c r="D79" s="49"/>
      <c r="E79" s="49"/>
      <c r="F79" s="49"/>
      <c r="G79" s="49"/>
      <c r="H79" s="49"/>
      <c r="J79" s="49"/>
      <c r="K79" s="49"/>
      <c r="L79" s="49"/>
      <c r="M79" s="49"/>
      <c r="N79" s="49"/>
      <c r="O79" s="49"/>
      <c r="P79" s="49"/>
      <c r="Q79" s="49"/>
      <c r="S79" s="50"/>
      <c r="T79" s="51"/>
      <c r="U79" s="51"/>
      <c r="V79" s="51"/>
      <c r="W79" s="51"/>
      <c r="X79" s="51"/>
      <c r="Y79" s="52"/>
    </row>
    <row r="80" spans="2:25" ht="21" customHeight="1">
      <c r="B80" s="49"/>
      <c r="C80" s="49"/>
      <c r="D80" s="49"/>
      <c r="E80" s="49"/>
      <c r="F80" s="49"/>
      <c r="G80" s="49"/>
      <c r="H80" s="49"/>
      <c r="J80" s="49"/>
      <c r="K80" s="49"/>
      <c r="L80" s="49"/>
      <c r="M80" s="49"/>
      <c r="N80" s="49"/>
      <c r="O80" s="49"/>
      <c r="P80" s="49"/>
      <c r="Q80" s="49"/>
      <c r="S80" s="53"/>
      <c r="T80" s="54"/>
      <c r="U80" s="54"/>
      <c r="V80" s="54"/>
      <c r="W80" s="54"/>
      <c r="X80" s="54"/>
      <c r="Y80" s="55"/>
    </row>
    <row r="81" spans="2:25" ht="21" customHeight="1">
      <c r="B81" s="49"/>
      <c r="C81" s="49"/>
      <c r="D81" s="49"/>
      <c r="E81" s="49"/>
      <c r="F81" s="49"/>
      <c r="G81" s="49"/>
      <c r="H81" s="49"/>
      <c r="J81" s="49"/>
      <c r="K81" s="49"/>
      <c r="L81" s="49"/>
      <c r="M81" s="49"/>
      <c r="N81" s="49"/>
      <c r="O81" s="49"/>
      <c r="P81" s="49"/>
      <c r="Q81" s="49"/>
      <c r="S81" s="53"/>
      <c r="T81" s="54"/>
      <c r="U81" s="54"/>
      <c r="V81" s="54"/>
      <c r="W81" s="54"/>
      <c r="X81" s="54"/>
      <c r="Y81" s="55"/>
    </row>
    <row r="82" spans="2:25" ht="21" customHeight="1">
      <c r="B82" s="49"/>
      <c r="C82" s="49"/>
      <c r="D82" s="49"/>
      <c r="E82" s="49"/>
      <c r="F82" s="49"/>
      <c r="G82" s="49"/>
      <c r="H82" s="49"/>
      <c r="J82" s="49"/>
      <c r="K82" s="49"/>
      <c r="L82" s="49"/>
      <c r="M82" s="49"/>
      <c r="N82" s="49"/>
      <c r="O82" s="49"/>
      <c r="P82" s="49"/>
      <c r="Q82" s="49"/>
      <c r="S82" s="53"/>
      <c r="T82" s="54"/>
      <c r="U82" s="54"/>
      <c r="V82" s="54"/>
      <c r="W82" s="54"/>
      <c r="X82" s="54"/>
      <c r="Y82" s="55"/>
    </row>
    <row r="83" spans="2:25" ht="21" customHeight="1">
      <c r="B83" s="49"/>
      <c r="C83" s="49"/>
      <c r="D83" s="49"/>
      <c r="E83" s="49"/>
      <c r="F83" s="49"/>
      <c r="G83" s="49"/>
      <c r="H83" s="49"/>
      <c r="J83" s="49"/>
      <c r="K83" s="49"/>
      <c r="L83" s="49"/>
      <c r="M83" s="49"/>
      <c r="N83" s="49"/>
      <c r="O83" s="49"/>
      <c r="P83" s="49"/>
      <c r="Q83" s="49"/>
      <c r="S83" s="53"/>
      <c r="T83" s="54"/>
      <c r="U83" s="54"/>
      <c r="V83" s="54"/>
      <c r="W83" s="54"/>
      <c r="X83" s="54"/>
      <c r="Y83" s="55"/>
    </row>
    <row r="84" spans="2:25" ht="21" customHeight="1">
      <c r="B84" s="49"/>
      <c r="C84" s="49"/>
      <c r="D84" s="49"/>
      <c r="E84" s="49"/>
      <c r="F84" s="49"/>
      <c r="G84" s="49"/>
      <c r="H84" s="49"/>
      <c r="J84" s="49"/>
      <c r="K84" s="49"/>
      <c r="L84" s="49"/>
      <c r="M84" s="49"/>
      <c r="N84" s="49"/>
      <c r="O84" s="49"/>
      <c r="P84" s="49"/>
      <c r="Q84" s="49"/>
      <c r="S84" s="53"/>
      <c r="T84" s="54"/>
      <c r="U84" s="54"/>
      <c r="V84" s="54"/>
      <c r="W84" s="54"/>
      <c r="X84" s="54"/>
      <c r="Y84" s="55"/>
    </row>
    <row r="85" spans="2:25" ht="21" customHeight="1">
      <c r="B85" s="49"/>
      <c r="C85" s="49"/>
      <c r="D85" s="49"/>
      <c r="E85" s="49"/>
      <c r="F85" s="49"/>
      <c r="G85" s="49"/>
      <c r="H85" s="49"/>
      <c r="J85" s="49"/>
      <c r="K85" s="49"/>
      <c r="L85" s="49"/>
      <c r="M85" s="49"/>
      <c r="N85" s="49"/>
      <c r="O85" s="49"/>
      <c r="P85" s="49"/>
      <c r="Q85" s="49"/>
      <c r="S85" s="53"/>
      <c r="T85" s="54"/>
      <c r="U85" s="54"/>
      <c r="V85" s="54"/>
      <c r="W85" s="54"/>
      <c r="X85" s="54"/>
      <c r="Y85" s="55"/>
    </row>
    <row r="86" spans="2:25" ht="21" customHeight="1">
      <c r="B86" s="49"/>
      <c r="C86" s="49"/>
      <c r="D86" s="49"/>
      <c r="E86" s="49"/>
      <c r="F86" s="49"/>
      <c r="G86" s="49"/>
      <c r="H86" s="49"/>
      <c r="J86" s="49"/>
      <c r="K86" s="49"/>
      <c r="L86" s="49"/>
      <c r="M86" s="49"/>
      <c r="N86" s="49"/>
      <c r="O86" s="49"/>
      <c r="P86" s="49"/>
      <c r="Q86" s="49"/>
      <c r="S86" s="53"/>
      <c r="T86" s="54"/>
      <c r="U86" s="54"/>
      <c r="V86" s="54"/>
      <c r="W86" s="54"/>
      <c r="X86" s="54"/>
      <c r="Y86" s="55"/>
    </row>
    <row r="87" spans="2:25" ht="21" customHeight="1">
      <c r="B87" s="49"/>
      <c r="C87" s="49"/>
      <c r="D87" s="49"/>
      <c r="E87" s="49"/>
      <c r="F87" s="49"/>
      <c r="G87" s="49"/>
      <c r="H87" s="49"/>
      <c r="J87" s="49"/>
      <c r="K87" s="49"/>
      <c r="L87" s="49"/>
      <c r="M87" s="49"/>
      <c r="N87" s="49"/>
      <c r="O87" s="49"/>
      <c r="P87" s="49"/>
      <c r="Q87" s="49"/>
      <c r="S87" s="53"/>
      <c r="T87" s="54"/>
      <c r="U87" s="54"/>
      <c r="V87" s="54"/>
      <c r="W87" s="54"/>
      <c r="X87" s="54"/>
      <c r="Y87" s="55"/>
    </row>
    <row r="88" spans="2:25" ht="21" customHeight="1">
      <c r="B88" s="49"/>
      <c r="C88" s="49"/>
      <c r="D88" s="49"/>
      <c r="E88" s="49"/>
      <c r="F88" s="49"/>
      <c r="G88" s="49"/>
      <c r="H88" s="49"/>
      <c r="J88" s="49"/>
      <c r="K88" s="49"/>
      <c r="L88" s="49"/>
      <c r="M88" s="49"/>
      <c r="N88" s="49"/>
      <c r="O88" s="49"/>
      <c r="P88" s="49"/>
      <c r="Q88" s="49"/>
      <c r="S88" s="56"/>
      <c r="T88" s="57"/>
      <c r="U88" s="57"/>
      <c r="V88" s="57"/>
      <c r="W88" s="57"/>
      <c r="X88" s="57"/>
      <c r="Y88" s="58"/>
    </row>
    <row r="89" spans="2:25" ht="48" customHeight="1">
      <c r="B89" s="137"/>
      <c r="C89" s="137"/>
      <c r="D89" s="137"/>
      <c r="E89" s="137"/>
      <c r="F89" s="137"/>
      <c r="G89" s="137"/>
      <c r="H89" s="137"/>
      <c r="J89" s="60"/>
      <c r="K89" s="61"/>
      <c r="L89" s="61"/>
      <c r="M89" s="61"/>
      <c r="N89" s="61"/>
      <c r="O89" s="61"/>
      <c r="P89" s="61"/>
      <c r="Q89" s="62"/>
      <c r="S89" s="66"/>
      <c r="T89" s="67"/>
      <c r="U89" s="67"/>
      <c r="V89" s="67"/>
      <c r="W89" s="67"/>
      <c r="X89" s="67"/>
      <c r="Y89" s="68"/>
    </row>
    <row r="90" spans="2:25" ht="48" customHeight="1">
      <c r="B90" s="137"/>
      <c r="C90" s="137"/>
      <c r="D90" s="137"/>
      <c r="E90" s="137"/>
      <c r="F90" s="137"/>
      <c r="G90" s="137"/>
      <c r="H90" s="137"/>
      <c r="J90" s="63"/>
      <c r="K90" s="64"/>
      <c r="L90" s="64"/>
      <c r="M90" s="64"/>
      <c r="N90" s="64"/>
      <c r="O90" s="64"/>
      <c r="P90" s="64"/>
      <c r="Q90" s="65"/>
      <c r="S90" s="69"/>
      <c r="T90" s="70"/>
      <c r="U90" s="70"/>
      <c r="V90" s="70"/>
      <c r="W90" s="70"/>
      <c r="X90" s="70"/>
      <c r="Y90" s="71"/>
    </row>
    <row r="92" spans="2:25" ht="21" customHeight="1">
      <c r="B92" s="50"/>
      <c r="C92" s="51"/>
      <c r="D92" s="51"/>
      <c r="E92" s="51"/>
      <c r="F92" s="51"/>
      <c r="G92" s="51"/>
      <c r="H92" s="52"/>
      <c r="J92" s="50"/>
      <c r="K92" s="51"/>
      <c r="L92" s="51"/>
      <c r="M92" s="51"/>
      <c r="N92" s="51"/>
      <c r="O92" s="51"/>
      <c r="P92" s="51"/>
      <c r="Q92" s="52"/>
      <c r="S92" s="50"/>
      <c r="T92" s="51"/>
      <c r="U92" s="51"/>
      <c r="V92" s="51"/>
      <c r="W92" s="51"/>
      <c r="X92" s="51"/>
      <c r="Y92" s="52"/>
    </row>
    <row r="93" spans="2:25" ht="21" customHeight="1">
      <c r="B93" s="53"/>
      <c r="C93" s="54"/>
      <c r="D93" s="54"/>
      <c r="E93" s="54"/>
      <c r="F93" s="54"/>
      <c r="G93" s="54"/>
      <c r="H93" s="55"/>
      <c r="J93" s="53"/>
      <c r="K93" s="54"/>
      <c r="L93" s="54"/>
      <c r="M93" s="54"/>
      <c r="N93" s="54"/>
      <c r="O93" s="54"/>
      <c r="P93" s="54"/>
      <c r="Q93" s="55"/>
      <c r="S93" s="53"/>
      <c r="T93" s="54"/>
      <c r="U93" s="54"/>
      <c r="V93" s="54"/>
      <c r="W93" s="54"/>
      <c r="X93" s="54"/>
      <c r="Y93" s="55"/>
    </row>
    <row r="94" spans="2:25" ht="21" customHeight="1">
      <c r="B94" s="53"/>
      <c r="C94" s="54"/>
      <c r="D94" s="54"/>
      <c r="E94" s="54"/>
      <c r="F94" s="54"/>
      <c r="G94" s="54"/>
      <c r="H94" s="55"/>
      <c r="J94" s="53"/>
      <c r="K94" s="54"/>
      <c r="L94" s="54"/>
      <c r="M94" s="54"/>
      <c r="N94" s="54"/>
      <c r="O94" s="54"/>
      <c r="P94" s="54"/>
      <c r="Q94" s="55"/>
      <c r="S94" s="53"/>
      <c r="T94" s="54"/>
      <c r="U94" s="54"/>
      <c r="V94" s="54"/>
      <c r="W94" s="54"/>
      <c r="X94" s="54"/>
      <c r="Y94" s="55"/>
    </row>
    <row r="95" spans="2:25" ht="21" customHeight="1">
      <c r="B95" s="53"/>
      <c r="C95" s="54"/>
      <c r="D95" s="54"/>
      <c r="E95" s="54"/>
      <c r="F95" s="54"/>
      <c r="G95" s="54"/>
      <c r="H95" s="55"/>
      <c r="J95" s="53"/>
      <c r="K95" s="54"/>
      <c r="L95" s="54"/>
      <c r="M95" s="54"/>
      <c r="N95" s="54"/>
      <c r="O95" s="54"/>
      <c r="P95" s="54"/>
      <c r="Q95" s="55"/>
      <c r="S95" s="53"/>
      <c r="T95" s="54"/>
      <c r="U95" s="54"/>
      <c r="V95" s="54"/>
      <c r="W95" s="54"/>
      <c r="X95" s="54"/>
      <c r="Y95" s="55"/>
    </row>
    <row r="96" spans="2:25" ht="21" customHeight="1">
      <c r="B96" s="53"/>
      <c r="C96" s="54"/>
      <c r="D96" s="54"/>
      <c r="E96" s="54"/>
      <c r="F96" s="54"/>
      <c r="G96" s="54"/>
      <c r="H96" s="55"/>
      <c r="J96" s="53"/>
      <c r="K96" s="54"/>
      <c r="L96" s="54"/>
      <c r="M96" s="54"/>
      <c r="N96" s="54"/>
      <c r="O96" s="54"/>
      <c r="P96" s="54"/>
      <c r="Q96" s="55"/>
      <c r="S96" s="53"/>
      <c r="T96" s="54"/>
      <c r="U96" s="54"/>
      <c r="V96" s="54"/>
      <c r="W96" s="54"/>
      <c r="X96" s="54"/>
      <c r="Y96" s="55"/>
    </row>
    <row r="97" spans="2:25" ht="21" customHeight="1">
      <c r="B97" s="53"/>
      <c r="C97" s="54"/>
      <c r="D97" s="54"/>
      <c r="E97" s="54"/>
      <c r="F97" s="54"/>
      <c r="G97" s="54"/>
      <c r="H97" s="55"/>
      <c r="J97" s="53"/>
      <c r="K97" s="54"/>
      <c r="L97" s="54"/>
      <c r="M97" s="54"/>
      <c r="N97" s="54"/>
      <c r="O97" s="54"/>
      <c r="P97" s="54"/>
      <c r="Q97" s="55"/>
      <c r="S97" s="53"/>
      <c r="T97" s="54"/>
      <c r="U97" s="54"/>
      <c r="V97" s="54"/>
      <c r="W97" s="54"/>
      <c r="X97" s="54"/>
      <c r="Y97" s="55"/>
    </row>
    <row r="98" spans="2:25" ht="21" customHeight="1">
      <c r="B98" s="53"/>
      <c r="C98" s="54"/>
      <c r="D98" s="54"/>
      <c r="E98" s="54"/>
      <c r="F98" s="54"/>
      <c r="G98" s="54"/>
      <c r="H98" s="55"/>
      <c r="J98" s="53"/>
      <c r="K98" s="54"/>
      <c r="L98" s="54"/>
      <c r="M98" s="54"/>
      <c r="N98" s="54"/>
      <c r="O98" s="54"/>
      <c r="P98" s="54"/>
      <c r="Q98" s="55"/>
      <c r="S98" s="53"/>
      <c r="T98" s="54"/>
      <c r="U98" s="54"/>
      <c r="V98" s="54"/>
      <c r="W98" s="54"/>
      <c r="X98" s="54"/>
      <c r="Y98" s="55"/>
    </row>
    <row r="99" spans="2:25" ht="21" customHeight="1">
      <c r="B99" s="53"/>
      <c r="C99" s="54"/>
      <c r="D99" s="54"/>
      <c r="E99" s="54"/>
      <c r="F99" s="54"/>
      <c r="G99" s="54"/>
      <c r="H99" s="55"/>
      <c r="J99" s="53"/>
      <c r="K99" s="54"/>
      <c r="L99" s="54"/>
      <c r="M99" s="54"/>
      <c r="N99" s="54"/>
      <c r="O99" s="54"/>
      <c r="P99" s="54"/>
      <c r="Q99" s="55"/>
      <c r="S99" s="53"/>
      <c r="T99" s="54"/>
      <c r="U99" s="54"/>
      <c r="V99" s="54"/>
      <c r="W99" s="54"/>
      <c r="X99" s="54"/>
      <c r="Y99" s="55"/>
    </row>
    <row r="100" spans="2:25" ht="21" customHeight="1">
      <c r="B100" s="53"/>
      <c r="C100" s="54"/>
      <c r="D100" s="54"/>
      <c r="E100" s="54"/>
      <c r="F100" s="54"/>
      <c r="G100" s="54"/>
      <c r="H100" s="55"/>
      <c r="J100" s="53"/>
      <c r="K100" s="54"/>
      <c r="L100" s="54"/>
      <c r="M100" s="54"/>
      <c r="N100" s="54"/>
      <c r="O100" s="54"/>
      <c r="P100" s="54"/>
      <c r="Q100" s="55"/>
      <c r="S100" s="53"/>
      <c r="T100" s="54"/>
      <c r="U100" s="54"/>
      <c r="V100" s="54"/>
      <c r="W100" s="54"/>
      <c r="X100" s="54"/>
      <c r="Y100" s="55"/>
    </row>
    <row r="101" spans="2:25" ht="21" customHeight="1">
      <c r="B101" s="56"/>
      <c r="C101" s="57"/>
      <c r="D101" s="57"/>
      <c r="E101" s="57"/>
      <c r="F101" s="57"/>
      <c r="G101" s="57"/>
      <c r="H101" s="58"/>
      <c r="J101" s="56"/>
      <c r="K101" s="57"/>
      <c r="L101" s="57"/>
      <c r="M101" s="57"/>
      <c r="N101" s="57"/>
      <c r="O101" s="57"/>
      <c r="P101" s="57"/>
      <c r="Q101" s="58"/>
      <c r="S101" s="56"/>
      <c r="T101" s="57"/>
      <c r="U101" s="57"/>
      <c r="V101" s="57"/>
      <c r="W101" s="57"/>
      <c r="X101" s="57"/>
      <c r="Y101" s="58"/>
    </row>
    <row r="102" spans="2:25" ht="48" customHeight="1">
      <c r="B102" s="66"/>
      <c r="C102" s="67"/>
      <c r="D102" s="67"/>
      <c r="E102" s="67"/>
      <c r="F102" s="67"/>
      <c r="G102" s="67"/>
      <c r="H102" s="68"/>
      <c r="J102" s="130"/>
      <c r="K102" s="131"/>
      <c r="L102" s="131"/>
      <c r="M102" s="131"/>
      <c r="N102" s="131"/>
      <c r="O102" s="131"/>
      <c r="P102" s="131"/>
      <c r="Q102" s="132"/>
      <c r="S102" s="66"/>
      <c r="T102" s="67"/>
      <c r="U102" s="67"/>
      <c r="V102" s="67"/>
      <c r="W102" s="67"/>
      <c r="X102" s="67"/>
      <c r="Y102" s="68"/>
    </row>
    <row r="103" spans="2:25" ht="48" customHeight="1">
      <c r="B103" s="69"/>
      <c r="C103" s="70"/>
      <c r="D103" s="70"/>
      <c r="E103" s="70"/>
      <c r="F103" s="70"/>
      <c r="G103" s="70"/>
      <c r="H103" s="71"/>
      <c r="J103" s="133"/>
      <c r="K103" s="134"/>
      <c r="L103" s="134"/>
      <c r="M103" s="134"/>
      <c r="N103" s="134"/>
      <c r="O103" s="134"/>
      <c r="P103" s="134"/>
      <c r="Q103" s="135"/>
      <c r="S103" s="69"/>
      <c r="T103" s="70"/>
      <c r="U103" s="70"/>
      <c r="V103" s="70"/>
      <c r="W103" s="70"/>
      <c r="X103" s="70"/>
      <c r="Y103" s="71"/>
    </row>
    <row r="106" spans="5:23" ht="21" customHeight="1">
      <c r="E106" s="21" t="s">
        <v>42</v>
      </c>
      <c r="F106" s="136"/>
      <c r="G106" s="136"/>
      <c r="H106" s="136"/>
      <c r="I106" s="136"/>
      <c r="J106" s="136"/>
      <c r="Q106" s="21" t="s">
        <v>43</v>
      </c>
      <c r="R106" s="136"/>
      <c r="S106" s="136"/>
      <c r="T106" s="136"/>
      <c r="U106" s="136"/>
      <c r="V106" s="136"/>
      <c r="W106" s="136"/>
    </row>
    <row r="107" spans="5:24" ht="21" customHeight="1">
      <c r="E107" s="21" t="s">
        <v>44</v>
      </c>
      <c r="F107" s="24"/>
      <c r="G107" s="24"/>
      <c r="H107" s="24"/>
      <c r="I107" s="24"/>
      <c r="J107" s="24"/>
      <c r="K107" s="5" t="s">
        <v>45</v>
      </c>
      <c r="Q107" s="21" t="s">
        <v>44</v>
      </c>
      <c r="R107" s="136"/>
      <c r="S107" s="136"/>
      <c r="T107" s="136"/>
      <c r="U107" s="136"/>
      <c r="V107" s="136"/>
      <c r="W107" s="136"/>
      <c r="X107" s="5" t="s">
        <v>45</v>
      </c>
    </row>
    <row r="108" spans="5:24" ht="21" customHeight="1">
      <c r="E108" s="21" t="s">
        <v>46</v>
      </c>
      <c r="F108" s="24"/>
      <c r="G108" s="24"/>
      <c r="H108" s="24"/>
      <c r="I108" s="24"/>
      <c r="J108" s="24"/>
      <c r="Q108" s="25"/>
      <c r="R108" s="25"/>
      <c r="S108" s="25"/>
      <c r="T108" s="25"/>
      <c r="U108" s="25"/>
      <c r="V108" s="25"/>
      <c r="W108" s="25"/>
      <c r="X108" s="25"/>
    </row>
    <row r="109" spans="5:23" ht="24" customHeight="1">
      <c r="E109" s="21" t="s">
        <v>47</v>
      </c>
      <c r="F109" s="26"/>
      <c r="G109" s="26"/>
      <c r="H109" s="26"/>
      <c r="I109" s="26"/>
      <c r="J109" s="26"/>
      <c r="Q109" s="21" t="s">
        <v>47</v>
      </c>
      <c r="R109" s="27"/>
      <c r="S109" s="27"/>
      <c r="T109" s="27"/>
      <c r="U109" s="27"/>
      <c r="V109" s="27"/>
      <c r="W109" s="27"/>
    </row>
    <row r="110" spans="5:10" ht="24" customHeight="1">
      <c r="E110" s="21" t="s">
        <v>48</v>
      </c>
      <c r="F110" s="28"/>
      <c r="G110" s="28"/>
      <c r="H110" s="28"/>
      <c r="I110" s="28"/>
      <c r="J110" s="28"/>
    </row>
    <row r="111" ht="24" customHeight="1"/>
  </sheetData>
  <protectedRanges>
    <protectedRange sqref="M7 H8 V13 K20:S21 X20 B28:Z32 B34:Z38 B40:Z44 B49:Z54 B58 B66 B76 J66 J76 S66 S76 B79 B89 J79 J89 S79 S89 B92 B102 J92 J102 S92 S102 R106:R107 Q108 R109 F106:F110" name="ช่วง1_1"/>
  </protectedRanges>
  <mergeCells count="173">
    <mergeCell ref="M32:X32"/>
    <mergeCell ref="B52:G52"/>
    <mergeCell ref="H52:P52"/>
    <mergeCell ref="Q52:X52"/>
    <mergeCell ref="Y52:Z52"/>
    <mergeCell ref="B66:H75"/>
    <mergeCell ref="J66:Q75"/>
    <mergeCell ref="S66:Y75"/>
    <mergeCell ref="B76:H77"/>
    <mergeCell ref="J76:Q77"/>
    <mergeCell ref="S76:Y77"/>
    <mergeCell ref="Y53:Z53"/>
    <mergeCell ref="B54:G54"/>
    <mergeCell ref="H54:P54"/>
    <mergeCell ref="Q54:X54"/>
    <mergeCell ref="Y54:Z54"/>
    <mergeCell ref="B58:Y62"/>
    <mergeCell ref="Y48:Z48"/>
    <mergeCell ref="Y49:Z49"/>
    <mergeCell ref="B49:G49"/>
    <mergeCell ref="H49:P49"/>
    <mergeCell ref="Q49:X49"/>
    <mergeCell ref="Y50:Z50"/>
    <mergeCell ref="Y51:Z51"/>
    <mergeCell ref="B50:G50"/>
    <mergeCell ref="H50:P50"/>
    <mergeCell ref="Q50:X50"/>
    <mergeCell ref="B51:G51"/>
    <mergeCell ref="H51:P51"/>
    <mergeCell ref="Q51:X51"/>
    <mergeCell ref="B48:G48"/>
    <mergeCell ref="H48:P48"/>
    <mergeCell ref="Q48:X48"/>
    <mergeCell ref="B44:L44"/>
    <mergeCell ref="M44:X44"/>
    <mergeCell ref="Y44:Z44"/>
    <mergeCell ref="B41:L41"/>
    <mergeCell ref="M41:X41"/>
    <mergeCell ref="Y41:Z41"/>
    <mergeCell ref="B42:L42"/>
    <mergeCell ref="M42:X42"/>
    <mergeCell ref="Y42:Z42"/>
    <mergeCell ref="Y34:Z34"/>
    <mergeCell ref="A39:Z39"/>
    <mergeCell ref="B40:L40"/>
    <mergeCell ref="M40:X40"/>
    <mergeCell ref="Y40:Z40"/>
    <mergeCell ref="B38:L38"/>
    <mergeCell ref="M38:X38"/>
    <mergeCell ref="Y38:Z38"/>
    <mergeCell ref="B35:L35"/>
    <mergeCell ref="M35:X35"/>
    <mergeCell ref="Y35:Z35"/>
    <mergeCell ref="B36:L36"/>
    <mergeCell ref="M36:X36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X20:Z22"/>
    <mergeCell ref="B21:G21"/>
    <mergeCell ref="H21:J21"/>
    <mergeCell ref="K21:M21"/>
    <mergeCell ref="N21:P21"/>
    <mergeCell ref="Q21:S21"/>
    <mergeCell ref="T21:U21"/>
    <mergeCell ref="V21:W21"/>
    <mergeCell ref="A12:Z12"/>
    <mergeCell ref="B13:J13"/>
    <mergeCell ref="K13:M13"/>
    <mergeCell ref="N13:P13"/>
    <mergeCell ref="Q13:R13"/>
    <mergeCell ref="Q14:R14"/>
    <mergeCell ref="S13:U13"/>
    <mergeCell ref="V13:X13"/>
    <mergeCell ref="Y13:Z13"/>
    <mergeCell ref="A14:P14"/>
    <mergeCell ref="S14:U14"/>
    <mergeCell ref="V14:X14"/>
    <mergeCell ref="Y14:Z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R106:W106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B28:L28"/>
    <mergeCell ref="M28:X28"/>
    <mergeCell ref="B37:L37"/>
    <mergeCell ref="M37:X37"/>
    <mergeCell ref="Y37:Z37"/>
    <mergeCell ref="B32:L32"/>
    <mergeCell ref="Y32:Z32"/>
    <mergeCell ref="A33:Z33"/>
    <mergeCell ref="B34:L34"/>
    <mergeCell ref="B43:L43"/>
    <mergeCell ref="M43:X43"/>
    <mergeCell ref="Y43:Z43"/>
    <mergeCell ref="M34:X34"/>
    <mergeCell ref="F107:J107"/>
    <mergeCell ref="Y36:Z36"/>
    <mergeCell ref="R107:W107"/>
    <mergeCell ref="F108:J108"/>
    <mergeCell ref="Q108:X108"/>
    <mergeCell ref="F109:J109"/>
    <mergeCell ref="R109:W109"/>
    <mergeCell ref="F110:J110"/>
    <mergeCell ref="B53:G53"/>
    <mergeCell ref="H53:P53"/>
    <mergeCell ref="Q53:X53"/>
    <mergeCell ref="B79:H88"/>
    <mergeCell ref="J79:Q88"/>
    <mergeCell ref="S79:Y88"/>
    <mergeCell ref="B89:H90"/>
    <mergeCell ref="J89:Q90"/>
    <mergeCell ref="S89:Y90"/>
    <mergeCell ref="B92:H101"/>
    <mergeCell ref="J92:Q101"/>
    <mergeCell ref="S92:Y101"/>
    <mergeCell ref="B102:H103"/>
    <mergeCell ref="J102:Q103"/>
    <mergeCell ref="S102:Y103"/>
    <mergeCell ref="F106:J106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0:S20 K22:S22">
      <formula1>0</formula1>
    </dataValidation>
    <dataValidation type="decimal" operator="greaterThanOrEqual" allowBlank="1" showInputMessage="1" showErrorMessage="1" error="กรุณากรอกข้อมูลเป็นตัวเลข" sqref="K21:S21">
      <formula1>0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Z110"/>
  <sheetViews>
    <sheetView view="pageBreakPreview" zoomScaleSheetLayoutView="100" workbookViewId="0" topLeftCell="J3">
      <selection activeCell="Q18" sqref="Q18:S18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86" t="s">
        <v>93</v>
      </c>
      <c r="K2" s="86"/>
      <c r="L2" s="86"/>
      <c r="M2" s="86"/>
      <c r="N2" s="86"/>
      <c r="O2" s="86"/>
      <c r="P2" s="86"/>
      <c r="Q2" s="8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86" t="s">
        <v>16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21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0.15" customHeight="1"/>
    <row r="6" ht="21" customHeight="1">
      <c r="A6" s="8" t="s">
        <v>1</v>
      </c>
    </row>
    <row r="7" spans="1:16" ht="21" customHeight="1">
      <c r="A7" s="9" t="s">
        <v>84</v>
      </c>
      <c r="L7" s="10"/>
      <c r="M7" s="87"/>
      <c r="N7" s="88"/>
      <c r="O7" s="88"/>
      <c r="P7" s="89"/>
    </row>
    <row r="8" spans="1:10" ht="21" customHeight="1">
      <c r="A8" s="9" t="s">
        <v>28</v>
      </c>
      <c r="G8" s="10"/>
      <c r="H8" s="87"/>
      <c r="I8" s="88"/>
      <c r="J8" s="89"/>
    </row>
    <row r="9" ht="9" customHeight="1">
      <c r="G9" s="5">
        <v>4</v>
      </c>
    </row>
    <row r="10" spans="1:26" s="8" customFormat="1" ht="30" customHeight="1">
      <c r="A10" s="78" t="s">
        <v>6</v>
      </c>
      <c r="B10" s="78" t="s">
        <v>22</v>
      </c>
      <c r="C10" s="78"/>
      <c r="D10" s="78"/>
      <c r="E10" s="78"/>
      <c r="F10" s="78"/>
      <c r="G10" s="78"/>
      <c r="H10" s="78"/>
      <c r="I10" s="78"/>
      <c r="J10" s="78"/>
      <c r="K10" s="78" t="s">
        <v>23</v>
      </c>
      <c r="L10" s="78"/>
      <c r="M10" s="78"/>
      <c r="N10" s="78"/>
      <c r="O10" s="78"/>
      <c r="P10" s="78"/>
      <c r="Q10" s="78"/>
      <c r="R10" s="78"/>
      <c r="S10" s="78" t="s">
        <v>5</v>
      </c>
      <c r="T10" s="78"/>
      <c r="U10" s="78"/>
      <c r="V10" s="78"/>
      <c r="W10" s="78"/>
      <c r="X10" s="78"/>
      <c r="Y10" s="78"/>
      <c r="Z10" s="78"/>
    </row>
    <row r="11" spans="1:26" s="8" customFormat="1" ht="30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 t="s">
        <v>2</v>
      </c>
      <c r="L11" s="78"/>
      <c r="M11" s="78"/>
      <c r="N11" s="78" t="s">
        <v>3</v>
      </c>
      <c r="O11" s="78"/>
      <c r="P11" s="78"/>
      <c r="Q11" s="78" t="s">
        <v>4</v>
      </c>
      <c r="R11" s="78"/>
      <c r="S11" s="78" t="s">
        <v>2</v>
      </c>
      <c r="T11" s="78"/>
      <c r="U11" s="78"/>
      <c r="V11" s="78" t="s">
        <v>3</v>
      </c>
      <c r="W11" s="78"/>
      <c r="X11" s="78"/>
      <c r="Y11" s="78" t="s">
        <v>4</v>
      </c>
      <c r="Z11" s="78"/>
    </row>
    <row r="12" spans="1:26" ht="24" customHeight="1">
      <c r="A12" s="90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</row>
    <row r="13" spans="1:26" ht="24" customHeight="1">
      <c r="A13" s="11">
        <v>1</v>
      </c>
      <c r="B13" s="38" t="s">
        <v>87</v>
      </c>
      <c r="C13" s="38"/>
      <c r="D13" s="38"/>
      <c r="E13" s="38"/>
      <c r="F13" s="38"/>
      <c r="G13" s="38"/>
      <c r="H13" s="38"/>
      <c r="I13" s="38"/>
      <c r="J13" s="38"/>
      <c r="K13" s="93">
        <v>3350</v>
      </c>
      <c r="L13" s="93"/>
      <c r="M13" s="93"/>
      <c r="N13" s="138">
        <f>Q22</f>
        <v>0</v>
      </c>
      <c r="O13" s="138"/>
      <c r="P13" s="138"/>
      <c r="Q13" s="95">
        <f>V23</f>
        <v>0</v>
      </c>
      <c r="R13" s="95"/>
      <c r="S13" s="96">
        <v>400700</v>
      </c>
      <c r="T13" s="97"/>
      <c r="U13" s="98"/>
      <c r="V13" s="99"/>
      <c r="W13" s="100"/>
      <c r="X13" s="101"/>
      <c r="Y13" s="102">
        <f>V13/S13*100</f>
        <v>0</v>
      </c>
      <c r="Z13" s="103"/>
    </row>
    <row r="14" spans="1:26" s="8" customFormat="1" ht="24" customHeight="1">
      <c r="A14" s="104" t="s">
        <v>29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  <c r="Q14" s="75">
        <f>V23</f>
        <v>0</v>
      </c>
      <c r="R14" s="75"/>
      <c r="S14" s="107">
        <f>SUM(S13)</f>
        <v>400700</v>
      </c>
      <c r="T14" s="107"/>
      <c r="U14" s="107"/>
      <c r="V14" s="107">
        <f>SUM(V13)</f>
        <v>0</v>
      </c>
      <c r="W14" s="107"/>
      <c r="X14" s="107"/>
      <c r="Y14" s="108">
        <f>SUM(Y13)</f>
        <v>0</v>
      </c>
      <c r="Z14" s="108"/>
    </row>
    <row r="15" spans="1:26" ht="9.9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13" ht="24" customHeight="1">
      <c r="A16" s="22" t="s">
        <v>92</v>
      </c>
      <c r="H16" s="12"/>
      <c r="I16" s="13"/>
      <c r="J16" s="13"/>
      <c r="K16" s="13"/>
      <c r="L16" s="13"/>
      <c r="M16" s="13"/>
    </row>
    <row r="17" spans="1:13" ht="9.95" customHeight="1">
      <c r="A17" s="5"/>
      <c r="H17" s="14"/>
      <c r="I17" s="14"/>
      <c r="J17" s="14"/>
      <c r="K17" s="14"/>
      <c r="L17" s="14"/>
      <c r="M17" s="14"/>
    </row>
    <row r="18" spans="1:26" ht="72" customHeight="1">
      <c r="A18" s="15" t="s">
        <v>6</v>
      </c>
      <c r="B18" s="78" t="s">
        <v>26</v>
      </c>
      <c r="C18" s="78"/>
      <c r="D18" s="78"/>
      <c r="E18" s="78"/>
      <c r="F18" s="78"/>
      <c r="G18" s="78"/>
      <c r="H18" s="78" t="s">
        <v>30</v>
      </c>
      <c r="I18" s="78"/>
      <c r="J18" s="78"/>
      <c r="K18" s="78" t="s">
        <v>27</v>
      </c>
      <c r="L18" s="78"/>
      <c r="M18" s="78"/>
      <c r="N18" s="78" t="s">
        <v>31</v>
      </c>
      <c r="O18" s="78"/>
      <c r="P18" s="78"/>
      <c r="Q18" s="78" t="s">
        <v>32</v>
      </c>
      <c r="R18" s="78"/>
      <c r="S18" s="78"/>
      <c r="T18" s="78" t="s">
        <v>33</v>
      </c>
      <c r="U18" s="78"/>
      <c r="V18" s="82" t="s">
        <v>7</v>
      </c>
      <c r="W18" s="82"/>
      <c r="X18" s="78" t="s">
        <v>8</v>
      </c>
      <c r="Y18" s="78"/>
      <c r="Z18" s="78"/>
    </row>
    <row r="19" spans="1:26" ht="24" customHeight="1">
      <c r="A19" s="90" t="s">
        <v>86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09"/>
      <c r="U19" s="109"/>
      <c r="V19" s="91"/>
      <c r="W19" s="91"/>
      <c r="X19" s="91"/>
      <c r="Y19" s="91"/>
      <c r="Z19" s="92"/>
    </row>
    <row r="20" spans="1:26" s="17" customFormat="1" ht="48" customHeight="1">
      <c r="A20" s="16">
        <v>1</v>
      </c>
      <c r="B20" s="110" t="s">
        <v>88</v>
      </c>
      <c r="C20" s="110"/>
      <c r="D20" s="110"/>
      <c r="E20" s="110"/>
      <c r="F20" s="110"/>
      <c r="G20" s="110"/>
      <c r="H20" s="111">
        <f>$K$13</f>
        <v>3350</v>
      </c>
      <c r="I20" s="111"/>
      <c r="J20" s="111"/>
      <c r="K20" s="116"/>
      <c r="L20" s="116"/>
      <c r="M20" s="116"/>
      <c r="N20" s="116"/>
      <c r="O20" s="116"/>
      <c r="P20" s="116"/>
      <c r="Q20" s="116"/>
      <c r="R20" s="116"/>
      <c r="S20" s="117"/>
      <c r="T20" s="114">
        <v>20</v>
      </c>
      <c r="U20" s="114"/>
      <c r="V20" s="115">
        <f>(T20*((K20*0)+(N20*50)+(Q20*100)))/(H20*100)</f>
        <v>0</v>
      </c>
      <c r="W20" s="116"/>
      <c r="X20" s="118"/>
      <c r="Y20" s="119"/>
      <c r="Z20" s="120"/>
    </row>
    <row r="21" spans="1:26" ht="24" customHeight="1">
      <c r="A21" s="18">
        <v>2</v>
      </c>
      <c r="B21" s="127" t="s">
        <v>89</v>
      </c>
      <c r="C21" s="127"/>
      <c r="D21" s="127"/>
      <c r="E21" s="127"/>
      <c r="F21" s="127"/>
      <c r="G21" s="127"/>
      <c r="H21" s="111">
        <f aca="true" t="shared" si="0" ref="H21:H22">$K$13</f>
        <v>3350</v>
      </c>
      <c r="I21" s="111"/>
      <c r="J21" s="111"/>
      <c r="K21" s="128"/>
      <c r="L21" s="128"/>
      <c r="M21" s="128"/>
      <c r="N21" s="128"/>
      <c r="O21" s="128"/>
      <c r="P21" s="128"/>
      <c r="Q21" s="128"/>
      <c r="R21" s="128"/>
      <c r="S21" s="128"/>
      <c r="T21" s="129">
        <v>20</v>
      </c>
      <c r="U21" s="129"/>
      <c r="V21" s="103">
        <f>(T21*((K21*0)+(N21*50)+(Q21*100)))/(H21*100)</f>
        <v>0</v>
      </c>
      <c r="W21" s="128"/>
      <c r="X21" s="121"/>
      <c r="Y21" s="122"/>
      <c r="Z21" s="123"/>
    </row>
    <row r="22" spans="1:26" s="17" customFormat="1" ht="72" customHeight="1">
      <c r="A22" s="16">
        <v>3</v>
      </c>
      <c r="B22" s="110" t="s">
        <v>90</v>
      </c>
      <c r="C22" s="110"/>
      <c r="D22" s="110"/>
      <c r="E22" s="110"/>
      <c r="F22" s="110"/>
      <c r="G22" s="110"/>
      <c r="H22" s="111">
        <f t="shared" si="0"/>
        <v>3350</v>
      </c>
      <c r="I22" s="111"/>
      <c r="J22" s="111"/>
      <c r="K22" s="112"/>
      <c r="L22" s="112"/>
      <c r="M22" s="112"/>
      <c r="N22" s="112"/>
      <c r="O22" s="112"/>
      <c r="P22" s="112"/>
      <c r="Q22" s="112"/>
      <c r="R22" s="112"/>
      <c r="S22" s="113"/>
      <c r="T22" s="114">
        <v>60</v>
      </c>
      <c r="U22" s="114"/>
      <c r="V22" s="115">
        <f>(T22*((K22*0)+(N22*50)+(Q22*100)))/(H22*100)</f>
        <v>0</v>
      </c>
      <c r="W22" s="116"/>
      <c r="X22" s="124"/>
      <c r="Y22" s="125"/>
      <c r="Z22" s="126"/>
    </row>
    <row r="23" spans="1:26" ht="24" customHeight="1">
      <c r="A23" s="72" t="s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>
        <f>SUM(T20:U22)</f>
        <v>100</v>
      </c>
      <c r="U23" s="74"/>
      <c r="V23" s="75">
        <f>SUM(V20:V22)</f>
        <v>0</v>
      </c>
      <c r="W23" s="75"/>
      <c r="X23" s="76"/>
      <c r="Y23" s="76"/>
      <c r="Z23" s="76"/>
    </row>
    <row r="24" spans="1:26" ht="9.9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24" customHeight="1">
      <c r="A25" s="19" t="s">
        <v>80</v>
      </c>
    </row>
    <row r="26" spans="1:26" ht="60" customHeight="1">
      <c r="A26" s="15" t="s">
        <v>6</v>
      </c>
      <c r="B26" s="78" t="s">
        <v>34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 t="s">
        <v>35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82" t="s">
        <v>36</v>
      </c>
      <c r="Z26" s="82"/>
    </row>
    <row r="27" spans="1:26" ht="24" customHeight="1">
      <c r="A27" s="83" t="s">
        <v>37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</row>
    <row r="28" spans="1:26" ht="48" customHeight="1">
      <c r="A28" s="4" t="str">
        <f>IF(B28&lt;&gt;"","2.1.1","")</f>
        <v/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32"/>
      <c r="Z28" s="32"/>
    </row>
    <row r="29" spans="1:26" ht="48" customHeight="1">
      <c r="A29" s="4" t="str">
        <f>IF(B29&lt;&gt;"","2.1.2","")</f>
        <v/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32"/>
      <c r="Z29" s="32"/>
    </row>
    <row r="30" spans="1:26" ht="48" customHeight="1">
      <c r="A30" s="4" t="str">
        <f>IF(B30&lt;&gt;"","2.1.3","")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/>
      <c r="Z30" s="32"/>
    </row>
    <row r="31" spans="1:26" ht="48" customHeight="1">
      <c r="A31" s="4" t="str">
        <f>IF(B31&lt;&gt;"","2.1.4","")</f>
        <v/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/>
      <c r="Z31" s="32"/>
    </row>
    <row r="32" spans="1:26" ht="48" customHeight="1">
      <c r="A32" s="4" t="str">
        <f>IF(B32&lt;&gt;"","2.1.5","")</f>
        <v/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6"/>
      <c r="Z32" s="37"/>
    </row>
    <row r="33" spans="1:26" ht="24" customHeight="1">
      <c r="A33" s="83" t="s">
        <v>38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</row>
    <row r="34" spans="1:26" ht="48" customHeight="1">
      <c r="A34" s="4" t="str">
        <f>IF(B34&lt;&gt;"","2.2.1","")</f>
        <v/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32"/>
      <c r="Z34" s="32"/>
    </row>
    <row r="35" spans="1:26" ht="48" customHeight="1">
      <c r="A35" s="4" t="str">
        <f>IF(B35&lt;&gt;"","2.2.2","")</f>
        <v/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32"/>
      <c r="Z35" s="32"/>
    </row>
    <row r="36" spans="1:26" ht="48" customHeight="1">
      <c r="A36" s="4" t="str">
        <f>IF(B36&lt;&gt;"","2.2.3","")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32"/>
      <c r="Z36" s="32"/>
    </row>
    <row r="37" spans="1:26" ht="48" customHeight="1">
      <c r="A37" s="4" t="str">
        <f>IF(B37&lt;&gt;"","2.2.4","")</f>
        <v/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/>
      <c r="Z37" s="32"/>
    </row>
    <row r="38" spans="1:26" ht="48" customHeight="1">
      <c r="A38" s="4" t="str">
        <f>IF(B38&lt;&gt;"","2.2.5","")</f>
        <v/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/>
      <c r="Z38" s="32"/>
    </row>
    <row r="39" spans="1:26" ht="24" customHeight="1">
      <c r="A39" s="83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</row>
    <row r="40" spans="1:26" ht="48" customHeight="1">
      <c r="A40" s="4" t="str">
        <f>IF(B40&lt;&gt;"","2.3.1","")</f>
        <v/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9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  <c r="Y40" s="32"/>
      <c r="Z40" s="32"/>
    </row>
    <row r="41" spans="1:26" ht="48" customHeight="1">
      <c r="A41" s="4" t="str">
        <f>IF(B41&lt;&gt;"","2.3.2","")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32"/>
      <c r="Z41" s="32"/>
    </row>
    <row r="42" spans="1:26" ht="48" customHeight="1">
      <c r="A42" s="4" t="str">
        <f>IF(B42&lt;&gt;"","2.3.3","")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</row>
    <row r="43" spans="1:26" ht="48" customHeight="1">
      <c r="A43" s="4" t="str">
        <f>IF(B43&lt;&gt;"","2.3.4","")</f>
        <v/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32"/>
      <c r="Z43" s="32"/>
    </row>
    <row r="44" spans="1:26" ht="48" customHeight="1">
      <c r="A44" s="4" t="str">
        <f>IF(B44&lt;&gt;"","2.3.5","")</f>
        <v/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2"/>
    </row>
    <row r="45" ht="9.95" customHeight="1"/>
    <row r="46" ht="24" customHeight="1">
      <c r="A46" s="5" t="s">
        <v>81</v>
      </c>
    </row>
    <row r="47" ht="9.95" customHeight="1"/>
    <row r="48" spans="1:26" ht="60" customHeight="1">
      <c r="A48" s="15" t="s">
        <v>6</v>
      </c>
      <c r="B48" s="78" t="s">
        <v>40</v>
      </c>
      <c r="C48" s="78"/>
      <c r="D48" s="78"/>
      <c r="E48" s="78"/>
      <c r="F48" s="78"/>
      <c r="G48" s="78"/>
      <c r="H48" s="78" t="s">
        <v>35</v>
      </c>
      <c r="I48" s="78"/>
      <c r="J48" s="78"/>
      <c r="K48" s="78"/>
      <c r="L48" s="78"/>
      <c r="M48" s="78"/>
      <c r="N48" s="78"/>
      <c r="O48" s="78"/>
      <c r="P48" s="78"/>
      <c r="Q48" s="79" t="s">
        <v>41</v>
      </c>
      <c r="R48" s="80"/>
      <c r="S48" s="80"/>
      <c r="T48" s="80"/>
      <c r="U48" s="80"/>
      <c r="V48" s="80"/>
      <c r="W48" s="80"/>
      <c r="X48" s="81"/>
      <c r="Y48" s="82" t="s">
        <v>36</v>
      </c>
      <c r="Z48" s="82"/>
    </row>
    <row r="49" spans="1:26" ht="72" customHeight="1">
      <c r="A49" s="4" t="str">
        <f>IF(B49&lt;&gt;"","3.1","")</f>
        <v/>
      </c>
      <c r="B49" s="38"/>
      <c r="C49" s="38"/>
      <c r="D49" s="38"/>
      <c r="E49" s="38"/>
      <c r="F49" s="38"/>
      <c r="G49" s="38"/>
      <c r="H49" s="39"/>
      <c r="I49" s="39"/>
      <c r="J49" s="39"/>
      <c r="K49" s="39"/>
      <c r="L49" s="39"/>
      <c r="M49" s="39"/>
      <c r="N49" s="39"/>
      <c r="O49" s="39"/>
      <c r="P49" s="39"/>
      <c r="Q49" s="29"/>
      <c r="R49" s="30"/>
      <c r="S49" s="30"/>
      <c r="T49" s="30"/>
      <c r="U49" s="30"/>
      <c r="V49" s="30"/>
      <c r="W49" s="30"/>
      <c r="X49" s="31"/>
      <c r="Y49" s="32"/>
      <c r="Z49" s="32"/>
    </row>
    <row r="50" spans="1:26" ht="72" customHeight="1">
      <c r="A50" s="4" t="str">
        <f>IF(B50&lt;&gt;"","3.2","")</f>
        <v/>
      </c>
      <c r="B50" s="38"/>
      <c r="C50" s="38"/>
      <c r="D50" s="38"/>
      <c r="E50" s="38"/>
      <c r="F50" s="38"/>
      <c r="G50" s="38"/>
      <c r="H50" s="39"/>
      <c r="I50" s="39"/>
      <c r="J50" s="39"/>
      <c r="K50" s="39"/>
      <c r="L50" s="39"/>
      <c r="M50" s="39"/>
      <c r="N50" s="39"/>
      <c r="O50" s="39"/>
      <c r="P50" s="39"/>
      <c r="Q50" s="29"/>
      <c r="R50" s="30"/>
      <c r="S50" s="30"/>
      <c r="T50" s="30"/>
      <c r="U50" s="30"/>
      <c r="V50" s="30"/>
      <c r="W50" s="30"/>
      <c r="X50" s="31"/>
      <c r="Y50" s="32"/>
      <c r="Z50" s="32"/>
    </row>
    <row r="51" spans="1:26" ht="72" customHeight="1">
      <c r="A51" s="4" t="str">
        <f>IF(B51&lt;&gt;"","3.3","")</f>
        <v/>
      </c>
      <c r="B51" s="38"/>
      <c r="C51" s="38"/>
      <c r="D51" s="38"/>
      <c r="E51" s="38"/>
      <c r="F51" s="38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29"/>
      <c r="R51" s="30"/>
      <c r="S51" s="30"/>
      <c r="T51" s="30"/>
      <c r="U51" s="30"/>
      <c r="V51" s="30"/>
      <c r="W51" s="30"/>
      <c r="X51" s="31"/>
      <c r="Y51" s="32"/>
      <c r="Z51" s="32"/>
    </row>
    <row r="52" spans="1:26" ht="72" customHeight="1">
      <c r="A52" s="4" t="str">
        <f>IF(B52&lt;&gt;"","3.4","")</f>
        <v/>
      </c>
      <c r="B52" s="38"/>
      <c r="C52" s="38"/>
      <c r="D52" s="38"/>
      <c r="E52" s="38"/>
      <c r="F52" s="38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29"/>
      <c r="R52" s="30"/>
      <c r="S52" s="30"/>
      <c r="T52" s="30"/>
      <c r="U52" s="30"/>
      <c r="V52" s="30"/>
      <c r="W52" s="30"/>
      <c r="X52" s="31"/>
      <c r="Y52" s="32"/>
      <c r="Z52" s="32"/>
    </row>
    <row r="53" spans="1:26" ht="72" customHeight="1">
      <c r="A53" s="4" t="str">
        <f>IF(B53&lt;&gt;"","3.5","")</f>
        <v/>
      </c>
      <c r="B53" s="33"/>
      <c r="C53" s="34"/>
      <c r="D53" s="34"/>
      <c r="E53" s="34"/>
      <c r="F53" s="34"/>
      <c r="G53" s="35"/>
      <c r="H53" s="29"/>
      <c r="I53" s="30"/>
      <c r="J53" s="30"/>
      <c r="K53" s="30"/>
      <c r="L53" s="30"/>
      <c r="M53" s="30"/>
      <c r="N53" s="30"/>
      <c r="O53" s="30"/>
      <c r="P53" s="31"/>
      <c r="Q53" s="29"/>
      <c r="R53" s="30"/>
      <c r="S53" s="30"/>
      <c r="T53" s="30"/>
      <c r="U53" s="30"/>
      <c r="V53" s="30"/>
      <c r="W53" s="30"/>
      <c r="X53" s="31"/>
      <c r="Y53" s="36"/>
      <c r="Z53" s="37"/>
    </row>
    <row r="54" spans="1:26" ht="72" customHeight="1">
      <c r="A54" s="4" t="str">
        <f>IF(B54&lt;&gt;"","3.6","")</f>
        <v/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29"/>
      <c r="R54" s="30"/>
      <c r="S54" s="30"/>
      <c r="T54" s="30"/>
      <c r="U54" s="30"/>
      <c r="V54" s="30"/>
      <c r="W54" s="30"/>
      <c r="X54" s="31"/>
      <c r="Y54" s="32"/>
      <c r="Z54" s="32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82</v>
      </c>
    </row>
    <row r="57" ht="9.95" customHeight="1">
      <c r="A57" s="5"/>
    </row>
    <row r="58" spans="2:25" ht="48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</row>
    <row r="59" spans="2:25" ht="48" customHeigh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</row>
    <row r="60" spans="2:25" ht="48" customHeight="1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</row>
    <row r="61" spans="2:25" ht="48" customHeight="1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</row>
    <row r="62" spans="2:25" ht="48" customHeight="1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</row>
    <row r="63" ht="13.5" customHeight="1">
      <c r="A63" s="5"/>
    </row>
    <row r="64" ht="21" customHeight="1">
      <c r="A64" s="5" t="s">
        <v>83</v>
      </c>
    </row>
    <row r="66" spans="2:25" ht="21" customHeight="1">
      <c r="B66" s="49"/>
      <c r="C66" s="49"/>
      <c r="D66" s="49"/>
      <c r="E66" s="49"/>
      <c r="F66" s="49"/>
      <c r="G66" s="49"/>
      <c r="H66" s="49"/>
      <c r="J66" s="49"/>
      <c r="K66" s="49"/>
      <c r="L66" s="49"/>
      <c r="M66" s="49"/>
      <c r="N66" s="49"/>
      <c r="O66" s="49"/>
      <c r="P66" s="49"/>
      <c r="Q66" s="49"/>
      <c r="S66" s="50"/>
      <c r="T66" s="51"/>
      <c r="U66" s="51"/>
      <c r="V66" s="51"/>
      <c r="W66" s="51"/>
      <c r="X66" s="51"/>
      <c r="Y66" s="52"/>
    </row>
    <row r="67" spans="2:25" ht="10.15" customHeight="1">
      <c r="B67" s="49"/>
      <c r="C67" s="49"/>
      <c r="D67" s="49"/>
      <c r="E67" s="49"/>
      <c r="F67" s="49"/>
      <c r="G67" s="49"/>
      <c r="H67" s="49"/>
      <c r="J67" s="49"/>
      <c r="K67" s="49"/>
      <c r="L67" s="49"/>
      <c r="M67" s="49"/>
      <c r="N67" s="49"/>
      <c r="O67" s="49"/>
      <c r="P67" s="49"/>
      <c r="Q67" s="49"/>
      <c r="S67" s="53"/>
      <c r="T67" s="54"/>
      <c r="U67" s="54"/>
      <c r="V67" s="54"/>
      <c r="W67" s="54"/>
      <c r="X67" s="54"/>
      <c r="Y67" s="55"/>
    </row>
    <row r="68" spans="2:25" ht="10.15" customHeight="1">
      <c r="B68" s="49"/>
      <c r="C68" s="49"/>
      <c r="D68" s="49"/>
      <c r="E68" s="49"/>
      <c r="F68" s="49"/>
      <c r="G68" s="49"/>
      <c r="H68" s="49"/>
      <c r="J68" s="49"/>
      <c r="K68" s="49"/>
      <c r="L68" s="49"/>
      <c r="M68" s="49"/>
      <c r="N68" s="49"/>
      <c r="O68" s="49"/>
      <c r="P68" s="49"/>
      <c r="Q68" s="49"/>
      <c r="S68" s="53"/>
      <c r="T68" s="54"/>
      <c r="U68" s="54"/>
      <c r="V68" s="54"/>
      <c r="W68" s="54"/>
      <c r="X68" s="54"/>
      <c r="Y68" s="55"/>
    </row>
    <row r="69" spans="2:25" ht="21" customHeight="1">
      <c r="B69" s="49"/>
      <c r="C69" s="49"/>
      <c r="D69" s="49"/>
      <c r="E69" s="49"/>
      <c r="F69" s="49"/>
      <c r="G69" s="49"/>
      <c r="H69" s="49"/>
      <c r="J69" s="49"/>
      <c r="K69" s="49"/>
      <c r="L69" s="49"/>
      <c r="M69" s="49"/>
      <c r="N69" s="49"/>
      <c r="O69" s="49"/>
      <c r="P69" s="49"/>
      <c r="Q69" s="49"/>
      <c r="S69" s="53"/>
      <c r="T69" s="54"/>
      <c r="U69" s="54"/>
      <c r="V69" s="54"/>
      <c r="W69" s="54"/>
      <c r="X69" s="54"/>
      <c r="Y69" s="55"/>
    </row>
    <row r="70" spans="2:25" ht="35.25" customHeight="1">
      <c r="B70" s="49"/>
      <c r="C70" s="49"/>
      <c r="D70" s="49"/>
      <c r="E70" s="49"/>
      <c r="F70" s="49"/>
      <c r="G70" s="49"/>
      <c r="H70" s="49"/>
      <c r="J70" s="49"/>
      <c r="K70" s="49"/>
      <c r="L70" s="49"/>
      <c r="M70" s="49"/>
      <c r="N70" s="49"/>
      <c r="O70" s="49"/>
      <c r="P70" s="49"/>
      <c r="Q70" s="49"/>
      <c r="S70" s="53"/>
      <c r="T70" s="54"/>
      <c r="U70" s="54"/>
      <c r="V70" s="54"/>
      <c r="W70" s="54"/>
      <c r="X70" s="54"/>
      <c r="Y70" s="55"/>
    </row>
    <row r="71" spans="2:25" ht="21" customHeight="1">
      <c r="B71" s="49"/>
      <c r="C71" s="49"/>
      <c r="D71" s="49"/>
      <c r="E71" s="49"/>
      <c r="F71" s="49"/>
      <c r="G71" s="49"/>
      <c r="H71" s="49"/>
      <c r="J71" s="49"/>
      <c r="K71" s="49"/>
      <c r="L71" s="49"/>
      <c r="M71" s="49"/>
      <c r="N71" s="49"/>
      <c r="O71" s="49"/>
      <c r="P71" s="49"/>
      <c r="Q71" s="49"/>
      <c r="S71" s="53"/>
      <c r="T71" s="54"/>
      <c r="U71" s="54"/>
      <c r="V71" s="54"/>
      <c r="W71" s="54"/>
      <c r="X71" s="54"/>
      <c r="Y71" s="55"/>
    </row>
    <row r="72" spans="2:25" ht="21" customHeight="1">
      <c r="B72" s="49"/>
      <c r="C72" s="49"/>
      <c r="D72" s="49"/>
      <c r="E72" s="49"/>
      <c r="F72" s="49"/>
      <c r="G72" s="49"/>
      <c r="H72" s="49"/>
      <c r="J72" s="49"/>
      <c r="K72" s="49"/>
      <c r="L72" s="49"/>
      <c r="M72" s="49"/>
      <c r="N72" s="49"/>
      <c r="O72" s="49"/>
      <c r="P72" s="49"/>
      <c r="Q72" s="49"/>
      <c r="S72" s="53"/>
      <c r="T72" s="54"/>
      <c r="U72" s="54"/>
      <c r="V72" s="54"/>
      <c r="W72" s="54"/>
      <c r="X72" s="54"/>
      <c r="Y72" s="55"/>
    </row>
    <row r="73" spans="2:25" ht="21" customHeight="1">
      <c r="B73" s="49"/>
      <c r="C73" s="49"/>
      <c r="D73" s="49"/>
      <c r="E73" s="49"/>
      <c r="F73" s="49"/>
      <c r="G73" s="49"/>
      <c r="H73" s="49"/>
      <c r="J73" s="49"/>
      <c r="K73" s="49"/>
      <c r="L73" s="49"/>
      <c r="M73" s="49"/>
      <c r="N73" s="49"/>
      <c r="O73" s="49"/>
      <c r="P73" s="49"/>
      <c r="Q73" s="49"/>
      <c r="S73" s="53"/>
      <c r="T73" s="54"/>
      <c r="U73" s="54"/>
      <c r="V73" s="54"/>
      <c r="W73" s="54"/>
      <c r="X73" s="54"/>
      <c r="Y73" s="55"/>
    </row>
    <row r="74" spans="2:25" ht="21" customHeight="1">
      <c r="B74" s="49"/>
      <c r="C74" s="49"/>
      <c r="D74" s="49"/>
      <c r="E74" s="49"/>
      <c r="F74" s="49"/>
      <c r="G74" s="49"/>
      <c r="H74" s="49"/>
      <c r="J74" s="49"/>
      <c r="K74" s="49"/>
      <c r="L74" s="49"/>
      <c r="M74" s="49"/>
      <c r="N74" s="49"/>
      <c r="O74" s="49"/>
      <c r="P74" s="49"/>
      <c r="Q74" s="49"/>
      <c r="S74" s="53"/>
      <c r="T74" s="54"/>
      <c r="U74" s="54"/>
      <c r="V74" s="54"/>
      <c r="W74" s="54"/>
      <c r="X74" s="54"/>
      <c r="Y74" s="55"/>
    </row>
    <row r="75" spans="2:25" ht="21" customHeight="1">
      <c r="B75" s="49"/>
      <c r="C75" s="49"/>
      <c r="D75" s="49"/>
      <c r="E75" s="49"/>
      <c r="F75" s="49"/>
      <c r="G75" s="49"/>
      <c r="H75" s="49"/>
      <c r="J75" s="49"/>
      <c r="K75" s="49"/>
      <c r="L75" s="49"/>
      <c r="M75" s="49"/>
      <c r="N75" s="49"/>
      <c r="O75" s="49"/>
      <c r="P75" s="49"/>
      <c r="Q75" s="49"/>
      <c r="S75" s="56"/>
      <c r="T75" s="57"/>
      <c r="U75" s="57"/>
      <c r="V75" s="57"/>
      <c r="W75" s="57"/>
      <c r="X75" s="57"/>
      <c r="Y75" s="58"/>
    </row>
    <row r="76" spans="2:25" ht="48" customHeight="1">
      <c r="B76" s="59"/>
      <c r="C76" s="59"/>
      <c r="D76" s="59"/>
      <c r="E76" s="59"/>
      <c r="F76" s="59"/>
      <c r="G76" s="59"/>
      <c r="H76" s="59"/>
      <c r="J76" s="60"/>
      <c r="K76" s="61"/>
      <c r="L76" s="61"/>
      <c r="M76" s="61"/>
      <c r="N76" s="61"/>
      <c r="O76" s="61"/>
      <c r="P76" s="61"/>
      <c r="Q76" s="62"/>
      <c r="S76" s="60"/>
      <c r="T76" s="61"/>
      <c r="U76" s="61"/>
      <c r="V76" s="61"/>
      <c r="W76" s="61"/>
      <c r="X76" s="61"/>
      <c r="Y76" s="62"/>
    </row>
    <row r="77" spans="2:25" ht="48" customHeight="1">
      <c r="B77" s="59"/>
      <c r="C77" s="59"/>
      <c r="D77" s="59"/>
      <c r="E77" s="59"/>
      <c r="F77" s="59"/>
      <c r="G77" s="59"/>
      <c r="H77" s="59"/>
      <c r="J77" s="63"/>
      <c r="K77" s="64"/>
      <c r="L77" s="64"/>
      <c r="M77" s="64"/>
      <c r="N77" s="64"/>
      <c r="O77" s="64"/>
      <c r="P77" s="64"/>
      <c r="Q77" s="65"/>
      <c r="S77" s="63"/>
      <c r="T77" s="64"/>
      <c r="U77" s="64"/>
      <c r="V77" s="64"/>
      <c r="W77" s="64"/>
      <c r="X77" s="64"/>
      <c r="Y77" s="65"/>
    </row>
    <row r="79" spans="2:25" ht="21" customHeight="1">
      <c r="B79" s="49"/>
      <c r="C79" s="49"/>
      <c r="D79" s="49"/>
      <c r="E79" s="49"/>
      <c r="F79" s="49"/>
      <c r="G79" s="49"/>
      <c r="H79" s="49"/>
      <c r="J79" s="49"/>
      <c r="K79" s="49"/>
      <c r="L79" s="49"/>
      <c r="M79" s="49"/>
      <c r="N79" s="49"/>
      <c r="O79" s="49"/>
      <c r="P79" s="49"/>
      <c r="Q79" s="49"/>
      <c r="S79" s="50"/>
      <c r="T79" s="51"/>
      <c r="U79" s="51"/>
      <c r="V79" s="51"/>
      <c r="W79" s="51"/>
      <c r="X79" s="51"/>
      <c r="Y79" s="52"/>
    </row>
    <row r="80" spans="2:25" ht="21" customHeight="1">
      <c r="B80" s="49"/>
      <c r="C80" s="49"/>
      <c r="D80" s="49"/>
      <c r="E80" s="49"/>
      <c r="F80" s="49"/>
      <c r="G80" s="49"/>
      <c r="H80" s="49"/>
      <c r="J80" s="49"/>
      <c r="K80" s="49"/>
      <c r="L80" s="49"/>
      <c r="M80" s="49"/>
      <c r="N80" s="49"/>
      <c r="O80" s="49"/>
      <c r="P80" s="49"/>
      <c r="Q80" s="49"/>
      <c r="S80" s="53"/>
      <c r="T80" s="54"/>
      <c r="U80" s="54"/>
      <c r="V80" s="54"/>
      <c r="W80" s="54"/>
      <c r="X80" s="54"/>
      <c r="Y80" s="55"/>
    </row>
    <row r="81" spans="2:25" ht="21" customHeight="1">
      <c r="B81" s="49"/>
      <c r="C81" s="49"/>
      <c r="D81" s="49"/>
      <c r="E81" s="49"/>
      <c r="F81" s="49"/>
      <c r="G81" s="49"/>
      <c r="H81" s="49"/>
      <c r="J81" s="49"/>
      <c r="K81" s="49"/>
      <c r="L81" s="49"/>
      <c r="M81" s="49"/>
      <c r="N81" s="49"/>
      <c r="O81" s="49"/>
      <c r="P81" s="49"/>
      <c r="Q81" s="49"/>
      <c r="S81" s="53"/>
      <c r="T81" s="54"/>
      <c r="U81" s="54"/>
      <c r="V81" s="54"/>
      <c r="W81" s="54"/>
      <c r="X81" s="54"/>
      <c r="Y81" s="55"/>
    </row>
    <row r="82" spans="2:25" ht="21" customHeight="1">
      <c r="B82" s="49"/>
      <c r="C82" s="49"/>
      <c r="D82" s="49"/>
      <c r="E82" s="49"/>
      <c r="F82" s="49"/>
      <c r="G82" s="49"/>
      <c r="H82" s="49"/>
      <c r="J82" s="49"/>
      <c r="K82" s="49"/>
      <c r="L82" s="49"/>
      <c r="M82" s="49"/>
      <c r="N82" s="49"/>
      <c r="O82" s="49"/>
      <c r="P82" s="49"/>
      <c r="Q82" s="49"/>
      <c r="S82" s="53"/>
      <c r="T82" s="54"/>
      <c r="U82" s="54"/>
      <c r="V82" s="54"/>
      <c r="W82" s="54"/>
      <c r="X82" s="54"/>
      <c r="Y82" s="55"/>
    </row>
    <row r="83" spans="2:25" ht="21" customHeight="1">
      <c r="B83" s="49"/>
      <c r="C83" s="49"/>
      <c r="D83" s="49"/>
      <c r="E83" s="49"/>
      <c r="F83" s="49"/>
      <c r="G83" s="49"/>
      <c r="H83" s="49"/>
      <c r="J83" s="49"/>
      <c r="K83" s="49"/>
      <c r="L83" s="49"/>
      <c r="M83" s="49"/>
      <c r="N83" s="49"/>
      <c r="O83" s="49"/>
      <c r="P83" s="49"/>
      <c r="Q83" s="49"/>
      <c r="S83" s="53"/>
      <c r="T83" s="54"/>
      <c r="U83" s="54"/>
      <c r="V83" s="54"/>
      <c r="W83" s="54"/>
      <c r="X83" s="54"/>
      <c r="Y83" s="55"/>
    </row>
    <row r="84" spans="2:25" ht="21" customHeight="1">
      <c r="B84" s="49"/>
      <c r="C84" s="49"/>
      <c r="D84" s="49"/>
      <c r="E84" s="49"/>
      <c r="F84" s="49"/>
      <c r="G84" s="49"/>
      <c r="H84" s="49"/>
      <c r="J84" s="49"/>
      <c r="K84" s="49"/>
      <c r="L84" s="49"/>
      <c r="M84" s="49"/>
      <c r="N84" s="49"/>
      <c r="O84" s="49"/>
      <c r="P84" s="49"/>
      <c r="Q84" s="49"/>
      <c r="S84" s="53"/>
      <c r="T84" s="54"/>
      <c r="U84" s="54"/>
      <c r="V84" s="54"/>
      <c r="W84" s="54"/>
      <c r="X84" s="54"/>
      <c r="Y84" s="55"/>
    </row>
    <row r="85" spans="2:25" ht="21" customHeight="1">
      <c r="B85" s="49"/>
      <c r="C85" s="49"/>
      <c r="D85" s="49"/>
      <c r="E85" s="49"/>
      <c r="F85" s="49"/>
      <c r="G85" s="49"/>
      <c r="H85" s="49"/>
      <c r="J85" s="49"/>
      <c r="K85" s="49"/>
      <c r="L85" s="49"/>
      <c r="M85" s="49"/>
      <c r="N85" s="49"/>
      <c r="O85" s="49"/>
      <c r="P85" s="49"/>
      <c r="Q85" s="49"/>
      <c r="S85" s="53"/>
      <c r="T85" s="54"/>
      <c r="U85" s="54"/>
      <c r="V85" s="54"/>
      <c r="W85" s="54"/>
      <c r="X85" s="54"/>
      <c r="Y85" s="55"/>
    </row>
    <row r="86" spans="2:25" ht="21" customHeight="1">
      <c r="B86" s="49"/>
      <c r="C86" s="49"/>
      <c r="D86" s="49"/>
      <c r="E86" s="49"/>
      <c r="F86" s="49"/>
      <c r="G86" s="49"/>
      <c r="H86" s="49"/>
      <c r="J86" s="49"/>
      <c r="K86" s="49"/>
      <c r="L86" s="49"/>
      <c r="M86" s="49"/>
      <c r="N86" s="49"/>
      <c r="O86" s="49"/>
      <c r="P86" s="49"/>
      <c r="Q86" s="49"/>
      <c r="S86" s="53"/>
      <c r="T86" s="54"/>
      <c r="U86" s="54"/>
      <c r="V86" s="54"/>
      <c r="W86" s="54"/>
      <c r="X86" s="54"/>
      <c r="Y86" s="55"/>
    </row>
    <row r="87" spans="2:25" ht="21" customHeight="1">
      <c r="B87" s="49"/>
      <c r="C87" s="49"/>
      <c r="D87" s="49"/>
      <c r="E87" s="49"/>
      <c r="F87" s="49"/>
      <c r="G87" s="49"/>
      <c r="H87" s="49"/>
      <c r="J87" s="49"/>
      <c r="K87" s="49"/>
      <c r="L87" s="49"/>
      <c r="M87" s="49"/>
      <c r="N87" s="49"/>
      <c r="O87" s="49"/>
      <c r="P87" s="49"/>
      <c r="Q87" s="49"/>
      <c r="S87" s="53"/>
      <c r="T87" s="54"/>
      <c r="U87" s="54"/>
      <c r="V87" s="54"/>
      <c r="W87" s="54"/>
      <c r="X87" s="54"/>
      <c r="Y87" s="55"/>
    </row>
    <row r="88" spans="2:25" ht="21" customHeight="1">
      <c r="B88" s="49"/>
      <c r="C88" s="49"/>
      <c r="D88" s="49"/>
      <c r="E88" s="49"/>
      <c r="F88" s="49"/>
      <c r="G88" s="49"/>
      <c r="H88" s="49"/>
      <c r="J88" s="49"/>
      <c r="K88" s="49"/>
      <c r="L88" s="49"/>
      <c r="M88" s="49"/>
      <c r="N88" s="49"/>
      <c r="O88" s="49"/>
      <c r="P88" s="49"/>
      <c r="Q88" s="49"/>
      <c r="S88" s="56"/>
      <c r="T88" s="57"/>
      <c r="U88" s="57"/>
      <c r="V88" s="57"/>
      <c r="W88" s="57"/>
      <c r="X88" s="57"/>
      <c r="Y88" s="58"/>
    </row>
    <row r="89" spans="2:25" ht="48" customHeight="1">
      <c r="B89" s="137"/>
      <c r="C89" s="137"/>
      <c r="D89" s="137"/>
      <c r="E89" s="137"/>
      <c r="F89" s="137"/>
      <c r="G89" s="137"/>
      <c r="H89" s="137"/>
      <c r="J89" s="60"/>
      <c r="K89" s="61"/>
      <c r="L89" s="61"/>
      <c r="M89" s="61"/>
      <c r="N89" s="61"/>
      <c r="O89" s="61"/>
      <c r="P89" s="61"/>
      <c r="Q89" s="62"/>
      <c r="S89" s="66"/>
      <c r="T89" s="67"/>
      <c r="U89" s="67"/>
      <c r="V89" s="67"/>
      <c r="W89" s="67"/>
      <c r="X89" s="67"/>
      <c r="Y89" s="68"/>
    </row>
    <row r="90" spans="2:25" ht="48" customHeight="1">
      <c r="B90" s="137"/>
      <c r="C90" s="137"/>
      <c r="D90" s="137"/>
      <c r="E90" s="137"/>
      <c r="F90" s="137"/>
      <c r="G90" s="137"/>
      <c r="H90" s="137"/>
      <c r="J90" s="63"/>
      <c r="K90" s="64"/>
      <c r="L90" s="64"/>
      <c r="M90" s="64"/>
      <c r="N90" s="64"/>
      <c r="O90" s="64"/>
      <c r="P90" s="64"/>
      <c r="Q90" s="65"/>
      <c r="S90" s="69"/>
      <c r="T90" s="70"/>
      <c r="U90" s="70"/>
      <c r="V90" s="70"/>
      <c r="W90" s="70"/>
      <c r="X90" s="70"/>
      <c r="Y90" s="71"/>
    </row>
    <row r="92" spans="2:25" ht="21" customHeight="1">
      <c r="B92" s="50"/>
      <c r="C92" s="51"/>
      <c r="D92" s="51"/>
      <c r="E92" s="51"/>
      <c r="F92" s="51"/>
      <c r="G92" s="51"/>
      <c r="H92" s="52"/>
      <c r="J92" s="50"/>
      <c r="K92" s="51"/>
      <c r="L92" s="51"/>
      <c r="M92" s="51"/>
      <c r="N92" s="51"/>
      <c r="O92" s="51"/>
      <c r="P92" s="51"/>
      <c r="Q92" s="52"/>
      <c r="S92" s="50"/>
      <c r="T92" s="51"/>
      <c r="U92" s="51"/>
      <c r="V92" s="51"/>
      <c r="W92" s="51"/>
      <c r="X92" s="51"/>
      <c r="Y92" s="52"/>
    </row>
    <row r="93" spans="2:25" ht="21" customHeight="1">
      <c r="B93" s="53"/>
      <c r="C93" s="54"/>
      <c r="D93" s="54"/>
      <c r="E93" s="54"/>
      <c r="F93" s="54"/>
      <c r="G93" s="54"/>
      <c r="H93" s="55"/>
      <c r="J93" s="53"/>
      <c r="K93" s="54"/>
      <c r="L93" s="54"/>
      <c r="M93" s="54"/>
      <c r="N93" s="54"/>
      <c r="O93" s="54"/>
      <c r="P93" s="54"/>
      <c r="Q93" s="55"/>
      <c r="S93" s="53"/>
      <c r="T93" s="54"/>
      <c r="U93" s="54"/>
      <c r="V93" s="54"/>
      <c r="W93" s="54"/>
      <c r="X93" s="54"/>
      <c r="Y93" s="55"/>
    </row>
    <row r="94" spans="2:25" ht="21" customHeight="1">
      <c r="B94" s="53"/>
      <c r="C94" s="54"/>
      <c r="D94" s="54"/>
      <c r="E94" s="54"/>
      <c r="F94" s="54"/>
      <c r="G94" s="54"/>
      <c r="H94" s="55"/>
      <c r="J94" s="53"/>
      <c r="K94" s="54"/>
      <c r="L94" s="54"/>
      <c r="M94" s="54"/>
      <c r="N94" s="54"/>
      <c r="O94" s="54"/>
      <c r="P94" s="54"/>
      <c r="Q94" s="55"/>
      <c r="S94" s="53"/>
      <c r="T94" s="54"/>
      <c r="U94" s="54"/>
      <c r="V94" s="54"/>
      <c r="W94" s="54"/>
      <c r="X94" s="54"/>
      <c r="Y94" s="55"/>
    </row>
    <row r="95" spans="2:25" ht="21" customHeight="1">
      <c r="B95" s="53"/>
      <c r="C95" s="54"/>
      <c r="D95" s="54"/>
      <c r="E95" s="54"/>
      <c r="F95" s="54"/>
      <c r="G95" s="54"/>
      <c r="H95" s="55"/>
      <c r="J95" s="53"/>
      <c r="K95" s="54"/>
      <c r="L95" s="54"/>
      <c r="M95" s="54"/>
      <c r="N95" s="54"/>
      <c r="O95" s="54"/>
      <c r="P95" s="54"/>
      <c r="Q95" s="55"/>
      <c r="S95" s="53"/>
      <c r="T95" s="54"/>
      <c r="U95" s="54"/>
      <c r="V95" s="54"/>
      <c r="W95" s="54"/>
      <c r="X95" s="54"/>
      <c r="Y95" s="55"/>
    </row>
    <row r="96" spans="2:25" ht="21" customHeight="1">
      <c r="B96" s="53"/>
      <c r="C96" s="54"/>
      <c r="D96" s="54"/>
      <c r="E96" s="54"/>
      <c r="F96" s="54"/>
      <c r="G96" s="54"/>
      <c r="H96" s="55"/>
      <c r="J96" s="53"/>
      <c r="K96" s="54"/>
      <c r="L96" s="54"/>
      <c r="M96" s="54"/>
      <c r="N96" s="54"/>
      <c r="O96" s="54"/>
      <c r="P96" s="54"/>
      <c r="Q96" s="55"/>
      <c r="S96" s="53"/>
      <c r="T96" s="54"/>
      <c r="U96" s="54"/>
      <c r="V96" s="54"/>
      <c r="W96" s="54"/>
      <c r="X96" s="54"/>
      <c r="Y96" s="55"/>
    </row>
    <row r="97" spans="2:25" ht="21" customHeight="1">
      <c r="B97" s="53"/>
      <c r="C97" s="54"/>
      <c r="D97" s="54"/>
      <c r="E97" s="54"/>
      <c r="F97" s="54"/>
      <c r="G97" s="54"/>
      <c r="H97" s="55"/>
      <c r="J97" s="53"/>
      <c r="K97" s="54"/>
      <c r="L97" s="54"/>
      <c r="M97" s="54"/>
      <c r="N97" s="54"/>
      <c r="O97" s="54"/>
      <c r="P97" s="54"/>
      <c r="Q97" s="55"/>
      <c r="S97" s="53"/>
      <c r="T97" s="54"/>
      <c r="U97" s="54"/>
      <c r="V97" s="54"/>
      <c r="W97" s="54"/>
      <c r="X97" s="54"/>
      <c r="Y97" s="55"/>
    </row>
    <row r="98" spans="2:25" ht="21" customHeight="1">
      <c r="B98" s="53"/>
      <c r="C98" s="54"/>
      <c r="D98" s="54"/>
      <c r="E98" s="54"/>
      <c r="F98" s="54"/>
      <c r="G98" s="54"/>
      <c r="H98" s="55"/>
      <c r="J98" s="53"/>
      <c r="K98" s="54"/>
      <c r="L98" s="54"/>
      <c r="M98" s="54"/>
      <c r="N98" s="54"/>
      <c r="O98" s="54"/>
      <c r="P98" s="54"/>
      <c r="Q98" s="55"/>
      <c r="S98" s="53"/>
      <c r="T98" s="54"/>
      <c r="U98" s="54"/>
      <c r="V98" s="54"/>
      <c r="W98" s="54"/>
      <c r="X98" s="54"/>
      <c r="Y98" s="55"/>
    </row>
    <row r="99" spans="2:25" ht="21" customHeight="1">
      <c r="B99" s="53"/>
      <c r="C99" s="54"/>
      <c r="D99" s="54"/>
      <c r="E99" s="54"/>
      <c r="F99" s="54"/>
      <c r="G99" s="54"/>
      <c r="H99" s="55"/>
      <c r="J99" s="53"/>
      <c r="K99" s="54"/>
      <c r="L99" s="54"/>
      <c r="M99" s="54"/>
      <c r="N99" s="54"/>
      <c r="O99" s="54"/>
      <c r="P99" s="54"/>
      <c r="Q99" s="55"/>
      <c r="S99" s="53"/>
      <c r="T99" s="54"/>
      <c r="U99" s="54"/>
      <c r="V99" s="54"/>
      <c r="W99" s="54"/>
      <c r="X99" s="54"/>
      <c r="Y99" s="55"/>
    </row>
    <row r="100" spans="2:25" ht="21" customHeight="1">
      <c r="B100" s="53"/>
      <c r="C100" s="54"/>
      <c r="D100" s="54"/>
      <c r="E100" s="54"/>
      <c r="F100" s="54"/>
      <c r="G100" s="54"/>
      <c r="H100" s="55"/>
      <c r="J100" s="53"/>
      <c r="K100" s="54"/>
      <c r="L100" s="54"/>
      <c r="M100" s="54"/>
      <c r="N100" s="54"/>
      <c r="O100" s="54"/>
      <c r="P100" s="54"/>
      <c r="Q100" s="55"/>
      <c r="S100" s="53"/>
      <c r="T100" s="54"/>
      <c r="U100" s="54"/>
      <c r="V100" s="54"/>
      <c r="W100" s="54"/>
      <c r="X100" s="54"/>
      <c r="Y100" s="55"/>
    </row>
    <row r="101" spans="2:25" ht="21" customHeight="1">
      <c r="B101" s="56"/>
      <c r="C101" s="57"/>
      <c r="D101" s="57"/>
      <c r="E101" s="57"/>
      <c r="F101" s="57"/>
      <c r="G101" s="57"/>
      <c r="H101" s="58"/>
      <c r="J101" s="56"/>
      <c r="K101" s="57"/>
      <c r="L101" s="57"/>
      <c r="M101" s="57"/>
      <c r="N101" s="57"/>
      <c r="O101" s="57"/>
      <c r="P101" s="57"/>
      <c r="Q101" s="58"/>
      <c r="S101" s="56"/>
      <c r="T101" s="57"/>
      <c r="U101" s="57"/>
      <c r="V101" s="57"/>
      <c r="W101" s="57"/>
      <c r="X101" s="57"/>
      <c r="Y101" s="58"/>
    </row>
    <row r="102" spans="2:25" ht="48" customHeight="1">
      <c r="B102" s="66"/>
      <c r="C102" s="67"/>
      <c r="D102" s="67"/>
      <c r="E102" s="67"/>
      <c r="F102" s="67"/>
      <c r="G102" s="67"/>
      <c r="H102" s="68"/>
      <c r="J102" s="130"/>
      <c r="K102" s="131"/>
      <c r="L102" s="131"/>
      <c r="M102" s="131"/>
      <c r="N102" s="131"/>
      <c r="O102" s="131"/>
      <c r="P102" s="131"/>
      <c r="Q102" s="132"/>
      <c r="S102" s="66"/>
      <c r="T102" s="67"/>
      <c r="U102" s="67"/>
      <c r="V102" s="67"/>
      <c r="W102" s="67"/>
      <c r="X102" s="67"/>
      <c r="Y102" s="68"/>
    </row>
    <row r="103" spans="2:25" ht="48" customHeight="1">
      <c r="B103" s="69"/>
      <c r="C103" s="70"/>
      <c r="D103" s="70"/>
      <c r="E103" s="70"/>
      <c r="F103" s="70"/>
      <c r="G103" s="70"/>
      <c r="H103" s="71"/>
      <c r="J103" s="133"/>
      <c r="K103" s="134"/>
      <c r="L103" s="134"/>
      <c r="M103" s="134"/>
      <c r="N103" s="134"/>
      <c r="O103" s="134"/>
      <c r="P103" s="134"/>
      <c r="Q103" s="135"/>
      <c r="S103" s="69"/>
      <c r="T103" s="70"/>
      <c r="U103" s="70"/>
      <c r="V103" s="70"/>
      <c r="W103" s="70"/>
      <c r="X103" s="70"/>
      <c r="Y103" s="71"/>
    </row>
    <row r="106" spans="5:23" ht="21" customHeight="1">
      <c r="E106" s="21" t="s">
        <v>42</v>
      </c>
      <c r="F106" s="136"/>
      <c r="G106" s="136"/>
      <c r="H106" s="136"/>
      <c r="I106" s="136"/>
      <c r="J106" s="136"/>
      <c r="Q106" s="21" t="s">
        <v>43</v>
      </c>
      <c r="R106" s="136"/>
      <c r="S106" s="136"/>
      <c r="T106" s="136"/>
      <c r="U106" s="136"/>
      <c r="V106" s="136"/>
      <c r="W106" s="136"/>
    </row>
    <row r="107" spans="5:24" ht="21" customHeight="1">
      <c r="E107" s="21" t="s">
        <v>44</v>
      </c>
      <c r="F107" s="24"/>
      <c r="G107" s="24"/>
      <c r="H107" s="24"/>
      <c r="I107" s="24"/>
      <c r="J107" s="24"/>
      <c r="K107" s="5" t="s">
        <v>45</v>
      </c>
      <c r="Q107" s="21" t="s">
        <v>44</v>
      </c>
      <c r="R107" s="136"/>
      <c r="S107" s="136"/>
      <c r="T107" s="136"/>
      <c r="U107" s="136"/>
      <c r="V107" s="136"/>
      <c r="W107" s="136"/>
      <c r="X107" s="5" t="s">
        <v>45</v>
      </c>
    </row>
    <row r="108" spans="5:24" ht="21" customHeight="1">
      <c r="E108" s="21" t="s">
        <v>46</v>
      </c>
      <c r="F108" s="24"/>
      <c r="G108" s="24"/>
      <c r="H108" s="24"/>
      <c r="I108" s="24"/>
      <c r="J108" s="24"/>
      <c r="Q108" s="25"/>
      <c r="R108" s="25"/>
      <c r="S108" s="25"/>
      <c r="T108" s="25"/>
      <c r="U108" s="25"/>
      <c r="V108" s="25"/>
      <c r="W108" s="25"/>
      <c r="X108" s="25"/>
    </row>
    <row r="109" spans="5:23" ht="24" customHeight="1">
      <c r="E109" s="21" t="s">
        <v>47</v>
      </c>
      <c r="F109" s="26"/>
      <c r="G109" s="26"/>
      <c r="H109" s="26"/>
      <c r="I109" s="26"/>
      <c r="J109" s="26"/>
      <c r="Q109" s="21" t="s">
        <v>47</v>
      </c>
      <c r="R109" s="27"/>
      <c r="S109" s="27"/>
      <c r="T109" s="27"/>
      <c r="U109" s="27"/>
      <c r="V109" s="27"/>
      <c r="W109" s="27"/>
    </row>
    <row r="110" spans="5:10" ht="24" customHeight="1">
      <c r="E110" s="21" t="s">
        <v>48</v>
      </c>
      <c r="F110" s="28"/>
      <c r="G110" s="28"/>
      <c r="H110" s="28"/>
      <c r="I110" s="28"/>
      <c r="J110" s="28"/>
    </row>
    <row r="111" ht="24" customHeight="1"/>
  </sheetData>
  <protectedRanges>
    <protectedRange sqref="M7 H8 V13 K20:S21 X20 B28:Z32 B34:Z38 B40:Z44 B49:Z54 B58 B66 B76 J66 J76 S66 S76 B79 B89 J79 J89 S79 S89 B92 B102 J92 J102 S92 S102 R106:R107 Q108 R109 F106:F110" name="ช่วง1_1"/>
  </protectedRanges>
  <mergeCells count="173">
    <mergeCell ref="M32:X32"/>
    <mergeCell ref="B52:G52"/>
    <mergeCell ref="H52:P52"/>
    <mergeCell ref="Q52:X52"/>
    <mergeCell ref="Y52:Z52"/>
    <mergeCell ref="B66:H75"/>
    <mergeCell ref="J66:Q75"/>
    <mergeCell ref="S66:Y75"/>
    <mergeCell ref="B76:H77"/>
    <mergeCell ref="J76:Q77"/>
    <mergeCell ref="S76:Y77"/>
    <mergeCell ref="Y53:Z53"/>
    <mergeCell ref="B54:G54"/>
    <mergeCell ref="H54:P54"/>
    <mergeCell ref="Q54:X54"/>
    <mergeCell ref="Y54:Z54"/>
    <mergeCell ref="B58:Y62"/>
    <mergeCell ref="Y48:Z48"/>
    <mergeCell ref="Y49:Z49"/>
    <mergeCell ref="B49:G49"/>
    <mergeCell ref="H49:P49"/>
    <mergeCell ref="Q49:X49"/>
    <mergeCell ref="Y50:Z50"/>
    <mergeCell ref="Y51:Z51"/>
    <mergeCell ref="B50:G50"/>
    <mergeCell ref="H50:P50"/>
    <mergeCell ref="Q50:X50"/>
    <mergeCell ref="B51:G51"/>
    <mergeCell ref="H51:P51"/>
    <mergeCell ref="Q51:X51"/>
    <mergeCell ref="B48:G48"/>
    <mergeCell ref="H48:P48"/>
    <mergeCell ref="Q48:X48"/>
    <mergeCell ref="B44:L44"/>
    <mergeCell ref="M44:X44"/>
    <mergeCell ref="Y44:Z44"/>
    <mergeCell ref="B41:L41"/>
    <mergeCell ref="M41:X41"/>
    <mergeCell ref="Y41:Z41"/>
    <mergeCell ref="B42:L42"/>
    <mergeCell ref="M42:X42"/>
    <mergeCell ref="Y42:Z42"/>
    <mergeCell ref="Y34:Z34"/>
    <mergeCell ref="A39:Z39"/>
    <mergeCell ref="B40:L40"/>
    <mergeCell ref="M40:X40"/>
    <mergeCell ref="Y40:Z40"/>
    <mergeCell ref="B38:L38"/>
    <mergeCell ref="M38:X38"/>
    <mergeCell ref="Y38:Z38"/>
    <mergeCell ref="B35:L35"/>
    <mergeCell ref="M35:X35"/>
    <mergeCell ref="Y35:Z35"/>
    <mergeCell ref="B36:L36"/>
    <mergeCell ref="M36:X36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X20:Z22"/>
    <mergeCell ref="B21:G21"/>
    <mergeCell ref="H21:J21"/>
    <mergeCell ref="K21:M21"/>
    <mergeCell ref="N21:P21"/>
    <mergeCell ref="Q21:S21"/>
    <mergeCell ref="T21:U21"/>
    <mergeCell ref="V21:W21"/>
    <mergeCell ref="A12:Z12"/>
    <mergeCell ref="B13:J13"/>
    <mergeCell ref="K13:M13"/>
    <mergeCell ref="N13:P13"/>
    <mergeCell ref="Q13:R13"/>
    <mergeCell ref="Q14:R14"/>
    <mergeCell ref="S13:U13"/>
    <mergeCell ref="V13:X13"/>
    <mergeCell ref="Y13:Z13"/>
    <mergeCell ref="A14:P14"/>
    <mergeCell ref="S14:U14"/>
    <mergeCell ref="V14:X14"/>
    <mergeCell ref="Y14:Z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R106:W106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B28:L28"/>
    <mergeCell ref="M28:X28"/>
    <mergeCell ref="B37:L37"/>
    <mergeCell ref="M37:X37"/>
    <mergeCell ref="Y37:Z37"/>
    <mergeCell ref="B32:L32"/>
    <mergeCell ref="Y32:Z32"/>
    <mergeCell ref="A33:Z33"/>
    <mergeCell ref="B34:L34"/>
    <mergeCell ref="B43:L43"/>
    <mergeCell ref="M43:X43"/>
    <mergeCell ref="Y43:Z43"/>
    <mergeCell ref="M34:X34"/>
    <mergeCell ref="F107:J107"/>
    <mergeCell ref="Y36:Z36"/>
    <mergeCell ref="R107:W107"/>
    <mergeCell ref="F108:J108"/>
    <mergeCell ref="Q108:X108"/>
    <mergeCell ref="F109:J109"/>
    <mergeCell ref="R109:W109"/>
    <mergeCell ref="F110:J110"/>
    <mergeCell ref="B53:G53"/>
    <mergeCell ref="H53:P53"/>
    <mergeCell ref="Q53:X53"/>
    <mergeCell ref="B79:H88"/>
    <mergeCell ref="J79:Q88"/>
    <mergeCell ref="S79:Y88"/>
    <mergeCell ref="B89:H90"/>
    <mergeCell ref="J89:Q90"/>
    <mergeCell ref="S89:Y90"/>
    <mergeCell ref="B92:H101"/>
    <mergeCell ref="J92:Q101"/>
    <mergeCell ref="S92:Y101"/>
    <mergeCell ref="B102:H103"/>
    <mergeCell ref="J102:Q103"/>
    <mergeCell ref="S102:Y103"/>
    <mergeCell ref="F106:J106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0:S20 K22:S22">
      <formula1>0</formula1>
    </dataValidation>
    <dataValidation type="decimal" operator="greaterThanOrEqual" allowBlank="1" showInputMessage="1" showErrorMessage="1" error="กรุณากรอกข้อมูลเป็นตัวเลข" sqref="K21:S21">
      <formula1>0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Z110"/>
  <sheetViews>
    <sheetView view="pageBreakPreview" zoomScaleSheetLayoutView="100" workbookViewId="0" topLeftCell="I3">
      <selection activeCell="Q18" sqref="Q18:S18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86" t="s">
        <v>93</v>
      </c>
      <c r="K2" s="86"/>
      <c r="L2" s="86"/>
      <c r="M2" s="86"/>
      <c r="N2" s="86"/>
      <c r="O2" s="86"/>
      <c r="P2" s="86"/>
      <c r="Q2" s="8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86" t="s">
        <v>17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21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0.15" customHeight="1"/>
    <row r="6" ht="21" customHeight="1">
      <c r="A6" s="8" t="s">
        <v>1</v>
      </c>
    </row>
    <row r="7" spans="1:16" ht="21" customHeight="1">
      <c r="A7" s="9" t="s">
        <v>84</v>
      </c>
      <c r="L7" s="10"/>
      <c r="M7" s="87"/>
      <c r="N7" s="88"/>
      <c r="O7" s="88"/>
      <c r="P7" s="89"/>
    </row>
    <row r="8" spans="1:10" ht="21" customHeight="1">
      <c r="A8" s="9" t="s">
        <v>28</v>
      </c>
      <c r="G8" s="10"/>
      <c r="H8" s="87"/>
      <c r="I8" s="88"/>
      <c r="J8" s="89"/>
    </row>
    <row r="9" ht="9" customHeight="1">
      <c r="G9" s="5">
        <v>4</v>
      </c>
    </row>
    <row r="10" spans="1:26" s="8" customFormat="1" ht="30" customHeight="1">
      <c r="A10" s="78" t="s">
        <v>6</v>
      </c>
      <c r="B10" s="78" t="s">
        <v>22</v>
      </c>
      <c r="C10" s="78"/>
      <c r="D10" s="78"/>
      <c r="E10" s="78"/>
      <c r="F10" s="78"/>
      <c r="G10" s="78"/>
      <c r="H10" s="78"/>
      <c r="I10" s="78"/>
      <c r="J10" s="78"/>
      <c r="K10" s="78" t="s">
        <v>23</v>
      </c>
      <c r="L10" s="78"/>
      <c r="M10" s="78"/>
      <c r="N10" s="78"/>
      <c r="O10" s="78"/>
      <c r="P10" s="78"/>
      <c r="Q10" s="78"/>
      <c r="R10" s="78"/>
      <c r="S10" s="78" t="s">
        <v>5</v>
      </c>
      <c r="T10" s="78"/>
      <c r="U10" s="78"/>
      <c r="V10" s="78"/>
      <c r="W10" s="78"/>
      <c r="X10" s="78"/>
      <c r="Y10" s="78"/>
      <c r="Z10" s="78"/>
    </row>
    <row r="11" spans="1:26" s="8" customFormat="1" ht="30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 t="s">
        <v>2</v>
      </c>
      <c r="L11" s="78"/>
      <c r="M11" s="78"/>
      <c r="N11" s="78" t="s">
        <v>3</v>
      </c>
      <c r="O11" s="78"/>
      <c r="P11" s="78"/>
      <c r="Q11" s="78" t="s">
        <v>4</v>
      </c>
      <c r="R11" s="78"/>
      <c r="S11" s="78" t="s">
        <v>2</v>
      </c>
      <c r="T11" s="78"/>
      <c r="U11" s="78"/>
      <c r="V11" s="78" t="s">
        <v>3</v>
      </c>
      <c r="W11" s="78"/>
      <c r="X11" s="78"/>
      <c r="Y11" s="78" t="s">
        <v>4</v>
      </c>
      <c r="Z11" s="78"/>
    </row>
    <row r="12" spans="1:26" ht="24" customHeight="1">
      <c r="A12" s="90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</row>
    <row r="13" spans="1:26" ht="24" customHeight="1">
      <c r="A13" s="11">
        <v>1</v>
      </c>
      <c r="B13" s="38" t="s">
        <v>87</v>
      </c>
      <c r="C13" s="38"/>
      <c r="D13" s="38"/>
      <c r="E13" s="38"/>
      <c r="F13" s="38"/>
      <c r="G13" s="38"/>
      <c r="H13" s="38"/>
      <c r="I13" s="38"/>
      <c r="J13" s="38"/>
      <c r="K13" s="93">
        <v>6700</v>
      </c>
      <c r="L13" s="93"/>
      <c r="M13" s="93"/>
      <c r="N13" s="138">
        <f>Q22</f>
        <v>0</v>
      </c>
      <c r="O13" s="138"/>
      <c r="P13" s="138"/>
      <c r="Q13" s="95">
        <f>V23</f>
        <v>0</v>
      </c>
      <c r="R13" s="95"/>
      <c r="S13" s="96">
        <v>797300</v>
      </c>
      <c r="T13" s="97"/>
      <c r="U13" s="98"/>
      <c r="V13" s="99"/>
      <c r="W13" s="100"/>
      <c r="X13" s="101"/>
      <c r="Y13" s="102">
        <f>V13/S13*100</f>
        <v>0</v>
      </c>
      <c r="Z13" s="103"/>
    </row>
    <row r="14" spans="1:26" s="8" customFormat="1" ht="24" customHeight="1">
      <c r="A14" s="104" t="s">
        <v>29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  <c r="Q14" s="75">
        <f>V23</f>
        <v>0</v>
      </c>
      <c r="R14" s="75"/>
      <c r="S14" s="107">
        <f>SUM(S13)</f>
        <v>797300</v>
      </c>
      <c r="T14" s="107"/>
      <c r="U14" s="107"/>
      <c r="V14" s="107">
        <f>SUM(V13)</f>
        <v>0</v>
      </c>
      <c r="W14" s="107"/>
      <c r="X14" s="107"/>
      <c r="Y14" s="108">
        <f>SUM(Y13)</f>
        <v>0</v>
      </c>
      <c r="Z14" s="108"/>
    </row>
    <row r="15" spans="1:26" ht="9.9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13" ht="24" customHeight="1">
      <c r="A16" s="22" t="s">
        <v>92</v>
      </c>
      <c r="H16" s="12"/>
      <c r="I16" s="13"/>
      <c r="J16" s="13"/>
      <c r="K16" s="13"/>
      <c r="L16" s="13"/>
      <c r="M16" s="13"/>
    </row>
    <row r="17" spans="1:13" ht="9.95" customHeight="1">
      <c r="A17" s="5"/>
      <c r="H17" s="14"/>
      <c r="I17" s="14"/>
      <c r="J17" s="14"/>
      <c r="K17" s="14"/>
      <c r="L17" s="14"/>
      <c r="M17" s="14"/>
    </row>
    <row r="18" spans="1:26" ht="72" customHeight="1">
      <c r="A18" s="15" t="s">
        <v>6</v>
      </c>
      <c r="B18" s="78" t="s">
        <v>26</v>
      </c>
      <c r="C18" s="78"/>
      <c r="D18" s="78"/>
      <c r="E18" s="78"/>
      <c r="F18" s="78"/>
      <c r="G18" s="78"/>
      <c r="H18" s="78" t="s">
        <v>30</v>
      </c>
      <c r="I18" s="78"/>
      <c r="J18" s="78"/>
      <c r="K18" s="78" t="s">
        <v>27</v>
      </c>
      <c r="L18" s="78"/>
      <c r="M18" s="78"/>
      <c r="N18" s="78" t="s">
        <v>31</v>
      </c>
      <c r="O18" s="78"/>
      <c r="P18" s="78"/>
      <c r="Q18" s="78" t="s">
        <v>32</v>
      </c>
      <c r="R18" s="78"/>
      <c r="S18" s="78"/>
      <c r="T18" s="78" t="s">
        <v>33</v>
      </c>
      <c r="U18" s="78"/>
      <c r="V18" s="82" t="s">
        <v>7</v>
      </c>
      <c r="W18" s="82"/>
      <c r="X18" s="78" t="s">
        <v>8</v>
      </c>
      <c r="Y18" s="78"/>
      <c r="Z18" s="78"/>
    </row>
    <row r="19" spans="1:26" ht="24" customHeight="1">
      <c r="A19" s="90" t="s">
        <v>86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09"/>
      <c r="U19" s="109"/>
      <c r="V19" s="91"/>
      <c r="W19" s="91"/>
      <c r="X19" s="91"/>
      <c r="Y19" s="91"/>
      <c r="Z19" s="92"/>
    </row>
    <row r="20" spans="1:26" s="17" customFormat="1" ht="48" customHeight="1">
      <c r="A20" s="16">
        <v>1</v>
      </c>
      <c r="B20" s="110" t="s">
        <v>88</v>
      </c>
      <c r="C20" s="110"/>
      <c r="D20" s="110"/>
      <c r="E20" s="110"/>
      <c r="F20" s="110"/>
      <c r="G20" s="110"/>
      <c r="H20" s="111">
        <f>$K$13</f>
        <v>6700</v>
      </c>
      <c r="I20" s="111"/>
      <c r="J20" s="111"/>
      <c r="K20" s="116"/>
      <c r="L20" s="116"/>
      <c r="M20" s="116"/>
      <c r="N20" s="116"/>
      <c r="O20" s="116"/>
      <c r="P20" s="116"/>
      <c r="Q20" s="116"/>
      <c r="R20" s="116"/>
      <c r="S20" s="117"/>
      <c r="T20" s="114">
        <v>20</v>
      </c>
      <c r="U20" s="114"/>
      <c r="V20" s="115">
        <f>(T20*((K20*0)+(N20*50)+(Q20*100)))/(H20*100)</f>
        <v>0</v>
      </c>
      <c r="W20" s="116"/>
      <c r="X20" s="118"/>
      <c r="Y20" s="119"/>
      <c r="Z20" s="120"/>
    </row>
    <row r="21" spans="1:26" ht="24" customHeight="1">
      <c r="A21" s="18">
        <v>2</v>
      </c>
      <c r="B21" s="127" t="s">
        <v>89</v>
      </c>
      <c r="C21" s="127"/>
      <c r="D21" s="127"/>
      <c r="E21" s="127"/>
      <c r="F21" s="127"/>
      <c r="G21" s="127"/>
      <c r="H21" s="111">
        <f aca="true" t="shared" si="0" ref="H21:H22">$K$13</f>
        <v>6700</v>
      </c>
      <c r="I21" s="111"/>
      <c r="J21" s="111"/>
      <c r="K21" s="128"/>
      <c r="L21" s="128"/>
      <c r="M21" s="128"/>
      <c r="N21" s="128"/>
      <c r="O21" s="128"/>
      <c r="P21" s="128"/>
      <c r="Q21" s="128"/>
      <c r="R21" s="128"/>
      <c r="S21" s="128"/>
      <c r="T21" s="129">
        <v>20</v>
      </c>
      <c r="U21" s="129"/>
      <c r="V21" s="103">
        <f>(T21*((K21*0)+(N21*50)+(Q21*100)))/(H21*100)</f>
        <v>0</v>
      </c>
      <c r="W21" s="128"/>
      <c r="X21" s="121"/>
      <c r="Y21" s="122"/>
      <c r="Z21" s="123"/>
    </row>
    <row r="22" spans="1:26" s="17" customFormat="1" ht="72" customHeight="1">
      <c r="A22" s="16">
        <v>3</v>
      </c>
      <c r="B22" s="110" t="s">
        <v>90</v>
      </c>
      <c r="C22" s="110"/>
      <c r="D22" s="110"/>
      <c r="E22" s="110"/>
      <c r="F22" s="110"/>
      <c r="G22" s="110"/>
      <c r="H22" s="111">
        <f t="shared" si="0"/>
        <v>6700</v>
      </c>
      <c r="I22" s="111"/>
      <c r="J22" s="111"/>
      <c r="K22" s="112"/>
      <c r="L22" s="112"/>
      <c r="M22" s="112"/>
      <c r="N22" s="112"/>
      <c r="O22" s="112"/>
      <c r="P22" s="112"/>
      <c r="Q22" s="112"/>
      <c r="R22" s="112"/>
      <c r="S22" s="113"/>
      <c r="T22" s="114">
        <v>60</v>
      </c>
      <c r="U22" s="114"/>
      <c r="V22" s="115">
        <f>(T22*((K22*0)+(N22*50)+(Q22*100)))/(H22*100)</f>
        <v>0</v>
      </c>
      <c r="W22" s="116"/>
      <c r="X22" s="124"/>
      <c r="Y22" s="125"/>
      <c r="Z22" s="126"/>
    </row>
    <row r="23" spans="1:26" ht="24" customHeight="1">
      <c r="A23" s="72" t="s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>
        <f>SUM(T20:U22)</f>
        <v>100</v>
      </c>
      <c r="U23" s="74"/>
      <c r="V23" s="75">
        <f>SUM(V20:V22)</f>
        <v>0</v>
      </c>
      <c r="W23" s="75"/>
      <c r="X23" s="76"/>
      <c r="Y23" s="76"/>
      <c r="Z23" s="76"/>
    </row>
    <row r="24" spans="1:26" ht="9.9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24" customHeight="1">
      <c r="A25" s="19" t="s">
        <v>80</v>
      </c>
    </row>
    <row r="26" spans="1:26" ht="60" customHeight="1">
      <c r="A26" s="15" t="s">
        <v>6</v>
      </c>
      <c r="B26" s="78" t="s">
        <v>34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 t="s">
        <v>35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82" t="s">
        <v>36</v>
      </c>
      <c r="Z26" s="82"/>
    </row>
    <row r="27" spans="1:26" ht="24" customHeight="1">
      <c r="A27" s="83" t="s">
        <v>37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</row>
    <row r="28" spans="1:26" ht="48" customHeight="1">
      <c r="A28" s="4" t="str">
        <f>IF(B28&lt;&gt;"","2.1.1","")</f>
        <v/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32"/>
      <c r="Z28" s="32"/>
    </row>
    <row r="29" spans="1:26" ht="48" customHeight="1">
      <c r="A29" s="4" t="str">
        <f>IF(B29&lt;&gt;"","2.1.2","")</f>
        <v/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32"/>
      <c r="Z29" s="32"/>
    </row>
    <row r="30" spans="1:26" ht="48" customHeight="1">
      <c r="A30" s="4" t="str">
        <f>IF(B30&lt;&gt;"","2.1.3","")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/>
      <c r="Z30" s="32"/>
    </row>
    <row r="31" spans="1:26" ht="48" customHeight="1">
      <c r="A31" s="4" t="str">
        <f>IF(B31&lt;&gt;"","2.1.4","")</f>
        <v/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/>
      <c r="Z31" s="32"/>
    </row>
    <row r="32" spans="1:26" ht="48" customHeight="1">
      <c r="A32" s="4" t="str">
        <f>IF(B32&lt;&gt;"","2.1.5","")</f>
        <v/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6"/>
      <c r="Z32" s="37"/>
    </row>
    <row r="33" spans="1:26" ht="24" customHeight="1">
      <c r="A33" s="83" t="s">
        <v>38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</row>
    <row r="34" spans="1:26" ht="48" customHeight="1">
      <c r="A34" s="4" t="str">
        <f>IF(B34&lt;&gt;"","2.2.1","")</f>
        <v/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32"/>
      <c r="Z34" s="32"/>
    </row>
    <row r="35" spans="1:26" ht="48" customHeight="1">
      <c r="A35" s="4" t="str">
        <f>IF(B35&lt;&gt;"","2.2.2","")</f>
        <v/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32"/>
      <c r="Z35" s="32"/>
    </row>
    <row r="36" spans="1:26" ht="48" customHeight="1">
      <c r="A36" s="4" t="str">
        <f>IF(B36&lt;&gt;"","2.2.3","")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32"/>
      <c r="Z36" s="32"/>
    </row>
    <row r="37" spans="1:26" ht="48" customHeight="1">
      <c r="A37" s="4" t="str">
        <f>IF(B37&lt;&gt;"","2.2.4","")</f>
        <v/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/>
      <c r="Z37" s="32"/>
    </row>
    <row r="38" spans="1:26" ht="48" customHeight="1">
      <c r="A38" s="4" t="str">
        <f>IF(B38&lt;&gt;"","2.2.5","")</f>
        <v/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/>
      <c r="Z38" s="32"/>
    </row>
    <row r="39" spans="1:26" ht="24" customHeight="1">
      <c r="A39" s="83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</row>
    <row r="40" spans="1:26" ht="48" customHeight="1">
      <c r="A40" s="4" t="str">
        <f>IF(B40&lt;&gt;"","2.3.1","")</f>
        <v/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9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  <c r="Y40" s="32"/>
      <c r="Z40" s="32"/>
    </row>
    <row r="41" spans="1:26" ht="48" customHeight="1">
      <c r="A41" s="4" t="str">
        <f>IF(B41&lt;&gt;"","2.3.2","")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32"/>
      <c r="Z41" s="32"/>
    </row>
    <row r="42" spans="1:26" ht="48" customHeight="1">
      <c r="A42" s="4" t="str">
        <f>IF(B42&lt;&gt;"","2.3.3","")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</row>
    <row r="43" spans="1:26" ht="48" customHeight="1">
      <c r="A43" s="4" t="str">
        <f>IF(B43&lt;&gt;"","2.3.4","")</f>
        <v/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32"/>
      <c r="Z43" s="32"/>
    </row>
    <row r="44" spans="1:26" ht="48" customHeight="1">
      <c r="A44" s="4" t="str">
        <f>IF(B44&lt;&gt;"","2.3.5","")</f>
        <v/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2"/>
    </row>
    <row r="45" ht="9.95" customHeight="1"/>
    <row r="46" ht="24" customHeight="1">
      <c r="A46" s="5" t="s">
        <v>81</v>
      </c>
    </row>
    <row r="47" ht="9.95" customHeight="1"/>
    <row r="48" spans="1:26" ht="60" customHeight="1">
      <c r="A48" s="15" t="s">
        <v>6</v>
      </c>
      <c r="B48" s="78" t="s">
        <v>40</v>
      </c>
      <c r="C48" s="78"/>
      <c r="D48" s="78"/>
      <c r="E48" s="78"/>
      <c r="F48" s="78"/>
      <c r="G48" s="78"/>
      <c r="H48" s="78" t="s">
        <v>35</v>
      </c>
      <c r="I48" s="78"/>
      <c r="J48" s="78"/>
      <c r="K48" s="78"/>
      <c r="L48" s="78"/>
      <c r="M48" s="78"/>
      <c r="N48" s="78"/>
      <c r="O48" s="78"/>
      <c r="P48" s="78"/>
      <c r="Q48" s="79" t="s">
        <v>41</v>
      </c>
      <c r="R48" s="80"/>
      <c r="S48" s="80"/>
      <c r="T48" s="80"/>
      <c r="U48" s="80"/>
      <c r="V48" s="80"/>
      <c r="W48" s="80"/>
      <c r="X48" s="81"/>
      <c r="Y48" s="82" t="s">
        <v>36</v>
      </c>
      <c r="Z48" s="82"/>
    </row>
    <row r="49" spans="1:26" ht="72" customHeight="1">
      <c r="A49" s="4" t="str">
        <f>IF(B49&lt;&gt;"","3.1","")</f>
        <v/>
      </c>
      <c r="B49" s="38"/>
      <c r="C49" s="38"/>
      <c r="D49" s="38"/>
      <c r="E49" s="38"/>
      <c r="F49" s="38"/>
      <c r="G49" s="38"/>
      <c r="H49" s="39"/>
      <c r="I49" s="39"/>
      <c r="J49" s="39"/>
      <c r="K49" s="39"/>
      <c r="L49" s="39"/>
      <c r="M49" s="39"/>
      <c r="N49" s="39"/>
      <c r="O49" s="39"/>
      <c r="P49" s="39"/>
      <c r="Q49" s="29"/>
      <c r="R49" s="30"/>
      <c r="S49" s="30"/>
      <c r="T49" s="30"/>
      <c r="U49" s="30"/>
      <c r="V49" s="30"/>
      <c r="W49" s="30"/>
      <c r="X49" s="31"/>
      <c r="Y49" s="32"/>
      <c r="Z49" s="32"/>
    </row>
    <row r="50" spans="1:26" ht="72" customHeight="1">
      <c r="A50" s="4" t="str">
        <f>IF(B50&lt;&gt;"","3.2","")</f>
        <v/>
      </c>
      <c r="B50" s="38"/>
      <c r="C50" s="38"/>
      <c r="D50" s="38"/>
      <c r="E50" s="38"/>
      <c r="F50" s="38"/>
      <c r="G50" s="38"/>
      <c r="H50" s="39"/>
      <c r="I50" s="39"/>
      <c r="J50" s="39"/>
      <c r="K50" s="39"/>
      <c r="L50" s="39"/>
      <c r="M50" s="39"/>
      <c r="N50" s="39"/>
      <c r="O50" s="39"/>
      <c r="P50" s="39"/>
      <c r="Q50" s="29"/>
      <c r="R50" s="30"/>
      <c r="S50" s="30"/>
      <c r="T50" s="30"/>
      <c r="U50" s="30"/>
      <c r="V50" s="30"/>
      <c r="W50" s="30"/>
      <c r="X50" s="31"/>
      <c r="Y50" s="32"/>
      <c r="Z50" s="32"/>
    </row>
    <row r="51" spans="1:26" ht="72" customHeight="1">
      <c r="A51" s="4" t="str">
        <f>IF(B51&lt;&gt;"","3.3","")</f>
        <v/>
      </c>
      <c r="B51" s="38"/>
      <c r="C51" s="38"/>
      <c r="D51" s="38"/>
      <c r="E51" s="38"/>
      <c r="F51" s="38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29"/>
      <c r="R51" s="30"/>
      <c r="S51" s="30"/>
      <c r="T51" s="30"/>
      <c r="U51" s="30"/>
      <c r="V51" s="30"/>
      <c r="W51" s="30"/>
      <c r="X51" s="31"/>
      <c r="Y51" s="32"/>
      <c r="Z51" s="32"/>
    </row>
    <row r="52" spans="1:26" ht="72" customHeight="1">
      <c r="A52" s="4" t="str">
        <f>IF(B52&lt;&gt;"","3.4","")</f>
        <v/>
      </c>
      <c r="B52" s="38"/>
      <c r="C52" s="38"/>
      <c r="D52" s="38"/>
      <c r="E52" s="38"/>
      <c r="F52" s="38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29"/>
      <c r="R52" s="30"/>
      <c r="S52" s="30"/>
      <c r="T52" s="30"/>
      <c r="U52" s="30"/>
      <c r="V52" s="30"/>
      <c r="W52" s="30"/>
      <c r="X52" s="31"/>
      <c r="Y52" s="32"/>
      <c r="Z52" s="32"/>
    </row>
    <row r="53" spans="1:26" ht="72" customHeight="1">
      <c r="A53" s="4" t="str">
        <f>IF(B53&lt;&gt;"","3.5","")</f>
        <v/>
      </c>
      <c r="B53" s="33"/>
      <c r="C53" s="34"/>
      <c r="D53" s="34"/>
      <c r="E53" s="34"/>
      <c r="F53" s="34"/>
      <c r="G53" s="35"/>
      <c r="H53" s="29"/>
      <c r="I53" s="30"/>
      <c r="J53" s="30"/>
      <c r="K53" s="30"/>
      <c r="L53" s="30"/>
      <c r="M53" s="30"/>
      <c r="N53" s="30"/>
      <c r="O53" s="30"/>
      <c r="P53" s="31"/>
      <c r="Q53" s="29"/>
      <c r="R53" s="30"/>
      <c r="S53" s="30"/>
      <c r="T53" s="30"/>
      <c r="U53" s="30"/>
      <c r="V53" s="30"/>
      <c r="W53" s="30"/>
      <c r="X53" s="31"/>
      <c r="Y53" s="36"/>
      <c r="Z53" s="37"/>
    </row>
    <row r="54" spans="1:26" ht="72" customHeight="1">
      <c r="A54" s="4" t="str">
        <f>IF(B54&lt;&gt;"","3.6","")</f>
        <v/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29"/>
      <c r="R54" s="30"/>
      <c r="S54" s="30"/>
      <c r="T54" s="30"/>
      <c r="U54" s="30"/>
      <c r="V54" s="30"/>
      <c r="W54" s="30"/>
      <c r="X54" s="31"/>
      <c r="Y54" s="32"/>
      <c r="Z54" s="32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82</v>
      </c>
    </row>
    <row r="57" ht="9.95" customHeight="1">
      <c r="A57" s="5"/>
    </row>
    <row r="58" spans="2:25" ht="48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</row>
    <row r="59" spans="2:25" ht="48" customHeigh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</row>
    <row r="60" spans="2:25" ht="48" customHeight="1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</row>
    <row r="61" spans="2:25" ht="48" customHeight="1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</row>
    <row r="62" spans="2:25" ht="48" customHeight="1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</row>
    <row r="63" ht="13.5" customHeight="1">
      <c r="A63" s="5"/>
    </row>
    <row r="64" ht="21" customHeight="1">
      <c r="A64" s="5" t="s">
        <v>83</v>
      </c>
    </row>
    <row r="66" spans="2:25" ht="21" customHeight="1">
      <c r="B66" s="49"/>
      <c r="C66" s="49"/>
      <c r="D66" s="49"/>
      <c r="E66" s="49"/>
      <c r="F66" s="49"/>
      <c r="G66" s="49"/>
      <c r="H66" s="49"/>
      <c r="J66" s="49"/>
      <c r="K66" s="49"/>
      <c r="L66" s="49"/>
      <c r="M66" s="49"/>
      <c r="N66" s="49"/>
      <c r="O66" s="49"/>
      <c r="P66" s="49"/>
      <c r="Q66" s="49"/>
      <c r="S66" s="50"/>
      <c r="T66" s="51"/>
      <c r="U66" s="51"/>
      <c r="V66" s="51"/>
      <c r="W66" s="51"/>
      <c r="X66" s="51"/>
      <c r="Y66" s="52"/>
    </row>
    <row r="67" spans="2:25" ht="10.15" customHeight="1">
      <c r="B67" s="49"/>
      <c r="C67" s="49"/>
      <c r="D67" s="49"/>
      <c r="E67" s="49"/>
      <c r="F67" s="49"/>
      <c r="G67" s="49"/>
      <c r="H67" s="49"/>
      <c r="J67" s="49"/>
      <c r="K67" s="49"/>
      <c r="L67" s="49"/>
      <c r="M67" s="49"/>
      <c r="N67" s="49"/>
      <c r="O67" s="49"/>
      <c r="P67" s="49"/>
      <c r="Q67" s="49"/>
      <c r="S67" s="53"/>
      <c r="T67" s="54"/>
      <c r="U67" s="54"/>
      <c r="V67" s="54"/>
      <c r="W67" s="54"/>
      <c r="X67" s="54"/>
      <c r="Y67" s="55"/>
    </row>
    <row r="68" spans="2:25" ht="10.15" customHeight="1">
      <c r="B68" s="49"/>
      <c r="C68" s="49"/>
      <c r="D68" s="49"/>
      <c r="E68" s="49"/>
      <c r="F68" s="49"/>
      <c r="G68" s="49"/>
      <c r="H68" s="49"/>
      <c r="J68" s="49"/>
      <c r="K68" s="49"/>
      <c r="L68" s="49"/>
      <c r="M68" s="49"/>
      <c r="N68" s="49"/>
      <c r="O68" s="49"/>
      <c r="P68" s="49"/>
      <c r="Q68" s="49"/>
      <c r="S68" s="53"/>
      <c r="T68" s="54"/>
      <c r="U68" s="54"/>
      <c r="V68" s="54"/>
      <c r="W68" s="54"/>
      <c r="X68" s="54"/>
      <c r="Y68" s="55"/>
    </row>
    <row r="69" spans="2:25" ht="21" customHeight="1">
      <c r="B69" s="49"/>
      <c r="C69" s="49"/>
      <c r="D69" s="49"/>
      <c r="E69" s="49"/>
      <c r="F69" s="49"/>
      <c r="G69" s="49"/>
      <c r="H69" s="49"/>
      <c r="J69" s="49"/>
      <c r="K69" s="49"/>
      <c r="L69" s="49"/>
      <c r="M69" s="49"/>
      <c r="N69" s="49"/>
      <c r="O69" s="49"/>
      <c r="P69" s="49"/>
      <c r="Q69" s="49"/>
      <c r="S69" s="53"/>
      <c r="T69" s="54"/>
      <c r="U69" s="54"/>
      <c r="V69" s="54"/>
      <c r="W69" s="54"/>
      <c r="X69" s="54"/>
      <c r="Y69" s="55"/>
    </row>
    <row r="70" spans="2:25" ht="35.25" customHeight="1">
      <c r="B70" s="49"/>
      <c r="C70" s="49"/>
      <c r="D70" s="49"/>
      <c r="E70" s="49"/>
      <c r="F70" s="49"/>
      <c r="G70" s="49"/>
      <c r="H70" s="49"/>
      <c r="J70" s="49"/>
      <c r="K70" s="49"/>
      <c r="L70" s="49"/>
      <c r="M70" s="49"/>
      <c r="N70" s="49"/>
      <c r="O70" s="49"/>
      <c r="P70" s="49"/>
      <c r="Q70" s="49"/>
      <c r="S70" s="53"/>
      <c r="T70" s="54"/>
      <c r="U70" s="54"/>
      <c r="V70" s="54"/>
      <c r="W70" s="54"/>
      <c r="X70" s="54"/>
      <c r="Y70" s="55"/>
    </row>
    <row r="71" spans="2:25" ht="21" customHeight="1">
      <c r="B71" s="49"/>
      <c r="C71" s="49"/>
      <c r="D71" s="49"/>
      <c r="E71" s="49"/>
      <c r="F71" s="49"/>
      <c r="G71" s="49"/>
      <c r="H71" s="49"/>
      <c r="J71" s="49"/>
      <c r="K71" s="49"/>
      <c r="L71" s="49"/>
      <c r="M71" s="49"/>
      <c r="N71" s="49"/>
      <c r="O71" s="49"/>
      <c r="P71" s="49"/>
      <c r="Q71" s="49"/>
      <c r="S71" s="53"/>
      <c r="T71" s="54"/>
      <c r="U71" s="54"/>
      <c r="V71" s="54"/>
      <c r="W71" s="54"/>
      <c r="X71" s="54"/>
      <c r="Y71" s="55"/>
    </row>
    <row r="72" spans="2:25" ht="21" customHeight="1">
      <c r="B72" s="49"/>
      <c r="C72" s="49"/>
      <c r="D72" s="49"/>
      <c r="E72" s="49"/>
      <c r="F72" s="49"/>
      <c r="G72" s="49"/>
      <c r="H72" s="49"/>
      <c r="J72" s="49"/>
      <c r="K72" s="49"/>
      <c r="L72" s="49"/>
      <c r="M72" s="49"/>
      <c r="N72" s="49"/>
      <c r="O72" s="49"/>
      <c r="P72" s="49"/>
      <c r="Q72" s="49"/>
      <c r="S72" s="53"/>
      <c r="T72" s="54"/>
      <c r="U72" s="54"/>
      <c r="V72" s="54"/>
      <c r="W72" s="54"/>
      <c r="X72" s="54"/>
      <c r="Y72" s="55"/>
    </row>
    <row r="73" spans="2:25" ht="21" customHeight="1">
      <c r="B73" s="49"/>
      <c r="C73" s="49"/>
      <c r="D73" s="49"/>
      <c r="E73" s="49"/>
      <c r="F73" s="49"/>
      <c r="G73" s="49"/>
      <c r="H73" s="49"/>
      <c r="J73" s="49"/>
      <c r="K73" s="49"/>
      <c r="L73" s="49"/>
      <c r="M73" s="49"/>
      <c r="N73" s="49"/>
      <c r="O73" s="49"/>
      <c r="P73" s="49"/>
      <c r="Q73" s="49"/>
      <c r="S73" s="53"/>
      <c r="T73" s="54"/>
      <c r="U73" s="54"/>
      <c r="V73" s="54"/>
      <c r="W73" s="54"/>
      <c r="X73" s="54"/>
      <c r="Y73" s="55"/>
    </row>
    <row r="74" spans="2:25" ht="21" customHeight="1">
      <c r="B74" s="49"/>
      <c r="C74" s="49"/>
      <c r="D74" s="49"/>
      <c r="E74" s="49"/>
      <c r="F74" s="49"/>
      <c r="G74" s="49"/>
      <c r="H74" s="49"/>
      <c r="J74" s="49"/>
      <c r="K74" s="49"/>
      <c r="L74" s="49"/>
      <c r="M74" s="49"/>
      <c r="N74" s="49"/>
      <c r="O74" s="49"/>
      <c r="P74" s="49"/>
      <c r="Q74" s="49"/>
      <c r="S74" s="53"/>
      <c r="T74" s="54"/>
      <c r="U74" s="54"/>
      <c r="V74" s="54"/>
      <c r="W74" s="54"/>
      <c r="X74" s="54"/>
      <c r="Y74" s="55"/>
    </row>
    <row r="75" spans="2:25" ht="21" customHeight="1">
      <c r="B75" s="49"/>
      <c r="C75" s="49"/>
      <c r="D75" s="49"/>
      <c r="E75" s="49"/>
      <c r="F75" s="49"/>
      <c r="G75" s="49"/>
      <c r="H75" s="49"/>
      <c r="J75" s="49"/>
      <c r="K75" s="49"/>
      <c r="L75" s="49"/>
      <c r="M75" s="49"/>
      <c r="N75" s="49"/>
      <c r="O75" s="49"/>
      <c r="P75" s="49"/>
      <c r="Q75" s="49"/>
      <c r="S75" s="56"/>
      <c r="T75" s="57"/>
      <c r="U75" s="57"/>
      <c r="V75" s="57"/>
      <c r="W75" s="57"/>
      <c r="X75" s="57"/>
      <c r="Y75" s="58"/>
    </row>
    <row r="76" spans="2:25" ht="48" customHeight="1">
      <c r="B76" s="59"/>
      <c r="C76" s="59"/>
      <c r="D76" s="59"/>
      <c r="E76" s="59"/>
      <c r="F76" s="59"/>
      <c r="G76" s="59"/>
      <c r="H76" s="59"/>
      <c r="J76" s="60"/>
      <c r="K76" s="61"/>
      <c r="L76" s="61"/>
      <c r="M76" s="61"/>
      <c r="N76" s="61"/>
      <c r="O76" s="61"/>
      <c r="P76" s="61"/>
      <c r="Q76" s="62"/>
      <c r="S76" s="60"/>
      <c r="T76" s="61"/>
      <c r="U76" s="61"/>
      <c r="V76" s="61"/>
      <c r="W76" s="61"/>
      <c r="X76" s="61"/>
      <c r="Y76" s="62"/>
    </row>
    <row r="77" spans="2:25" ht="48" customHeight="1">
      <c r="B77" s="59"/>
      <c r="C77" s="59"/>
      <c r="D77" s="59"/>
      <c r="E77" s="59"/>
      <c r="F77" s="59"/>
      <c r="G77" s="59"/>
      <c r="H77" s="59"/>
      <c r="J77" s="63"/>
      <c r="K77" s="64"/>
      <c r="L77" s="64"/>
      <c r="M77" s="64"/>
      <c r="N77" s="64"/>
      <c r="O77" s="64"/>
      <c r="P77" s="64"/>
      <c r="Q77" s="65"/>
      <c r="S77" s="63"/>
      <c r="T77" s="64"/>
      <c r="U77" s="64"/>
      <c r="V77" s="64"/>
      <c r="W77" s="64"/>
      <c r="X77" s="64"/>
      <c r="Y77" s="65"/>
    </row>
    <row r="79" spans="2:25" ht="21" customHeight="1">
      <c r="B79" s="49"/>
      <c r="C79" s="49"/>
      <c r="D79" s="49"/>
      <c r="E79" s="49"/>
      <c r="F79" s="49"/>
      <c r="G79" s="49"/>
      <c r="H79" s="49"/>
      <c r="J79" s="49"/>
      <c r="K79" s="49"/>
      <c r="L79" s="49"/>
      <c r="M79" s="49"/>
      <c r="N79" s="49"/>
      <c r="O79" s="49"/>
      <c r="P79" s="49"/>
      <c r="Q79" s="49"/>
      <c r="S79" s="50"/>
      <c r="T79" s="51"/>
      <c r="U79" s="51"/>
      <c r="V79" s="51"/>
      <c r="W79" s="51"/>
      <c r="X79" s="51"/>
      <c r="Y79" s="52"/>
    </row>
    <row r="80" spans="2:25" ht="21" customHeight="1">
      <c r="B80" s="49"/>
      <c r="C80" s="49"/>
      <c r="D80" s="49"/>
      <c r="E80" s="49"/>
      <c r="F80" s="49"/>
      <c r="G80" s="49"/>
      <c r="H80" s="49"/>
      <c r="J80" s="49"/>
      <c r="K80" s="49"/>
      <c r="L80" s="49"/>
      <c r="M80" s="49"/>
      <c r="N80" s="49"/>
      <c r="O80" s="49"/>
      <c r="P80" s="49"/>
      <c r="Q80" s="49"/>
      <c r="S80" s="53"/>
      <c r="T80" s="54"/>
      <c r="U80" s="54"/>
      <c r="V80" s="54"/>
      <c r="W80" s="54"/>
      <c r="X80" s="54"/>
      <c r="Y80" s="55"/>
    </row>
    <row r="81" spans="2:25" ht="21" customHeight="1">
      <c r="B81" s="49"/>
      <c r="C81" s="49"/>
      <c r="D81" s="49"/>
      <c r="E81" s="49"/>
      <c r="F81" s="49"/>
      <c r="G81" s="49"/>
      <c r="H81" s="49"/>
      <c r="J81" s="49"/>
      <c r="K81" s="49"/>
      <c r="L81" s="49"/>
      <c r="M81" s="49"/>
      <c r="N81" s="49"/>
      <c r="O81" s="49"/>
      <c r="P81" s="49"/>
      <c r="Q81" s="49"/>
      <c r="S81" s="53"/>
      <c r="T81" s="54"/>
      <c r="U81" s="54"/>
      <c r="V81" s="54"/>
      <c r="W81" s="54"/>
      <c r="X81" s="54"/>
      <c r="Y81" s="55"/>
    </row>
    <row r="82" spans="2:25" ht="21" customHeight="1">
      <c r="B82" s="49"/>
      <c r="C82" s="49"/>
      <c r="D82" s="49"/>
      <c r="E82" s="49"/>
      <c r="F82" s="49"/>
      <c r="G82" s="49"/>
      <c r="H82" s="49"/>
      <c r="J82" s="49"/>
      <c r="K82" s="49"/>
      <c r="L82" s="49"/>
      <c r="M82" s="49"/>
      <c r="N82" s="49"/>
      <c r="O82" s="49"/>
      <c r="P82" s="49"/>
      <c r="Q82" s="49"/>
      <c r="S82" s="53"/>
      <c r="T82" s="54"/>
      <c r="U82" s="54"/>
      <c r="V82" s="54"/>
      <c r="W82" s="54"/>
      <c r="X82" s="54"/>
      <c r="Y82" s="55"/>
    </row>
    <row r="83" spans="2:25" ht="21" customHeight="1">
      <c r="B83" s="49"/>
      <c r="C83" s="49"/>
      <c r="D83" s="49"/>
      <c r="E83" s="49"/>
      <c r="F83" s="49"/>
      <c r="G83" s="49"/>
      <c r="H83" s="49"/>
      <c r="J83" s="49"/>
      <c r="K83" s="49"/>
      <c r="L83" s="49"/>
      <c r="M83" s="49"/>
      <c r="N83" s="49"/>
      <c r="O83" s="49"/>
      <c r="P83" s="49"/>
      <c r="Q83" s="49"/>
      <c r="S83" s="53"/>
      <c r="T83" s="54"/>
      <c r="U83" s="54"/>
      <c r="V83" s="54"/>
      <c r="W83" s="54"/>
      <c r="X83" s="54"/>
      <c r="Y83" s="55"/>
    </row>
    <row r="84" spans="2:25" ht="21" customHeight="1">
      <c r="B84" s="49"/>
      <c r="C84" s="49"/>
      <c r="D84" s="49"/>
      <c r="E84" s="49"/>
      <c r="F84" s="49"/>
      <c r="G84" s="49"/>
      <c r="H84" s="49"/>
      <c r="J84" s="49"/>
      <c r="K84" s="49"/>
      <c r="L84" s="49"/>
      <c r="M84" s="49"/>
      <c r="N84" s="49"/>
      <c r="O84" s="49"/>
      <c r="P84" s="49"/>
      <c r="Q84" s="49"/>
      <c r="S84" s="53"/>
      <c r="T84" s="54"/>
      <c r="U84" s="54"/>
      <c r="V84" s="54"/>
      <c r="W84" s="54"/>
      <c r="X84" s="54"/>
      <c r="Y84" s="55"/>
    </row>
    <row r="85" spans="2:25" ht="21" customHeight="1">
      <c r="B85" s="49"/>
      <c r="C85" s="49"/>
      <c r="D85" s="49"/>
      <c r="E85" s="49"/>
      <c r="F85" s="49"/>
      <c r="G85" s="49"/>
      <c r="H85" s="49"/>
      <c r="J85" s="49"/>
      <c r="K85" s="49"/>
      <c r="L85" s="49"/>
      <c r="M85" s="49"/>
      <c r="N85" s="49"/>
      <c r="O85" s="49"/>
      <c r="P85" s="49"/>
      <c r="Q85" s="49"/>
      <c r="S85" s="53"/>
      <c r="T85" s="54"/>
      <c r="U85" s="54"/>
      <c r="V85" s="54"/>
      <c r="W85" s="54"/>
      <c r="X85" s="54"/>
      <c r="Y85" s="55"/>
    </row>
    <row r="86" spans="2:25" ht="21" customHeight="1">
      <c r="B86" s="49"/>
      <c r="C86" s="49"/>
      <c r="D86" s="49"/>
      <c r="E86" s="49"/>
      <c r="F86" s="49"/>
      <c r="G86" s="49"/>
      <c r="H86" s="49"/>
      <c r="J86" s="49"/>
      <c r="K86" s="49"/>
      <c r="L86" s="49"/>
      <c r="M86" s="49"/>
      <c r="N86" s="49"/>
      <c r="O86" s="49"/>
      <c r="P86" s="49"/>
      <c r="Q86" s="49"/>
      <c r="S86" s="53"/>
      <c r="T86" s="54"/>
      <c r="U86" s="54"/>
      <c r="V86" s="54"/>
      <c r="W86" s="54"/>
      <c r="X86" s="54"/>
      <c r="Y86" s="55"/>
    </row>
    <row r="87" spans="2:25" ht="21" customHeight="1">
      <c r="B87" s="49"/>
      <c r="C87" s="49"/>
      <c r="D87" s="49"/>
      <c r="E87" s="49"/>
      <c r="F87" s="49"/>
      <c r="G87" s="49"/>
      <c r="H87" s="49"/>
      <c r="J87" s="49"/>
      <c r="K87" s="49"/>
      <c r="L87" s="49"/>
      <c r="M87" s="49"/>
      <c r="N87" s="49"/>
      <c r="O87" s="49"/>
      <c r="P87" s="49"/>
      <c r="Q87" s="49"/>
      <c r="S87" s="53"/>
      <c r="T87" s="54"/>
      <c r="U87" s="54"/>
      <c r="V87" s="54"/>
      <c r="W87" s="54"/>
      <c r="X87" s="54"/>
      <c r="Y87" s="55"/>
    </row>
    <row r="88" spans="2:25" ht="21" customHeight="1">
      <c r="B88" s="49"/>
      <c r="C88" s="49"/>
      <c r="D88" s="49"/>
      <c r="E88" s="49"/>
      <c r="F88" s="49"/>
      <c r="G88" s="49"/>
      <c r="H88" s="49"/>
      <c r="J88" s="49"/>
      <c r="K88" s="49"/>
      <c r="L88" s="49"/>
      <c r="M88" s="49"/>
      <c r="N88" s="49"/>
      <c r="O88" s="49"/>
      <c r="P88" s="49"/>
      <c r="Q88" s="49"/>
      <c r="S88" s="56"/>
      <c r="T88" s="57"/>
      <c r="U88" s="57"/>
      <c r="V88" s="57"/>
      <c r="W88" s="57"/>
      <c r="X88" s="57"/>
      <c r="Y88" s="58"/>
    </row>
    <row r="89" spans="2:25" ht="48" customHeight="1">
      <c r="B89" s="137"/>
      <c r="C89" s="137"/>
      <c r="D89" s="137"/>
      <c r="E89" s="137"/>
      <c r="F89" s="137"/>
      <c r="G89" s="137"/>
      <c r="H89" s="137"/>
      <c r="J89" s="60"/>
      <c r="K89" s="61"/>
      <c r="L89" s="61"/>
      <c r="M89" s="61"/>
      <c r="N89" s="61"/>
      <c r="O89" s="61"/>
      <c r="P89" s="61"/>
      <c r="Q89" s="62"/>
      <c r="S89" s="66"/>
      <c r="T89" s="67"/>
      <c r="U89" s="67"/>
      <c r="V89" s="67"/>
      <c r="W89" s="67"/>
      <c r="X89" s="67"/>
      <c r="Y89" s="68"/>
    </row>
    <row r="90" spans="2:25" ht="48" customHeight="1">
      <c r="B90" s="137"/>
      <c r="C90" s="137"/>
      <c r="D90" s="137"/>
      <c r="E90" s="137"/>
      <c r="F90" s="137"/>
      <c r="G90" s="137"/>
      <c r="H90" s="137"/>
      <c r="J90" s="63"/>
      <c r="K90" s="64"/>
      <c r="L90" s="64"/>
      <c r="M90" s="64"/>
      <c r="N90" s="64"/>
      <c r="O90" s="64"/>
      <c r="P90" s="64"/>
      <c r="Q90" s="65"/>
      <c r="S90" s="69"/>
      <c r="T90" s="70"/>
      <c r="U90" s="70"/>
      <c r="V90" s="70"/>
      <c r="W90" s="70"/>
      <c r="X90" s="70"/>
      <c r="Y90" s="71"/>
    </row>
    <row r="92" spans="2:25" ht="21" customHeight="1">
      <c r="B92" s="50"/>
      <c r="C92" s="51"/>
      <c r="D92" s="51"/>
      <c r="E92" s="51"/>
      <c r="F92" s="51"/>
      <c r="G92" s="51"/>
      <c r="H92" s="52"/>
      <c r="J92" s="50"/>
      <c r="K92" s="51"/>
      <c r="L92" s="51"/>
      <c r="M92" s="51"/>
      <c r="N92" s="51"/>
      <c r="O92" s="51"/>
      <c r="P92" s="51"/>
      <c r="Q92" s="52"/>
      <c r="S92" s="50"/>
      <c r="T92" s="51"/>
      <c r="U92" s="51"/>
      <c r="V92" s="51"/>
      <c r="W92" s="51"/>
      <c r="X92" s="51"/>
      <c r="Y92" s="52"/>
    </row>
    <row r="93" spans="2:25" ht="21" customHeight="1">
      <c r="B93" s="53"/>
      <c r="C93" s="54"/>
      <c r="D93" s="54"/>
      <c r="E93" s="54"/>
      <c r="F93" s="54"/>
      <c r="G93" s="54"/>
      <c r="H93" s="55"/>
      <c r="J93" s="53"/>
      <c r="K93" s="54"/>
      <c r="L93" s="54"/>
      <c r="M93" s="54"/>
      <c r="N93" s="54"/>
      <c r="O93" s="54"/>
      <c r="P93" s="54"/>
      <c r="Q93" s="55"/>
      <c r="S93" s="53"/>
      <c r="T93" s="54"/>
      <c r="U93" s="54"/>
      <c r="V93" s="54"/>
      <c r="W93" s="54"/>
      <c r="X93" s="54"/>
      <c r="Y93" s="55"/>
    </row>
    <row r="94" spans="2:25" ht="21" customHeight="1">
      <c r="B94" s="53"/>
      <c r="C94" s="54"/>
      <c r="D94" s="54"/>
      <c r="E94" s="54"/>
      <c r="F94" s="54"/>
      <c r="G94" s="54"/>
      <c r="H94" s="55"/>
      <c r="J94" s="53"/>
      <c r="K94" s="54"/>
      <c r="L94" s="54"/>
      <c r="M94" s="54"/>
      <c r="N94" s="54"/>
      <c r="O94" s="54"/>
      <c r="P94" s="54"/>
      <c r="Q94" s="55"/>
      <c r="S94" s="53"/>
      <c r="T94" s="54"/>
      <c r="U94" s="54"/>
      <c r="V94" s="54"/>
      <c r="W94" s="54"/>
      <c r="X94" s="54"/>
      <c r="Y94" s="55"/>
    </row>
    <row r="95" spans="2:25" ht="21" customHeight="1">
      <c r="B95" s="53"/>
      <c r="C95" s="54"/>
      <c r="D95" s="54"/>
      <c r="E95" s="54"/>
      <c r="F95" s="54"/>
      <c r="G95" s="54"/>
      <c r="H95" s="55"/>
      <c r="J95" s="53"/>
      <c r="K95" s="54"/>
      <c r="L95" s="54"/>
      <c r="M95" s="54"/>
      <c r="N95" s="54"/>
      <c r="O95" s="54"/>
      <c r="P95" s="54"/>
      <c r="Q95" s="55"/>
      <c r="S95" s="53"/>
      <c r="T95" s="54"/>
      <c r="U95" s="54"/>
      <c r="V95" s="54"/>
      <c r="W95" s="54"/>
      <c r="X95" s="54"/>
      <c r="Y95" s="55"/>
    </row>
    <row r="96" spans="2:25" ht="21" customHeight="1">
      <c r="B96" s="53"/>
      <c r="C96" s="54"/>
      <c r="D96" s="54"/>
      <c r="E96" s="54"/>
      <c r="F96" s="54"/>
      <c r="G96" s="54"/>
      <c r="H96" s="55"/>
      <c r="J96" s="53"/>
      <c r="K96" s="54"/>
      <c r="L96" s="54"/>
      <c r="M96" s="54"/>
      <c r="N96" s="54"/>
      <c r="O96" s="54"/>
      <c r="P96" s="54"/>
      <c r="Q96" s="55"/>
      <c r="S96" s="53"/>
      <c r="T96" s="54"/>
      <c r="U96" s="54"/>
      <c r="V96" s="54"/>
      <c r="W96" s="54"/>
      <c r="X96" s="54"/>
      <c r="Y96" s="55"/>
    </row>
    <row r="97" spans="2:25" ht="21" customHeight="1">
      <c r="B97" s="53"/>
      <c r="C97" s="54"/>
      <c r="D97" s="54"/>
      <c r="E97" s="54"/>
      <c r="F97" s="54"/>
      <c r="G97" s="54"/>
      <c r="H97" s="55"/>
      <c r="J97" s="53"/>
      <c r="K97" s="54"/>
      <c r="L97" s="54"/>
      <c r="M97" s="54"/>
      <c r="N97" s="54"/>
      <c r="O97" s="54"/>
      <c r="P97" s="54"/>
      <c r="Q97" s="55"/>
      <c r="S97" s="53"/>
      <c r="T97" s="54"/>
      <c r="U97" s="54"/>
      <c r="V97" s="54"/>
      <c r="W97" s="54"/>
      <c r="X97" s="54"/>
      <c r="Y97" s="55"/>
    </row>
    <row r="98" spans="2:25" ht="21" customHeight="1">
      <c r="B98" s="53"/>
      <c r="C98" s="54"/>
      <c r="D98" s="54"/>
      <c r="E98" s="54"/>
      <c r="F98" s="54"/>
      <c r="G98" s="54"/>
      <c r="H98" s="55"/>
      <c r="J98" s="53"/>
      <c r="K98" s="54"/>
      <c r="L98" s="54"/>
      <c r="M98" s="54"/>
      <c r="N98" s="54"/>
      <c r="O98" s="54"/>
      <c r="P98" s="54"/>
      <c r="Q98" s="55"/>
      <c r="S98" s="53"/>
      <c r="T98" s="54"/>
      <c r="U98" s="54"/>
      <c r="V98" s="54"/>
      <c r="W98" s="54"/>
      <c r="X98" s="54"/>
      <c r="Y98" s="55"/>
    </row>
    <row r="99" spans="2:25" ht="21" customHeight="1">
      <c r="B99" s="53"/>
      <c r="C99" s="54"/>
      <c r="D99" s="54"/>
      <c r="E99" s="54"/>
      <c r="F99" s="54"/>
      <c r="G99" s="54"/>
      <c r="H99" s="55"/>
      <c r="J99" s="53"/>
      <c r="K99" s="54"/>
      <c r="L99" s="54"/>
      <c r="M99" s="54"/>
      <c r="N99" s="54"/>
      <c r="O99" s="54"/>
      <c r="P99" s="54"/>
      <c r="Q99" s="55"/>
      <c r="S99" s="53"/>
      <c r="T99" s="54"/>
      <c r="U99" s="54"/>
      <c r="V99" s="54"/>
      <c r="W99" s="54"/>
      <c r="X99" s="54"/>
      <c r="Y99" s="55"/>
    </row>
    <row r="100" spans="2:25" ht="21" customHeight="1">
      <c r="B100" s="53"/>
      <c r="C100" s="54"/>
      <c r="D100" s="54"/>
      <c r="E100" s="54"/>
      <c r="F100" s="54"/>
      <c r="G100" s="54"/>
      <c r="H100" s="55"/>
      <c r="J100" s="53"/>
      <c r="K100" s="54"/>
      <c r="L100" s="54"/>
      <c r="M100" s="54"/>
      <c r="N100" s="54"/>
      <c r="O100" s="54"/>
      <c r="P100" s="54"/>
      <c r="Q100" s="55"/>
      <c r="S100" s="53"/>
      <c r="T100" s="54"/>
      <c r="U100" s="54"/>
      <c r="V100" s="54"/>
      <c r="W100" s="54"/>
      <c r="X100" s="54"/>
      <c r="Y100" s="55"/>
    </row>
    <row r="101" spans="2:25" ht="21" customHeight="1">
      <c r="B101" s="56"/>
      <c r="C101" s="57"/>
      <c r="D101" s="57"/>
      <c r="E101" s="57"/>
      <c r="F101" s="57"/>
      <c r="G101" s="57"/>
      <c r="H101" s="58"/>
      <c r="J101" s="56"/>
      <c r="K101" s="57"/>
      <c r="L101" s="57"/>
      <c r="M101" s="57"/>
      <c r="N101" s="57"/>
      <c r="O101" s="57"/>
      <c r="P101" s="57"/>
      <c r="Q101" s="58"/>
      <c r="S101" s="56"/>
      <c r="T101" s="57"/>
      <c r="U101" s="57"/>
      <c r="V101" s="57"/>
      <c r="W101" s="57"/>
      <c r="X101" s="57"/>
      <c r="Y101" s="58"/>
    </row>
    <row r="102" spans="2:25" ht="48" customHeight="1">
      <c r="B102" s="66"/>
      <c r="C102" s="67"/>
      <c r="D102" s="67"/>
      <c r="E102" s="67"/>
      <c r="F102" s="67"/>
      <c r="G102" s="67"/>
      <c r="H102" s="68"/>
      <c r="J102" s="130"/>
      <c r="K102" s="131"/>
      <c r="L102" s="131"/>
      <c r="M102" s="131"/>
      <c r="N102" s="131"/>
      <c r="O102" s="131"/>
      <c r="P102" s="131"/>
      <c r="Q102" s="132"/>
      <c r="S102" s="66"/>
      <c r="T102" s="67"/>
      <c r="U102" s="67"/>
      <c r="V102" s="67"/>
      <c r="W102" s="67"/>
      <c r="X102" s="67"/>
      <c r="Y102" s="68"/>
    </row>
    <row r="103" spans="2:25" ht="48" customHeight="1">
      <c r="B103" s="69"/>
      <c r="C103" s="70"/>
      <c r="D103" s="70"/>
      <c r="E103" s="70"/>
      <c r="F103" s="70"/>
      <c r="G103" s="70"/>
      <c r="H103" s="71"/>
      <c r="J103" s="133"/>
      <c r="K103" s="134"/>
      <c r="L103" s="134"/>
      <c r="M103" s="134"/>
      <c r="N103" s="134"/>
      <c r="O103" s="134"/>
      <c r="P103" s="134"/>
      <c r="Q103" s="135"/>
      <c r="S103" s="69"/>
      <c r="T103" s="70"/>
      <c r="U103" s="70"/>
      <c r="V103" s="70"/>
      <c r="W103" s="70"/>
      <c r="X103" s="70"/>
      <c r="Y103" s="71"/>
    </row>
    <row r="106" spans="5:23" ht="21" customHeight="1">
      <c r="E106" s="21" t="s">
        <v>42</v>
      </c>
      <c r="F106" s="136"/>
      <c r="G106" s="136"/>
      <c r="H106" s="136"/>
      <c r="I106" s="136"/>
      <c r="J106" s="136"/>
      <c r="Q106" s="21" t="s">
        <v>43</v>
      </c>
      <c r="R106" s="136"/>
      <c r="S106" s="136"/>
      <c r="T106" s="136"/>
      <c r="U106" s="136"/>
      <c r="V106" s="136"/>
      <c r="W106" s="136"/>
    </row>
    <row r="107" spans="5:24" ht="21" customHeight="1">
      <c r="E107" s="21" t="s">
        <v>44</v>
      </c>
      <c r="F107" s="24"/>
      <c r="G107" s="24"/>
      <c r="H107" s="24"/>
      <c r="I107" s="24"/>
      <c r="J107" s="24"/>
      <c r="K107" s="5" t="s">
        <v>45</v>
      </c>
      <c r="Q107" s="21" t="s">
        <v>44</v>
      </c>
      <c r="R107" s="136"/>
      <c r="S107" s="136"/>
      <c r="T107" s="136"/>
      <c r="U107" s="136"/>
      <c r="V107" s="136"/>
      <c r="W107" s="136"/>
      <c r="X107" s="5" t="s">
        <v>45</v>
      </c>
    </row>
    <row r="108" spans="5:24" ht="21" customHeight="1">
      <c r="E108" s="21" t="s">
        <v>46</v>
      </c>
      <c r="F108" s="24"/>
      <c r="G108" s="24"/>
      <c r="H108" s="24"/>
      <c r="I108" s="24"/>
      <c r="J108" s="24"/>
      <c r="Q108" s="25"/>
      <c r="R108" s="25"/>
      <c r="S108" s="25"/>
      <c r="T108" s="25"/>
      <c r="U108" s="25"/>
      <c r="V108" s="25"/>
      <c r="W108" s="25"/>
      <c r="X108" s="25"/>
    </row>
    <row r="109" spans="5:23" ht="24" customHeight="1">
      <c r="E109" s="21" t="s">
        <v>47</v>
      </c>
      <c r="F109" s="26"/>
      <c r="G109" s="26"/>
      <c r="H109" s="26"/>
      <c r="I109" s="26"/>
      <c r="J109" s="26"/>
      <c r="Q109" s="21" t="s">
        <v>47</v>
      </c>
      <c r="R109" s="27"/>
      <c r="S109" s="27"/>
      <c r="T109" s="27"/>
      <c r="U109" s="27"/>
      <c r="V109" s="27"/>
      <c r="W109" s="27"/>
    </row>
    <row r="110" spans="5:10" ht="24" customHeight="1">
      <c r="E110" s="21" t="s">
        <v>48</v>
      </c>
      <c r="F110" s="28"/>
      <c r="G110" s="28"/>
      <c r="H110" s="28"/>
      <c r="I110" s="28"/>
      <c r="J110" s="28"/>
    </row>
    <row r="111" ht="24" customHeight="1"/>
  </sheetData>
  <protectedRanges>
    <protectedRange sqref="M7 H8 V13 K20:S21 X20 B28:Z32 B34:Z38 B40:Z44 B49:Z54 B58 B66 B76 J66 J76 S66 S76 B79 B89 J79 J89 S79 S89 B92 B102 J92 J102 S92 S102 R106:R107 Q108 R109 F106:F110" name="ช่วง1_1"/>
  </protectedRanges>
  <mergeCells count="173">
    <mergeCell ref="M32:X32"/>
    <mergeCell ref="B52:G52"/>
    <mergeCell ref="H52:P52"/>
    <mergeCell ref="Q52:X52"/>
    <mergeCell ref="Y52:Z52"/>
    <mergeCell ref="B66:H75"/>
    <mergeCell ref="J66:Q75"/>
    <mergeCell ref="S66:Y75"/>
    <mergeCell ref="B76:H77"/>
    <mergeCell ref="J76:Q77"/>
    <mergeCell ref="S76:Y77"/>
    <mergeCell ref="Y53:Z53"/>
    <mergeCell ref="B54:G54"/>
    <mergeCell ref="H54:P54"/>
    <mergeCell ref="Q54:X54"/>
    <mergeCell ref="Y54:Z54"/>
    <mergeCell ref="B58:Y62"/>
    <mergeCell ref="Y48:Z48"/>
    <mergeCell ref="Y49:Z49"/>
    <mergeCell ref="B49:G49"/>
    <mergeCell ref="H49:P49"/>
    <mergeCell ref="Q49:X49"/>
    <mergeCell ref="Y50:Z50"/>
    <mergeCell ref="Y51:Z51"/>
    <mergeCell ref="B50:G50"/>
    <mergeCell ref="H50:P50"/>
    <mergeCell ref="Q50:X50"/>
    <mergeCell ref="B51:G51"/>
    <mergeCell ref="H51:P51"/>
    <mergeCell ref="Q51:X51"/>
    <mergeCell ref="B48:G48"/>
    <mergeCell ref="H48:P48"/>
    <mergeCell ref="Q48:X48"/>
    <mergeCell ref="B44:L44"/>
    <mergeCell ref="M44:X44"/>
    <mergeCell ref="Y44:Z44"/>
    <mergeCell ref="B41:L41"/>
    <mergeCell ref="M41:X41"/>
    <mergeCell ref="Y41:Z41"/>
    <mergeCell ref="B42:L42"/>
    <mergeCell ref="M42:X42"/>
    <mergeCell ref="Y42:Z42"/>
    <mergeCell ref="Y34:Z34"/>
    <mergeCell ref="A39:Z39"/>
    <mergeCell ref="B40:L40"/>
    <mergeCell ref="M40:X40"/>
    <mergeCell ref="Y40:Z40"/>
    <mergeCell ref="B38:L38"/>
    <mergeCell ref="M38:X38"/>
    <mergeCell ref="Y38:Z38"/>
    <mergeCell ref="B35:L35"/>
    <mergeCell ref="M35:X35"/>
    <mergeCell ref="Y35:Z35"/>
    <mergeCell ref="B36:L36"/>
    <mergeCell ref="M36:X36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X20:Z22"/>
    <mergeCell ref="B21:G21"/>
    <mergeCell ref="H21:J21"/>
    <mergeCell ref="K21:M21"/>
    <mergeCell ref="N21:P21"/>
    <mergeCell ref="Q21:S21"/>
    <mergeCell ref="T21:U21"/>
    <mergeCell ref="V21:W21"/>
    <mergeCell ref="A12:Z12"/>
    <mergeCell ref="B13:J13"/>
    <mergeCell ref="K13:M13"/>
    <mergeCell ref="N13:P13"/>
    <mergeCell ref="Q13:R13"/>
    <mergeCell ref="Q14:R14"/>
    <mergeCell ref="S13:U13"/>
    <mergeCell ref="V13:X13"/>
    <mergeCell ref="Y13:Z13"/>
    <mergeCell ref="A14:P14"/>
    <mergeCell ref="S14:U14"/>
    <mergeCell ref="V14:X14"/>
    <mergeCell ref="Y14:Z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R106:W106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B28:L28"/>
    <mergeCell ref="M28:X28"/>
    <mergeCell ref="B37:L37"/>
    <mergeCell ref="M37:X37"/>
    <mergeCell ref="Y37:Z37"/>
    <mergeCell ref="B32:L32"/>
    <mergeCell ref="Y32:Z32"/>
    <mergeCell ref="A33:Z33"/>
    <mergeCell ref="B34:L34"/>
    <mergeCell ref="B43:L43"/>
    <mergeCell ref="M43:X43"/>
    <mergeCell ref="Y43:Z43"/>
    <mergeCell ref="M34:X34"/>
    <mergeCell ref="F107:J107"/>
    <mergeCell ref="Y36:Z36"/>
    <mergeCell ref="R107:W107"/>
    <mergeCell ref="F108:J108"/>
    <mergeCell ref="Q108:X108"/>
    <mergeCell ref="F109:J109"/>
    <mergeCell ref="R109:W109"/>
    <mergeCell ref="F110:J110"/>
    <mergeCell ref="B53:G53"/>
    <mergeCell ref="H53:P53"/>
    <mergeCell ref="Q53:X53"/>
    <mergeCell ref="B79:H88"/>
    <mergeCell ref="J79:Q88"/>
    <mergeCell ref="S79:Y88"/>
    <mergeCell ref="B89:H90"/>
    <mergeCell ref="J89:Q90"/>
    <mergeCell ref="S89:Y90"/>
    <mergeCell ref="B92:H101"/>
    <mergeCell ref="J92:Q101"/>
    <mergeCell ref="S92:Y101"/>
    <mergeCell ref="B102:H103"/>
    <mergeCell ref="J102:Q103"/>
    <mergeCell ref="S102:Y103"/>
    <mergeCell ref="F106:J106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0:S20 K22:S22">
      <formula1>0</formula1>
    </dataValidation>
    <dataValidation type="decimal" operator="greaterThanOrEqual" allowBlank="1" showInputMessage="1" showErrorMessage="1" error="กรุณากรอกข้อมูลเป็นตัวเลข" sqref="K21:S21">
      <formula1>0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Z110"/>
  <sheetViews>
    <sheetView view="pageBreakPreview" zoomScaleSheetLayoutView="100" workbookViewId="0" topLeftCell="J3">
      <selection activeCell="Q18" sqref="Q18:S18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86" t="s">
        <v>93</v>
      </c>
      <c r="K2" s="86"/>
      <c r="L2" s="86"/>
      <c r="M2" s="86"/>
      <c r="N2" s="86"/>
      <c r="O2" s="86"/>
      <c r="P2" s="86"/>
      <c r="Q2" s="8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21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0.15" customHeight="1"/>
    <row r="6" ht="21" customHeight="1">
      <c r="A6" s="8" t="s">
        <v>1</v>
      </c>
    </row>
    <row r="7" spans="1:16" ht="21" customHeight="1">
      <c r="A7" s="9" t="s">
        <v>84</v>
      </c>
      <c r="L7" s="10"/>
      <c r="M7" s="87"/>
      <c r="N7" s="88"/>
      <c r="O7" s="88"/>
      <c r="P7" s="89"/>
    </row>
    <row r="8" spans="1:10" ht="21" customHeight="1">
      <c r="A8" s="9" t="s">
        <v>28</v>
      </c>
      <c r="G8" s="10"/>
      <c r="H8" s="87"/>
      <c r="I8" s="88"/>
      <c r="J8" s="89"/>
    </row>
    <row r="9" ht="9" customHeight="1">
      <c r="G9" s="5">
        <v>4</v>
      </c>
    </row>
    <row r="10" spans="1:26" s="8" customFormat="1" ht="30" customHeight="1">
      <c r="A10" s="78" t="s">
        <v>6</v>
      </c>
      <c r="B10" s="78" t="s">
        <v>22</v>
      </c>
      <c r="C10" s="78"/>
      <c r="D10" s="78"/>
      <c r="E10" s="78"/>
      <c r="F10" s="78"/>
      <c r="G10" s="78"/>
      <c r="H10" s="78"/>
      <c r="I10" s="78"/>
      <c r="J10" s="78"/>
      <c r="K10" s="78" t="s">
        <v>23</v>
      </c>
      <c r="L10" s="78"/>
      <c r="M10" s="78"/>
      <c r="N10" s="78"/>
      <c r="O10" s="78"/>
      <c r="P10" s="78"/>
      <c r="Q10" s="78"/>
      <c r="R10" s="78"/>
      <c r="S10" s="78" t="s">
        <v>5</v>
      </c>
      <c r="T10" s="78"/>
      <c r="U10" s="78"/>
      <c r="V10" s="78"/>
      <c r="W10" s="78"/>
      <c r="X10" s="78"/>
      <c r="Y10" s="78"/>
      <c r="Z10" s="78"/>
    </row>
    <row r="11" spans="1:26" s="8" customFormat="1" ht="30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 t="s">
        <v>2</v>
      </c>
      <c r="L11" s="78"/>
      <c r="M11" s="78"/>
      <c r="N11" s="78" t="s">
        <v>3</v>
      </c>
      <c r="O11" s="78"/>
      <c r="P11" s="78"/>
      <c r="Q11" s="78" t="s">
        <v>4</v>
      </c>
      <c r="R11" s="78"/>
      <c r="S11" s="78" t="s">
        <v>2</v>
      </c>
      <c r="T11" s="78"/>
      <c r="U11" s="78"/>
      <c r="V11" s="78" t="s">
        <v>3</v>
      </c>
      <c r="W11" s="78"/>
      <c r="X11" s="78"/>
      <c r="Y11" s="78" t="s">
        <v>4</v>
      </c>
      <c r="Z11" s="78"/>
    </row>
    <row r="12" spans="1:26" ht="24" customHeight="1">
      <c r="A12" s="90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</row>
    <row r="13" spans="1:26" ht="24" customHeight="1">
      <c r="A13" s="11">
        <v>1</v>
      </c>
      <c r="B13" s="38" t="s">
        <v>87</v>
      </c>
      <c r="C13" s="38"/>
      <c r="D13" s="38"/>
      <c r="E13" s="38"/>
      <c r="F13" s="38"/>
      <c r="G13" s="38"/>
      <c r="H13" s="38"/>
      <c r="I13" s="38"/>
      <c r="J13" s="38"/>
      <c r="K13" s="93">
        <v>3500</v>
      </c>
      <c r="L13" s="93"/>
      <c r="M13" s="93"/>
      <c r="N13" s="138">
        <f>Q22</f>
        <v>0</v>
      </c>
      <c r="O13" s="138"/>
      <c r="P13" s="138"/>
      <c r="Q13" s="95">
        <f>V23</f>
        <v>0</v>
      </c>
      <c r="R13" s="95"/>
      <c r="S13" s="96">
        <v>416500</v>
      </c>
      <c r="T13" s="97"/>
      <c r="U13" s="98"/>
      <c r="V13" s="99"/>
      <c r="W13" s="100"/>
      <c r="X13" s="101"/>
      <c r="Y13" s="102">
        <f>V13/S13*100</f>
        <v>0</v>
      </c>
      <c r="Z13" s="103"/>
    </row>
    <row r="14" spans="1:26" s="8" customFormat="1" ht="24" customHeight="1">
      <c r="A14" s="104" t="s">
        <v>29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  <c r="Q14" s="75">
        <f>V23</f>
        <v>0</v>
      </c>
      <c r="R14" s="75"/>
      <c r="S14" s="107">
        <f>SUM(S13)</f>
        <v>416500</v>
      </c>
      <c r="T14" s="107"/>
      <c r="U14" s="107"/>
      <c r="V14" s="107">
        <f>SUM(V13)</f>
        <v>0</v>
      </c>
      <c r="W14" s="107"/>
      <c r="X14" s="107"/>
      <c r="Y14" s="108">
        <f>SUM(Y13)</f>
        <v>0</v>
      </c>
      <c r="Z14" s="108"/>
    </row>
    <row r="15" spans="1:26" ht="9.9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13" ht="24" customHeight="1">
      <c r="A16" s="22" t="s">
        <v>92</v>
      </c>
      <c r="H16" s="12"/>
      <c r="I16" s="13"/>
      <c r="J16" s="13"/>
      <c r="K16" s="13"/>
      <c r="L16" s="13"/>
      <c r="M16" s="13"/>
    </row>
    <row r="17" spans="1:13" ht="9.95" customHeight="1">
      <c r="A17" s="5"/>
      <c r="H17" s="14"/>
      <c r="I17" s="14"/>
      <c r="J17" s="14"/>
      <c r="K17" s="14"/>
      <c r="L17" s="14"/>
      <c r="M17" s="14"/>
    </row>
    <row r="18" spans="1:26" ht="72" customHeight="1">
      <c r="A18" s="15" t="s">
        <v>6</v>
      </c>
      <c r="B18" s="78" t="s">
        <v>26</v>
      </c>
      <c r="C18" s="78"/>
      <c r="D18" s="78"/>
      <c r="E18" s="78"/>
      <c r="F18" s="78"/>
      <c r="G18" s="78"/>
      <c r="H18" s="78" t="s">
        <v>30</v>
      </c>
      <c r="I18" s="78"/>
      <c r="J18" s="78"/>
      <c r="K18" s="78" t="s">
        <v>27</v>
      </c>
      <c r="L18" s="78"/>
      <c r="M18" s="78"/>
      <c r="N18" s="78" t="s">
        <v>31</v>
      </c>
      <c r="O18" s="78"/>
      <c r="P18" s="78"/>
      <c r="Q18" s="78" t="s">
        <v>32</v>
      </c>
      <c r="R18" s="78"/>
      <c r="S18" s="78"/>
      <c r="T18" s="78" t="s">
        <v>33</v>
      </c>
      <c r="U18" s="78"/>
      <c r="V18" s="82" t="s">
        <v>7</v>
      </c>
      <c r="W18" s="82"/>
      <c r="X18" s="78" t="s">
        <v>8</v>
      </c>
      <c r="Y18" s="78"/>
      <c r="Z18" s="78"/>
    </row>
    <row r="19" spans="1:26" ht="24" customHeight="1">
      <c r="A19" s="90" t="s">
        <v>86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09"/>
      <c r="U19" s="109"/>
      <c r="V19" s="91"/>
      <c r="W19" s="91"/>
      <c r="X19" s="91"/>
      <c r="Y19" s="91"/>
      <c r="Z19" s="92"/>
    </row>
    <row r="20" spans="1:26" s="17" customFormat="1" ht="48" customHeight="1">
      <c r="A20" s="16">
        <v>1</v>
      </c>
      <c r="B20" s="110" t="s">
        <v>88</v>
      </c>
      <c r="C20" s="110"/>
      <c r="D20" s="110"/>
      <c r="E20" s="110"/>
      <c r="F20" s="110"/>
      <c r="G20" s="110"/>
      <c r="H20" s="111">
        <f>$K$13</f>
        <v>3500</v>
      </c>
      <c r="I20" s="111"/>
      <c r="J20" s="111"/>
      <c r="K20" s="116"/>
      <c r="L20" s="116"/>
      <c r="M20" s="116"/>
      <c r="N20" s="116"/>
      <c r="O20" s="116"/>
      <c r="P20" s="116"/>
      <c r="Q20" s="116"/>
      <c r="R20" s="116"/>
      <c r="S20" s="117"/>
      <c r="T20" s="114">
        <v>20</v>
      </c>
      <c r="U20" s="114"/>
      <c r="V20" s="115">
        <f>(T20*((K20*0)+(N20*50)+(Q20*100)))/(H20*100)</f>
        <v>0</v>
      </c>
      <c r="W20" s="116"/>
      <c r="X20" s="118"/>
      <c r="Y20" s="119"/>
      <c r="Z20" s="120"/>
    </row>
    <row r="21" spans="1:26" ht="24" customHeight="1">
      <c r="A21" s="18">
        <v>2</v>
      </c>
      <c r="B21" s="127" t="s">
        <v>89</v>
      </c>
      <c r="C21" s="127"/>
      <c r="D21" s="127"/>
      <c r="E21" s="127"/>
      <c r="F21" s="127"/>
      <c r="G21" s="127"/>
      <c r="H21" s="111">
        <f aca="true" t="shared" si="0" ref="H21:H22">$K$13</f>
        <v>3500</v>
      </c>
      <c r="I21" s="111"/>
      <c r="J21" s="111"/>
      <c r="K21" s="128"/>
      <c r="L21" s="128"/>
      <c r="M21" s="128"/>
      <c r="N21" s="128"/>
      <c r="O21" s="128"/>
      <c r="P21" s="128"/>
      <c r="Q21" s="128"/>
      <c r="R21" s="128"/>
      <c r="S21" s="128"/>
      <c r="T21" s="129">
        <v>20</v>
      </c>
      <c r="U21" s="129"/>
      <c r="V21" s="103">
        <f>(T21*((K21*0)+(N21*50)+(Q21*100)))/(H21*100)</f>
        <v>0</v>
      </c>
      <c r="W21" s="128"/>
      <c r="X21" s="121"/>
      <c r="Y21" s="122"/>
      <c r="Z21" s="123"/>
    </row>
    <row r="22" spans="1:26" s="17" customFormat="1" ht="72" customHeight="1">
      <c r="A22" s="16">
        <v>3</v>
      </c>
      <c r="B22" s="110" t="s">
        <v>90</v>
      </c>
      <c r="C22" s="110"/>
      <c r="D22" s="110"/>
      <c r="E22" s="110"/>
      <c r="F22" s="110"/>
      <c r="G22" s="110"/>
      <c r="H22" s="111">
        <f t="shared" si="0"/>
        <v>3500</v>
      </c>
      <c r="I22" s="111"/>
      <c r="J22" s="111"/>
      <c r="K22" s="112"/>
      <c r="L22" s="112"/>
      <c r="M22" s="112"/>
      <c r="N22" s="112"/>
      <c r="O22" s="112"/>
      <c r="P22" s="112"/>
      <c r="Q22" s="112"/>
      <c r="R22" s="112"/>
      <c r="S22" s="113"/>
      <c r="T22" s="114">
        <v>60</v>
      </c>
      <c r="U22" s="114"/>
      <c r="V22" s="115">
        <f>(T22*((K22*0)+(N22*50)+(Q22*100)))/(H22*100)</f>
        <v>0</v>
      </c>
      <c r="W22" s="116"/>
      <c r="X22" s="124"/>
      <c r="Y22" s="125"/>
      <c r="Z22" s="126"/>
    </row>
    <row r="23" spans="1:26" ht="24" customHeight="1">
      <c r="A23" s="72" t="s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>
        <f>SUM(T20:U22)</f>
        <v>100</v>
      </c>
      <c r="U23" s="74"/>
      <c r="V23" s="75">
        <f>SUM(V20:V22)</f>
        <v>0</v>
      </c>
      <c r="W23" s="75"/>
      <c r="X23" s="76"/>
      <c r="Y23" s="76"/>
      <c r="Z23" s="76"/>
    </row>
    <row r="24" spans="1:26" ht="9.9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24" customHeight="1">
      <c r="A25" s="19" t="s">
        <v>80</v>
      </c>
    </row>
    <row r="26" spans="1:26" ht="60" customHeight="1">
      <c r="A26" s="15" t="s">
        <v>6</v>
      </c>
      <c r="B26" s="78" t="s">
        <v>34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 t="s">
        <v>35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82" t="s">
        <v>36</v>
      </c>
      <c r="Z26" s="82"/>
    </row>
    <row r="27" spans="1:26" ht="24" customHeight="1">
      <c r="A27" s="83" t="s">
        <v>37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</row>
    <row r="28" spans="1:26" ht="48" customHeight="1">
      <c r="A28" s="4" t="str">
        <f>IF(B28&lt;&gt;"","2.1.1","")</f>
        <v/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32"/>
      <c r="Z28" s="32"/>
    </row>
    <row r="29" spans="1:26" ht="48" customHeight="1">
      <c r="A29" s="4" t="str">
        <f>IF(B29&lt;&gt;"","2.1.2","")</f>
        <v/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32"/>
      <c r="Z29" s="32"/>
    </row>
    <row r="30" spans="1:26" ht="48" customHeight="1">
      <c r="A30" s="4" t="str">
        <f>IF(B30&lt;&gt;"","2.1.3","")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/>
      <c r="Z30" s="32"/>
    </row>
    <row r="31" spans="1:26" ht="48" customHeight="1">
      <c r="A31" s="4" t="str">
        <f>IF(B31&lt;&gt;"","2.1.4","")</f>
        <v/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/>
      <c r="Z31" s="32"/>
    </row>
    <row r="32" spans="1:26" ht="48" customHeight="1">
      <c r="A32" s="4" t="str">
        <f>IF(B32&lt;&gt;"","2.1.5","")</f>
        <v/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6"/>
      <c r="Z32" s="37"/>
    </row>
    <row r="33" spans="1:26" ht="24" customHeight="1">
      <c r="A33" s="83" t="s">
        <v>38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</row>
    <row r="34" spans="1:26" ht="48" customHeight="1">
      <c r="A34" s="4" t="str">
        <f>IF(B34&lt;&gt;"","2.2.1","")</f>
        <v/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32"/>
      <c r="Z34" s="32"/>
    </row>
    <row r="35" spans="1:26" ht="48" customHeight="1">
      <c r="A35" s="4" t="str">
        <f>IF(B35&lt;&gt;"","2.2.2","")</f>
        <v/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32"/>
      <c r="Z35" s="32"/>
    </row>
    <row r="36" spans="1:26" ht="48" customHeight="1">
      <c r="A36" s="4" t="str">
        <f>IF(B36&lt;&gt;"","2.2.3","")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32"/>
      <c r="Z36" s="32"/>
    </row>
    <row r="37" spans="1:26" ht="48" customHeight="1">
      <c r="A37" s="4" t="str">
        <f>IF(B37&lt;&gt;"","2.2.4","")</f>
        <v/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/>
      <c r="Z37" s="32"/>
    </row>
    <row r="38" spans="1:26" ht="48" customHeight="1">
      <c r="A38" s="4" t="str">
        <f>IF(B38&lt;&gt;"","2.2.5","")</f>
        <v/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/>
      <c r="Z38" s="32"/>
    </row>
    <row r="39" spans="1:26" ht="24" customHeight="1">
      <c r="A39" s="83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</row>
    <row r="40" spans="1:26" ht="48" customHeight="1">
      <c r="A40" s="4" t="str">
        <f>IF(B40&lt;&gt;"","2.3.1","")</f>
        <v/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9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  <c r="Y40" s="32"/>
      <c r="Z40" s="32"/>
    </row>
    <row r="41" spans="1:26" ht="48" customHeight="1">
      <c r="A41" s="4" t="str">
        <f>IF(B41&lt;&gt;"","2.3.2","")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32"/>
      <c r="Z41" s="32"/>
    </row>
    <row r="42" spans="1:26" ht="48" customHeight="1">
      <c r="A42" s="4" t="str">
        <f>IF(B42&lt;&gt;"","2.3.3","")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</row>
    <row r="43" spans="1:26" ht="48" customHeight="1">
      <c r="A43" s="4" t="str">
        <f>IF(B43&lt;&gt;"","2.3.4","")</f>
        <v/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32"/>
      <c r="Z43" s="32"/>
    </row>
    <row r="44" spans="1:26" ht="48" customHeight="1">
      <c r="A44" s="4" t="str">
        <f>IF(B44&lt;&gt;"","2.3.5","")</f>
        <v/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2"/>
    </row>
    <row r="45" ht="9.95" customHeight="1"/>
    <row r="46" ht="24" customHeight="1">
      <c r="A46" s="5" t="s">
        <v>81</v>
      </c>
    </row>
    <row r="47" ht="9.95" customHeight="1"/>
    <row r="48" spans="1:26" ht="60" customHeight="1">
      <c r="A48" s="15" t="s">
        <v>6</v>
      </c>
      <c r="B48" s="78" t="s">
        <v>40</v>
      </c>
      <c r="C48" s="78"/>
      <c r="D48" s="78"/>
      <c r="E48" s="78"/>
      <c r="F48" s="78"/>
      <c r="G48" s="78"/>
      <c r="H48" s="78" t="s">
        <v>35</v>
      </c>
      <c r="I48" s="78"/>
      <c r="J48" s="78"/>
      <c r="K48" s="78"/>
      <c r="L48" s="78"/>
      <c r="M48" s="78"/>
      <c r="N48" s="78"/>
      <c r="O48" s="78"/>
      <c r="P48" s="78"/>
      <c r="Q48" s="79" t="s">
        <v>41</v>
      </c>
      <c r="R48" s="80"/>
      <c r="S48" s="80"/>
      <c r="T48" s="80"/>
      <c r="U48" s="80"/>
      <c r="V48" s="80"/>
      <c r="W48" s="80"/>
      <c r="X48" s="81"/>
      <c r="Y48" s="82" t="s">
        <v>36</v>
      </c>
      <c r="Z48" s="82"/>
    </row>
    <row r="49" spans="1:26" ht="72" customHeight="1">
      <c r="A49" s="4" t="str">
        <f>IF(B49&lt;&gt;"","3.1","")</f>
        <v/>
      </c>
      <c r="B49" s="38"/>
      <c r="C49" s="38"/>
      <c r="D49" s="38"/>
      <c r="E49" s="38"/>
      <c r="F49" s="38"/>
      <c r="G49" s="38"/>
      <c r="H49" s="39"/>
      <c r="I49" s="39"/>
      <c r="J49" s="39"/>
      <c r="K49" s="39"/>
      <c r="L49" s="39"/>
      <c r="M49" s="39"/>
      <c r="N49" s="39"/>
      <c r="O49" s="39"/>
      <c r="P49" s="39"/>
      <c r="Q49" s="29"/>
      <c r="R49" s="30"/>
      <c r="S49" s="30"/>
      <c r="T49" s="30"/>
      <c r="U49" s="30"/>
      <c r="V49" s="30"/>
      <c r="W49" s="30"/>
      <c r="X49" s="31"/>
      <c r="Y49" s="32"/>
      <c r="Z49" s="32"/>
    </row>
    <row r="50" spans="1:26" ht="72" customHeight="1">
      <c r="A50" s="4" t="str">
        <f>IF(B50&lt;&gt;"","3.2","")</f>
        <v/>
      </c>
      <c r="B50" s="38"/>
      <c r="C50" s="38"/>
      <c r="D50" s="38"/>
      <c r="E50" s="38"/>
      <c r="F50" s="38"/>
      <c r="G50" s="38"/>
      <c r="H50" s="39"/>
      <c r="I50" s="39"/>
      <c r="J50" s="39"/>
      <c r="K50" s="39"/>
      <c r="L50" s="39"/>
      <c r="M50" s="39"/>
      <c r="N50" s="39"/>
      <c r="O50" s="39"/>
      <c r="P50" s="39"/>
      <c r="Q50" s="29"/>
      <c r="R50" s="30"/>
      <c r="S50" s="30"/>
      <c r="T50" s="30"/>
      <c r="U50" s="30"/>
      <c r="V50" s="30"/>
      <c r="W50" s="30"/>
      <c r="X50" s="31"/>
      <c r="Y50" s="32"/>
      <c r="Z50" s="32"/>
    </row>
    <row r="51" spans="1:26" ht="72" customHeight="1">
      <c r="A51" s="4" t="str">
        <f>IF(B51&lt;&gt;"","3.3","")</f>
        <v/>
      </c>
      <c r="B51" s="38"/>
      <c r="C51" s="38"/>
      <c r="D51" s="38"/>
      <c r="E51" s="38"/>
      <c r="F51" s="38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29"/>
      <c r="R51" s="30"/>
      <c r="S51" s="30"/>
      <c r="T51" s="30"/>
      <c r="U51" s="30"/>
      <c r="V51" s="30"/>
      <c r="W51" s="30"/>
      <c r="X51" s="31"/>
      <c r="Y51" s="32"/>
      <c r="Z51" s="32"/>
    </row>
    <row r="52" spans="1:26" ht="72" customHeight="1">
      <c r="A52" s="4" t="str">
        <f>IF(B52&lt;&gt;"","3.4","")</f>
        <v/>
      </c>
      <c r="B52" s="38"/>
      <c r="C52" s="38"/>
      <c r="D52" s="38"/>
      <c r="E52" s="38"/>
      <c r="F52" s="38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29"/>
      <c r="R52" s="30"/>
      <c r="S52" s="30"/>
      <c r="T52" s="30"/>
      <c r="U52" s="30"/>
      <c r="V52" s="30"/>
      <c r="W52" s="30"/>
      <c r="X52" s="31"/>
      <c r="Y52" s="32"/>
      <c r="Z52" s="32"/>
    </row>
    <row r="53" spans="1:26" ht="72" customHeight="1">
      <c r="A53" s="4" t="str">
        <f>IF(B53&lt;&gt;"","3.5","")</f>
        <v/>
      </c>
      <c r="B53" s="33"/>
      <c r="C53" s="34"/>
      <c r="D53" s="34"/>
      <c r="E53" s="34"/>
      <c r="F53" s="34"/>
      <c r="G53" s="35"/>
      <c r="H53" s="29"/>
      <c r="I53" s="30"/>
      <c r="J53" s="30"/>
      <c r="K53" s="30"/>
      <c r="L53" s="30"/>
      <c r="M53" s="30"/>
      <c r="N53" s="30"/>
      <c r="O53" s="30"/>
      <c r="P53" s="31"/>
      <c r="Q53" s="29"/>
      <c r="R53" s="30"/>
      <c r="S53" s="30"/>
      <c r="T53" s="30"/>
      <c r="U53" s="30"/>
      <c r="V53" s="30"/>
      <c r="W53" s="30"/>
      <c r="X53" s="31"/>
      <c r="Y53" s="36"/>
      <c r="Z53" s="37"/>
    </row>
    <row r="54" spans="1:26" ht="72" customHeight="1">
      <c r="A54" s="4" t="str">
        <f>IF(B54&lt;&gt;"","3.6","")</f>
        <v/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29"/>
      <c r="R54" s="30"/>
      <c r="S54" s="30"/>
      <c r="T54" s="30"/>
      <c r="U54" s="30"/>
      <c r="V54" s="30"/>
      <c r="W54" s="30"/>
      <c r="X54" s="31"/>
      <c r="Y54" s="32"/>
      <c r="Z54" s="32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82</v>
      </c>
    </row>
    <row r="57" ht="9.95" customHeight="1">
      <c r="A57" s="5"/>
    </row>
    <row r="58" spans="2:25" ht="48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</row>
    <row r="59" spans="2:25" ht="48" customHeigh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</row>
    <row r="60" spans="2:25" ht="48" customHeight="1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</row>
    <row r="61" spans="2:25" ht="48" customHeight="1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</row>
    <row r="62" spans="2:25" ht="48" customHeight="1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</row>
    <row r="63" ht="13.5" customHeight="1">
      <c r="A63" s="5"/>
    </row>
    <row r="64" ht="21" customHeight="1">
      <c r="A64" s="5" t="s">
        <v>83</v>
      </c>
    </row>
    <row r="66" spans="2:25" ht="21" customHeight="1">
      <c r="B66" s="49"/>
      <c r="C66" s="49"/>
      <c r="D66" s="49"/>
      <c r="E66" s="49"/>
      <c r="F66" s="49"/>
      <c r="G66" s="49"/>
      <c r="H66" s="49"/>
      <c r="J66" s="49"/>
      <c r="K66" s="49"/>
      <c r="L66" s="49"/>
      <c r="M66" s="49"/>
      <c r="N66" s="49"/>
      <c r="O66" s="49"/>
      <c r="P66" s="49"/>
      <c r="Q66" s="49"/>
      <c r="S66" s="50"/>
      <c r="T66" s="51"/>
      <c r="U66" s="51"/>
      <c r="V66" s="51"/>
      <c r="W66" s="51"/>
      <c r="X66" s="51"/>
      <c r="Y66" s="52"/>
    </row>
    <row r="67" spans="2:25" ht="10.15" customHeight="1">
      <c r="B67" s="49"/>
      <c r="C67" s="49"/>
      <c r="D67" s="49"/>
      <c r="E67" s="49"/>
      <c r="F67" s="49"/>
      <c r="G67" s="49"/>
      <c r="H67" s="49"/>
      <c r="J67" s="49"/>
      <c r="K67" s="49"/>
      <c r="L67" s="49"/>
      <c r="M67" s="49"/>
      <c r="N67" s="49"/>
      <c r="O67" s="49"/>
      <c r="P67" s="49"/>
      <c r="Q67" s="49"/>
      <c r="S67" s="53"/>
      <c r="T67" s="54"/>
      <c r="U67" s="54"/>
      <c r="V67" s="54"/>
      <c r="W67" s="54"/>
      <c r="X67" s="54"/>
      <c r="Y67" s="55"/>
    </row>
    <row r="68" spans="2:25" ht="10.15" customHeight="1">
      <c r="B68" s="49"/>
      <c r="C68" s="49"/>
      <c r="D68" s="49"/>
      <c r="E68" s="49"/>
      <c r="F68" s="49"/>
      <c r="G68" s="49"/>
      <c r="H68" s="49"/>
      <c r="J68" s="49"/>
      <c r="K68" s="49"/>
      <c r="L68" s="49"/>
      <c r="M68" s="49"/>
      <c r="N68" s="49"/>
      <c r="O68" s="49"/>
      <c r="P68" s="49"/>
      <c r="Q68" s="49"/>
      <c r="S68" s="53"/>
      <c r="T68" s="54"/>
      <c r="U68" s="54"/>
      <c r="V68" s="54"/>
      <c r="W68" s="54"/>
      <c r="X68" s="54"/>
      <c r="Y68" s="55"/>
    </row>
    <row r="69" spans="2:25" ht="21" customHeight="1">
      <c r="B69" s="49"/>
      <c r="C69" s="49"/>
      <c r="D69" s="49"/>
      <c r="E69" s="49"/>
      <c r="F69" s="49"/>
      <c r="G69" s="49"/>
      <c r="H69" s="49"/>
      <c r="J69" s="49"/>
      <c r="K69" s="49"/>
      <c r="L69" s="49"/>
      <c r="M69" s="49"/>
      <c r="N69" s="49"/>
      <c r="O69" s="49"/>
      <c r="P69" s="49"/>
      <c r="Q69" s="49"/>
      <c r="S69" s="53"/>
      <c r="T69" s="54"/>
      <c r="U69" s="54"/>
      <c r="V69" s="54"/>
      <c r="W69" s="54"/>
      <c r="X69" s="54"/>
      <c r="Y69" s="55"/>
    </row>
    <row r="70" spans="2:25" ht="35.25" customHeight="1">
      <c r="B70" s="49"/>
      <c r="C70" s="49"/>
      <c r="D70" s="49"/>
      <c r="E70" s="49"/>
      <c r="F70" s="49"/>
      <c r="G70" s="49"/>
      <c r="H70" s="49"/>
      <c r="J70" s="49"/>
      <c r="K70" s="49"/>
      <c r="L70" s="49"/>
      <c r="M70" s="49"/>
      <c r="N70" s="49"/>
      <c r="O70" s="49"/>
      <c r="P70" s="49"/>
      <c r="Q70" s="49"/>
      <c r="S70" s="53"/>
      <c r="T70" s="54"/>
      <c r="U70" s="54"/>
      <c r="V70" s="54"/>
      <c r="W70" s="54"/>
      <c r="X70" s="54"/>
      <c r="Y70" s="55"/>
    </row>
    <row r="71" spans="2:25" ht="21" customHeight="1">
      <c r="B71" s="49"/>
      <c r="C71" s="49"/>
      <c r="D71" s="49"/>
      <c r="E71" s="49"/>
      <c r="F71" s="49"/>
      <c r="G71" s="49"/>
      <c r="H71" s="49"/>
      <c r="J71" s="49"/>
      <c r="K71" s="49"/>
      <c r="L71" s="49"/>
      <c r="M71" s="49"/>
      <c r="N71" s="49"/>
      <c r="O71" s="49"/>
      <c r="P71" s="49"/>
      <c r="Q71" s="49"/>
      <c r="S71" s="53"/>
      <c r="T71" s="54"/>
      <c r="U71" s="54"/>
      <c r="V71" s="54"/>
      <c r="W71" s="54"/>
      <c r="X71" s="54"/>
      <c r="Y71" s="55"/>
    </row>
    <row r="72" spans="2:25" ht="21" customHeight="1">
      <c r="B72" s="49"/>
      <c r="C72" s="49"/>
      <c r="D72" s="49"/>
      <c r="E72" s="49"/>
      <c r="F72" s="49"/>
      <c r="G72" s="49"/>
      <c r="H72" s="49"/>
      <c r="J72" s="49"/>
      <c r="K72" s="49"/>
      <c r="L72" s="49"/>
      <c r="M72" s="49"/>
      <c r="N72" s="49"/>
      <c r="O72" s="49"/>
      <c r="P72" s="49"/>
      <c r="Q72" s="49"/>
      <c r="S72" s="53"/>
      <c r="T72" s="54"/>
      <c r="U72" s="54"/>
      <c r="V72" s="54"/>
      <c r="W72" s="54"/>
      <c r="X72" s="54"/>
      <c r="Y72" s="55"/>
    </row>
    <row r="73" spans="2:25" ht="21" customHeight="1">
      <c r="B73" s="49"/>
      <c r="C73" s="49"/>
      <c r="D73" s="49"/>
      <c r="E73" s="49"/>
      <c r="F73" s="49"/>
      <c r="G73" s="49"/>
      <c r="H73" s="49"/>
      <c r="J73" s="49"/>
      <c r="K73" s="49"/>
      <c r="L73" s="49"/>
      <c r="M73" s="49"/>
      <c r="N73" s="49"/>
      <c r="O73" s="49"/>
      <c r="P73" s="49"/>
      <c r="Q73" s="49"/>
      <c r="S73" s="53"/>
      <c r="T73" s="54"/>
      <c r="U73" s="54"/>
      <c r="V73" s="54"/>
      <c r="W73" s="54"/>
      <c r="X73" s="54"/>
      <c r="Y73" s="55"/>
    </row>
    <row r="74" spans="2:25" ht="21" customHeight="1">
      <c r="B74" s="49"/>
      <c r="C74" s="49"/>
      <c r="D74" s="49"/>
      <c r="E74" s="49"/>
      <c r="F74" s="49"/>
      <c r="G74" s="49"/>
      <c r="H74" s="49"/>
      <c r="J74" s="49"/>
      <c r="K74" s="49"/>
      <c r="L74" s="49"/>
      <c r="M74" s="49"/>
      <c r="N74" s="49"/>
      <c r="O74" s="49"/>
      <c r="P74" s="49"/>
      <c r="Q74" s="49"/>
      <c r="S74" s="53"/>
      <c r="T74" s="54"/>
      <c r="U74" s="54"/>
      <c r="V74" s="54"/>
      <c r="W74" s="54"/>
      <c r="X74" s="54"/>
      <c r="Y74" s="55"/>
    </row>
    <row r="75" spans="2:25" ht="21" customHeight="1">
      <c r="B75" s="49"/>
      <c r="C75" s="49"/>
      <c r="D75" s="49"/>
      <c r="E75" s="49"/>
      <c r="F75" s="49"/>
      <c r="G75" s="49"/>
      <c r="H75" s="49"/>
      <c r="J75" s="49"/>
      <c r="K75" s="49"/>
      <c r="L75" s="49"/>
      <c r="M75" s="49"/>
      <c r="N75" s="49"/>
      <c r="O75" s="49"/>
      <c r="P75" s="49"/>
      <c r="Q75" s="49"/>
      <c r="S75" s="56"/>
      <c r="T75" s="57"/>
      <c r="U75" s="57"/>
      <c r="V75" s="57"/>
      <c r="W75" s="57"/>
      <c r="X75" s="57"/>
      <c r="Y75" s="58"/>
    </row>
    <row r="76" spans="2:25" ht="48" customHeight="1">
      <c r="B76" s="59"/>
      <c r="C76" s="59"/>
      <c r="D76" s="59"/>
      <c r="E76" s="59"/>
      <c r="F76" s="59"/>
      <c r="G76" s="59"/>
      <c r="H76" s="59"/>
      <c r="J76" s="60"/>
      <c r="K76" s="61"/>
      <c r="L76" s="61"/>
      <c r="M76" s="61"/>
      <c r="N76" s="61"/>
      <c r="O76" s="61"/>
      <c r="P76" s="61"/>
      <c r="Q76" s="62"/>
      <c r="S76" s="60"/>
      <c r="T76" s="61"/>
      <c r="U76" s="61"/>
      <c r="V76" s="61"/>
      <c r="W76" s="61"/>
      <c r="X76" s="61"/>
      <c r="Y76" s="62"/>
    </row>
    <row r="77" spans="2:25" ht="48" customHeight="1">
      <c r="B77" s="59"/>
      <c r="C77" s="59"/>
      <c r="D77" s="59"/>
      <c r="E77" s="59"/>
      <c r="F77" s="59"/>
      <c r="G77" s="59"/>
      <c r="H77" s="59"/>
      <c r="J77" s="63"/>
      <c r="K77" s="64"/>
      <c r="L77" s="64"/>
      <c r="M77" s="64"/>
      <c r="N77" s="64"/>
      <c r="O77" s="64"/>
      <c r="P77" s="64"/>
      <c r="Q77" s="65"/>
      <c r="S77" s="63"/>
      <c r="T77" s="64"/>
      <c r="U77" s="64"/>
      <c r="V77" s="64"/>
      <c r="W77" s="64"/>
      <c r="X77" s="64"/>
      <c r="Y77" s="65"/>
    </row>
    <row r="79" spans="2:25" ht="21" customHeight="1">
      <c r="B79" s="49"/>
      <c r="C79" s="49"/>
      <c r="D79" s="49"/>
      <c r="E79" s="49"/>
      <c r="F79" s="49"/>
      <c r="G79" s="49"/>
      <c r="H79" s="49"/>
      <c r="J79" s="49"/>
      <c r="K79" s="49"/>
      <c r="L79" s="49"/>
      <c r="M79" s="49"/>
      <c r="N79" s="49"/>
      <c r="O79" s="49"/>
      <c r="P79" s="49"/>
      <c r="Q79" s="49"/>
      <c r="S79" s="50"/>
      <c r="T79" s="51"/>
      <c r="U79" s="51"/>
      <c r="V79" s="51"/>
      <c r="W79" s="51"/>
      <c r="X79" s="51"/>
      <c r="Y79" s="52"/>
    </row>
    <row r="80" spans="2:25" ht="21" customHeight="1">
      <c r="B80" s="49"/>
      <c r="C80" s="49"/>
      <c r="D80" s="49"/>
      <c r="E80" s="49"/>
      <c r="F80" s="49"/>
      <c r="G80" s="49"/>
      <c r="H80" s="49"/>
      <c r="J80" s="49"/>
      <c r="K80" s="49"/>
      <c r="L80" s="49"/>
      <c r="M80" s="49"/>
      <c r="N80" s="49"/>
      <c r="O80" s="49"/>
      <c r="P80" s="49"/>
      <c r="Q80" s="49"/>
      <c r="S80" s="53"/>
      <c r="T80" s="54"/>
      <c r="U80" s="54"/>
      <c r="V80" s="54"/>
      <c r="W80" s="54"/>
      <c r="X80" s="54"/>
      <c r="Y80" s="55"/>
    </row>
    <row r="81" spans="2:25" ht="21" customHeight="1">
      <c r="B81" s="49"/>
      <c r="C81" s="49"/>
      <c r="D81" s="49"/>
      <c r="E81" s="49"/>
      <c r="F81" s="49"/>
      <c r="G81" s="49"/>
      <c r="H81" s="49"/>
      <c r="J81" s="49"/>
      <c r="K81" s="49"/>
      <c r="L81" s="49"/>
      <c r="M81" s="49"/>
      <c r="N81" s="49"/>
      <c r="O81" s="49"/>
      <c r="P81" s="49"/>
      <c r="Q81" s="49"/>
      <c r="S81" s="53"/>
      <c r="T81" s="54"/>
      <c r="U81" s="54"/>
      <c r="V81" s="54"/>
      <c r="W81" s="54"/>
      <c r="X81" s="54"/>
      <c r="Y81" s="55"/>
    </row>
    <row r="82" spans="2:25" ht="21" customHeight="1">
      <c r="B82" s="49"/>
      <c r="C82" s="49"/>
      <c r="D82" s="49"/>
      <c r="E82" s="49"/>
      <c r="F82" s="49"/>
      <c r="G82" s="49"/>
      <c r="H82" s="49"/>
      <c r="J82" s="49"/>
      <c r="K82" s="49"/>
      <c r="L82" s="49"/>
      <c r="M82" s="49"/>
      <c r="N82" s="49"/>
      <c r="O82" s="49"/>
      <c r="P82" s="49"/>
      <c r="Q82" s="49"/>
      <c r="S82" s="53"/>
      <c r="T82" s="54"/>
      <c r="U82" s="54"/>
      <c r="V82" s="54"/>
      <c r="W82" s="54"/>
      <c r="X82" s="54"/>
      <c r="Y82" s="55"/>
    </row>
    <row r="83" spans="2:25" ht="21" customHeight="1">
      <c r="B83" s="49"/>
      <c r="C83" s="49"/>
      <c r="D83" s="49"/>
      <c r="E83" s="49"/>
      <c r="F83" s="49"/>
      <c r="G83" s="49"/>
      <c r="H83" s="49"/>
      <c r="J83" s="49"/>
      <c r="K83" s="49"/>
      <c r="L83" s="49"/>
      <c r="M83" s="49"/>
      <c r="N83" s="49"/>
      <c r="O83" s="49"/>
      <c r="P83" s="49"/>
      <c r="Q83" s="49"/>
      <c r="S83" s="53"/>
      <c r="T83" s="54"/>
      <c r="U83" s="54"/>
      <c r="V83" s="54"/>
      <c r="W83" s="54"/>
      <c r="X83" s="54"/>
      <c r="Y83" s="55"/>
    </row>
    <row r="84" spans="2:25" ht="21" customHeight="1">
      <c r="B84" s="49"/>
      <c r="C84" s="49"/>
      <c r="D84" s="49"/>
      <c r="E84" s="49"/>
      <c r="F84" s="49"/>
      <c r="G84" s="49"/>
      <c r="H84" s="49"/>
      <c r="J84" s="49"/>
      <c r="K84" s="49"/>
      <c r="L84" s="49"/>
      <c r="M84" s="49"/>
      <c r="N84" s="49"/>
      <c r="O84" s="49"/>
      <c r="P84" s="49"/>
      <c r="Q84" s="49"/>
      <c r="S84" s="53"/>
      <c r="T84" s="54"/>
      <c r="U84" s="54"/>
      <c r="V84" s="54"/>
      <c r="W84" s="54"/>
      <c r="X84" s="54"/>
      <c r="Y84" s="55"/>
    </row>
    <row r="85" spans="2:25" ht="21" customHeight="1">
      <c r="B85" s="49"/>
      <c r="C85" s="49"/>
      <c r="D85" s="49"/>
      <c r="E85" s="49"/>
      <c r="F85" s="49"/>
      <c r="G85" s="49"/>
      <c r="H85" s="49"/>
      <c r="J85" s="49"/>
      <c r="K85" s="49"/>
      <c r="L85" s="49"/>
      <c r="M85" s="49"/>
      <c r="N85" s="49"/>
      <c r="O85" s="49"/>
      <c r="P85" s="49"/>
      <c r="Q85" s="49"/>
      <c r="S85" s="53"/>
      <c r="T85" s="54"/>
      <c r="U85" s="54"/>
      <c r="V85" s="54"/>
      <c r="W85" s="54"/>
      <c r="X85" s="54"/>
      <c r="Y85" s="55"/>
    </row>
    <row r="86" spans="2:25" ht="21" customHeight="1">
      <c r="B86" s="49"/>
      <c r="C86" s="49"/>
      <c r="D86" s="49"/>
      <c r="E86" s="49"/>
      <c r="F86" s="49"/>
      <c r="G86" s="49"/>
      <c r="H86" s="49"/>
      <c r="J86" s="49"/>
      <c r="K86" s="49"/>
      <c r="L86" s="49"/>
      <c r="M86" s="49"/>
      <c r="N86" s="49"/>
      <c r="O86" s="49"/>
      <c r="P86" s="49"/>
      <c r="Q86" s="49"/>
      <c r="S86" s="53"/>
      <c r="T86" s="54"/>
      <c r="U86" s="54"/>
      <c r="V86" s="54"/>
      <c r="W86" s="54"/>
      <c r="X86" s="54"/>
      <c r="Y86" s="55"/>
    </row>
    <row r="87" spans="2:25" ht="21" customHeight="1">
      <c r="B87" s="49"/>
      <c r="C87" s="49"/>
      <c r="D87" s="49"/>
      <c r="E87" s="49"/>
      <c r="F87" s="49"/>
      <c r="G87" s="49"/>
      <c r="H87" s="49"/>
      <c r="J87" s="49"/>
      <c r="K87" s="49"/>
      <c r="L87" s="49"/>
      <c r="M87" s="49"/>
      <c r="N87" s="49"/>
      <c r="O87" s="49"/>
      <c r="P87" s="49"/>
      <c r="Q87" s="49"/>
      <c r="S87" s="53"/>
      <c r="T87" s="54"/>
      <c r="U87" s="54"/>
      <c r="V87" s="54"/>
      <c r="W87" s="54"/>
      <c r="X87" s="54"/>
      <c r="Y87" s="55"/>
    </row>
    <row r="88" spans="2:25" ht="21" customHeight="1">
      <c r="B88" s="49"/>
      <c r="C88" s="49"/>
      <c r="D88" s="49"/>
      <c r="E88" s="49"/>
      <c r="F88" s="49"/>
      <c r="G88" s="49"/>
      <c r="H88" s="49"/>
      <c r="J88" s="49"/>
      <c r="K88" s="49"/>
      <c r="L88" s="49"/>
      <c r="M88" s="49"/>
      <c r="N88" s="49"/>
      <c r="O88" s="49"/>
      <c r="P88" s="49"/>
      <c r="Q88" s="49"/>
      <c r="S88" s="56"/>
      <c r="T88" s="57"/>
      <c r="U88" s="57"/>
      <c r="V88" s="57"/>
      <c r="W88" s="57"/>
      <c r="X88" s="57"/>
      <c r="Y88" s="58"/>
    </row>
    <row r="89" spans="2:25" ht="48" customHeight="1">
      <c r="B89" s="137"/>
      <c r="C89" s="137"/>
      <c r="D89" s="137"/>
      <c r="E89" s="137"/>
      <c r="F89" s="137"/>
      <c r="G89" s="137"/>
      <c r="H89" s="137"/>
      <c r="J89" s="60"/>
      <c r="K89" s="61"/>
      <c r="L89" s="61"/>
      <c r="M89" s="61"/>
      <c r="N89" s="61"/>
      <c r="O89" s="61"/>
      <c r="P89" s="61"/>
      <c r="Q89" s="62"/>
      <c r="S89" s="66"/>
      <c r="T89" s="67"/>
      <c r="U89" s="67"/>
      <c r="V89" s="67"/>
      <c r="W89" s="67"/>
      <c r="X89" s="67"/>
      <c r="Y89" s="68"/>
    </row>
    <row r="90" spans="2:25" ht="48" customHeight="1">
      <c r="B90" s="137"/>
      <c r="C90" s="137"/>
      <c r="D90" s="137"/>
      <c r="E90" s="137"/>
      <c r="F90" s="137"/>
      <c r="G90" s="137"/>
      <c r="H90" s="137"/>
      <c r="J90" s="63"/>
      <c r="K90" s="64"/>
      <c r="L90" s="64"/>
      <c r="M90" s="64"/>
      <c r="N90" s="64"/>
      <c r="O90" s="64"/>
      <c r="P90" s="64"/>
      <c r="Q90" s="65"/>
      <c r="S90" s="69"/>
      <c r="T90" s="70"/>
      <c r="U90" s="70"/>
      <c r="V90" s="70"/>
      <c r="W90" s="70"/>
      <c r="X90" s="70"/>
      <c r="Y90" s="71"/>
    </row>
    <row r="92" spans="2:25" ht="21" customHeight="1">
      <c r="B92" s="50"/>
      <c r="C92" s="51"/>
      <c r="D92" s="51"/>
      <c r="E92" s="51"/>
      <c r="F92" s="51"/>
      <c r="G92" s="51"/>
      <c r="H92" s="52"/>
      <c r="J92" s="50"/>
      <c r="K92" s="51"/>
      <c r="L92" s="51"/>
      <c r="M92" s="51"/>
      <c r="N92" s="51"/>
      <c r="O92" s="51"/>
      <c r="P92" s="51"/>
      <c r="Q92" s="52"/>
      <c r="S92" s="50"/>
      <c r="T92" s="51"/>
      <c r="U92" s="51"/>
      <c r="V92" s="51"/>
      <c r="W92" s="51"/>
      <c r="X92" s="51"/>
      <c r="Y92" s="52"/>
    </row>
    <row r="93" spans="2:25" ht="21" customHeight="1">
      <c r="B93" s="53"/>
      <c r="C93" s="54"/>
      <c r="D93" s="54"/>
      <c r="E93" s="54"/>
      <c r="F93" s="54"/>
      <c r="G93" s="54"/>
      <c r="H93" s="55"/>
      <c r="J93" s="53"/>
      <c r="K93" s="54"/>
      <c r="L93" s="54"/>
      <c r="M93" s="54"/>
      <c r="N93" s="54"/>
      <c r="O93" s="54"/>
      <c r="P93" s="54"/>
      <c r="Q93" s="55"/>
      <c r="S93" s="53"/>
      <c r="T93" s="54"/>
      <c r="U93" s="54"/>
      <c r="V93" s="54"/>
      <c r="W93" s="54"/>
      <c r="X93" s="54"/>
      <c r="Y93" s="55"/>
    </row>
    <row r="94" spans="2:25" ht="21" customHeight="1">
      <c r="B94" s="53"/>
      <c r="C94" s="54"/>
      <c r="D94" s="54"/>
      <c r="E94" s="54"/>
      <c r="F94" s="54"/>
      <c r="G94" s="54"/>
      <c r="H94" s="55"/>
      <c r="J94" s="53"/>
      <c r="K94" s="54"/>
      <c r="L94" s="54"/>
      <c r="M94" s="54"/>
      <c r="N94" s="54"/>
      <c r="O94" s="54"/>
      <c r="P94" s="54"/>
      <c r="Q94" s="55"/>
      <c r="S94" s="53"/>
      <c r="T94" s="54"/>
      <c r="U94" s="54"/>
      <c r="V94" s="54"/>
      <c r="W94" s="54"/>
      <c r="X94" s="54"/>
      <c r="Y94" s="55"/>
    </row>
    <row r="95" spans="2:25" ht="21" customHeight="1">
      <c r="B95" s="53"/>
      <c r="C95" s="54"/>
      <c r="D95" s="54"/>
      <c r="E95" s="54"/>
      <c r="F95" s="54"/>
      <c r="G95" s="54"/>
      <c r="H95" s="55"/>
      <c r="J95" s="53"/>
      <c r="K95" s="54"/>
      <c r="L95" s="54"/>
      <c r="M95" s="54"/>
      <c r="N95" s="54"/>
      <c r="O95" s="54"/>
      <c r="P95" s="54"/>
      <c r="Q95" s="55"/>
      <c r="S95" s="53"/>
      <c r="T95" s="54"/>
      <c r="U95" s="54"/>
      <c r="V95" s="54"/>
      <c r="W95" s="54"/>
      <c r="X95" s="54"/>
      <c r="Y95" s="55"/>
    </row>
    <row r="96" spans="2:25" ht="21" customHeight="1">
      <c r="B96" s="53"/>
      <c r="C96" s="54"/>
      <c r="D96" s="54"/>
      <c r="E96" s="54"/>
      <c r="F96" s="54"/>
      <c r="G96" s="54"/>
      <c r="H96" s="55"/>
      <c r="J96" s="53"/>
      <c r="K96" s="54"/>
      <c r="L96" s="54"/>
      <c r="M96" s="54"/>
      <c r="N96" s="54"/>
      <c r="O96" s="54"/>
      <c r="P96" s="54"/>
      <c r="Q96" s="55"/>
      <c r="S96" s="53"/>
      <c r="T96" s="54"/>
      <c r="U96" s="54"/>
      <c r="V96" s="54"/>
      <c r="W96" s="54"/>
      <c r="X96" s="54"/>
      <c r="Y96" s="55"/>
    </row>
    <row r="97" spans="2:25" ht="21" customHeight="1">
      <c r="B97" s="53"/>
      <c r="C97" s="54"/>
      <c r="D97" s="54"/>
      <c r="E97" s="54"/>
      <c r="F97" s="54"/>
      <c r="G97" s="54"/>
      <c r="H97" s="55"/>
      <c r="J97" s="53"/>
      <c r="K97" s="54"/>
      <c r="L97" s="54"/>
      <c r="M97" s="54"/>
      <c r="N97" s="54"/>
      <c r="O97" s="54"/>
      <c r="P97" s="54"/>
      <c r="Q97" s="55"/>
      <c r="S97" s="53"/>
      <c r="T97" s="54"/>
      <c r="U97" s="54"/>
      <c r="V97" s="54"/>
      <c r="W97" s="54"/>
      <c r="X97" s="54"/>
      <c r="Y97" s="55"/>
    </row>
    <row r="98" spans="2:25" ht="21" customHeight="1">
      <c r="B98" s="53"/>
      <c r="C98" s="54"/>
      <c r="D98" s="54"/>
      <c r="E98" s="54"/>
      <c r="F98" s="54"/>
      <c r="G98" s="54"/>
      <c r="H98" s="55"/>
      <c r="J98" s="53"/>
      <c r="K98" s="54"/>
      <c r="L98" s="54"/>
      <c r="M98" s="54"/>
      <c r="N98" s="54"/>
      <c r="O98" s="54"/>
      <c r="P98" s="54"/>
      <c r="Q98" s="55"/>
      <c r="S98" s="53"/>
      <c r="T98" s="54"/>
      <c r="U98" s="54"/>
      <c r="V98" s="54"/>
      <c r="W98" s="54"/>
      <c r="X98" s="54"/>
      <c r="Y98" s="55"/>
    </row>
    <row r="99" spans="2:25" ht="21" customHeight="1">
      <c r="B99" s="53"/>
      <c r="C99" s="54"/>
      <c r="D99" s="54"/>
      <c r="E99" s="54"/>
      <c r="F99" s="54"/>
      <c r="G99" s="54"/>
      <c r="H99" s="55"/>
      <c r="J99" s="53"/>
      <c r="K99" s="54"/>
      <c r="L99" s="54"/>
      <c r="M99" s="54"/>
      <c r="N99" s="54"/>
      <c r="O99" s="54"/>
      <c r="P99" s="54"/>
      <c r="Q99" s="55"/>
      <c r="S99" s="53"/>
      <c r="T99" s="54"/>
      <c r="U99" s="54"/>
      <c r="V99" s="54"/>
      <c r="W99" s="54"/>
      <c r="X99" s="54"/>
      <c r="Y99" s="55"/>
    </row>
    <row r="100" spans="2:25" ht="21" customHeight="1">
      <c r="B100" s="53"/>
      <c r="C100" s="54"/>
      <c r="D100" s="54"/>
      <c r="E100" s="54"/>
      <c r="F100" s="54"/>
      <c r="G100" s="54"/>
      <c r="H100" s="55"/>
      <c r="J100" s="53"/>
      <c r="K100" s="54"/>
      <c r="L100" s="54"/>
      <c r="M100" s="54"/>
      <c r="N100" s="54"/>
      <c r="O100" s="54"/>
      <c r="P100" s="54"/>
      <c r="Q100" s="55"/>
      <c r="S100" s="53"/>
      <c r="T100" s="54"/>
      <c r="U100" s="54"/>
      <c r="V100" s="54"/>
      <c r="W100" s="54"/>
      <c r="X100" s="54"/>
      <c r="Y100" s="55"/>
    </row>
    <row r="101" spans="2:25" ht="21" customHeight="1">
      <c r="B101" s="56"/>
      <c r="C101" s="57"/>
      <c r="D101" s="57"/>
      <c r="E101" s="57"/>
      <c r="F101" s="57"/>
      <c r="G101" s="57"/>
      <c r="H101" s="58"/>
      <c r="J101" s="56"/>
      <c r="K101" s="57"/>
      <c r="L101" s="57"/>
      <c r="M101" s="57"/>
      <c r="N101" s="57"/>
      <c r="O101" s="57"/>
      <c r="P101" s="57"/>
      <c r="Q101" s="58"/>
      <c r="S101" s="56"/>
      <c r="T101" s="57"/>
      <c r="U101" s="57"/>
      <c r="V101" s="57"/>
      <c r="W101" s="57"/>
      <c r="X101" s="57"/>
      <c r="Y101" s="58"/>
    </row>
    <row r="102" spans="2:25" ht="48" customHeight="1">
      <c r="B102" s="66"/>
      <c r="C102" s="67"/>
      <c r="D102" s="67"/>
      <c r="E102" s="67"/>
      <c r="F102" s="67"/>
      <c r="G102" s="67"/>
      <c r="H102" s="68"/>
      <c r="J102" s="130"/>
      <c r="K102" s="131"/>
      <c r="L102" s="131"/>
      <c r="M102" s="131"/>
      <c r="N102" s="131"/>
      <c r="O102" s="131"/>
      <c r="P102" s="131"/>
      <c r="Q102" s="132"/>
      <c r="S102" s="66"/>
      <c r="T102" s="67"/>
      <c r="U102" s="67"/>
      <c r="V102" s="67"/>
      <c r="W102" s="67"/>
      <c r="X102" s="67"/>
      <c r="Y102" s="68"/>
    </row>
    <row r="103" spans="2:25" ht="48" customHeight="1">
      <c r="B103" s="69"/>
      <c r="C103" s="70"/>
      <c r="D103" s="70"/>
      <c r="E103" s="70"/>
      <c r="F103" s="70"/>
      <c r="G103" s="70"/>
      <c r="H103" s="71"/>
      <c r="J103" s="133"/>
      <c r="K103" s="134"/>
      <c r="L103" s="134"/>
      <c r="M103" s="134"/>
      <c r="N103" s="134"/>
      <c r="O103" s="134"/>
      <c r="P103" s="134"/>
      <c r="Q103" s="135"/>
      <c r="S103" s="69"/>
      <c r="T103" s="70"/>
      <c r="U103" s="70"/>
      <c r="V103" s="70"/>
      <c r="W103" s="70"/>
      <c r="X103" s="70"/>
      <c r="Y103" s="71"/>
    </row>
    <row r="106" spans="5:23" ht="21" customHeight="1">
      <c r="E106" s="21" t="s">
        <v>42</v>
      </c>
      <c r="F106" s="136"/>
      <c r="G106" s="136"/>
      <c r="H106" s="136"/>
      <c r="I106" s="136"/>
      <c r="J106" s="136"/>
      <c r="Q106" s="21" t="s">
        <v>43</v>
      </c>
      <c r="R106" s="136"/>
      <c r="S106" s="136"/>
      <c r="T106" s="136"/>
      <c r="U106" s="136"/>
      <c r="V106" s="136"/>
      <c r="W106" s="136"/>
    </row>
    <row r="107" spans="5:24" ht="21" customHeight="1">
      <c r="E107" s="21" t="s">
        <v>44</v>
      </c>
      <c r="F107" s="24"/>
      <c r="G107" s="24"/>
      <c r="H107" s="24"/>
      <c r="I107" s="24"/>
      <c r="J107" s="24"/>
      <c r="K107" s="5" t="s">
        <v>45</v>
      </c>
      <c r="Q107" s="21" t="s">
        <v>44</v>
      </c>
      <c r="R107" s="136"/>
      <c r="S107" s="136"/>
      <c r="T107" s="136"/>
      <c r="U107" s="136"/>
      <c r="V107" s="136"/>
      <c r="W107" s="136"/>
      <c r="X107" s="5" t="s">
        <v>45</v>
      </c>
    </row>
    <row r="108" spans="5:24" ht="21" customHeight="1">
      <c r="E108" s="21" t="s">
        <v>46</v>
      </c>
      <c r="F108" s="24"/>
      <c r="G108" s="24"/>
      <c r="H108" s="24"/>
      <c r="I108" s="24"/>
      <c r="J108" s="24"/>
      <c r="Q108" s="25"/>
      <c r="R108" s="25"/>
      <c r="S108" s="25"/>
      <c r="T108" s="25"/>
      <c r="U108" s="25"/>
      <c r="V108" s="25"/>
      <c r="W108" s="25"/>
      <c r="X108" s="25"/>
    </row>
    <row r="109" spans="5:23" ht="24" customHeight="1">
      <c r="E109" s="21" t="s">
        <v>47</v>
      </c>
      <c r="F109" s="26"/>
      <c r="G109" s="26"/>
      <c r="H109" s="26"/>
      <c r="I109" s="26"/>
      <c r="J109" s="26"/>
      <c r="Q109" s="21" t="s">
        <v>47</v>
      </c>
      <c r="R109" s="27"/>
      <c r="S109" s="27"/>
      <c r="T109" s="27"/>
      <c r="U109" s="27"/>
      <c r="V109" s="27"/>
      <c r="W109" s="27"/>
    </row>
    <row r="110" spans="5:10" ht="24" customHeight="1">
      <c r="E110" s="21" t="s">
        <v>48</v>
      </c>
      <c r="F110" s="28"/>
      <c r="G110" s="28"/>
      <c r="H110" s="28"/>
      <c r="I110" s="28"/>
      <c r="J110" s="28"/>
    </row>
    <row r="111" ht="24" customHeight="1"/>
  </sheetData>
  <protectedRanges>
    <protectedRange sqref="M7 H8 V13 K20:S21 X20 B28:Z32 B34:Z38 B40:Z44 B49:Z54 B58 B66 B76 J66 J76 S66 S76 B79 B89 J79 J89 S79 S89 B92 B102 J92 J102 S92 S102 R106:R107 Q108 R109 F106:F110" name="ช่วง1_1"/>
  </protectedRanges>
  <mergeCells count="173">
    <mergeCell ref="M32:X32"/>
    <mergeCell ref="B52:G52"/>
    <mergeCell ref="H52:P52"/>
    <mergeCell ref="Q52:X52"/>
    <mergeCell ref="Y52:Z52"/>
    <mergeCell ref="B66:H75"/>
    <mergeCell ref="J66:Q75"/>
    <mergeCell ref="S66:Y75"/>
    <mergeCell ref="B76:H77"/>
    <mergeCell ref="J76:Q77"/>
    <mergeCell ref="S76:Y77"/>
    <mergeCell ref="Y53:Z53"/>
    <mergeCell ref="B54:G54"/>
    <mergeCell ref="H54:P54"/>
    <mergeCell ref="Q54:X54"/>
    <mergeCell ref="Y54:Z54"/>
    <mergeCell ref="B58:Y62"/>
    <mergeCell ref="Y48:Z48"/>
    <mergeCell ref="Y49:Z49"/>
    <mergeCell ref="B49:G49"/>
    <mergeCell ref="H49:P49"/>
    <mergeCell ref="Q49:X49"/>
    <mergeCell ref="Y50:Z50"/>
    <mergeCell ref="Y51:Z51"/>
    <mergeCell ref="B50:G50"/>
    <mergeCell ref="H50:P50"/>
    <mergeCell ref="Q50:X50"/>
    <mergeCell ref="B51:G51"/>
    <mergeCell ref="H51:P51"/>
    <mergeCell ref="Q51:X51"/>
    <mergeCell ref="B48:G48"/>
    <mergeCell ref="H48:P48"/>
    <mergeCell ref="Q48:X48"/>
    <mergeCell ref="B44:L44"/>
    <mergeCell ref="M44:X44"/>
    <mergeCell ref="Y44:Z44"/>
    <mergeCell ref="B41:L41"/>
    <mergeCell ref="M41:X41"/>
    <mergeCell ref="Y41:Z41"/>
    <mergeCell ref="B42:L42"/>
    <mergeCell ref="M42:X42"/>
    <mergeCell ref="Y42:Z42"/>
    <mergeCell ref="Y34:Z34"/>
    <mergeCell ref="A39:Z39"/>
    <mergeCell ref="B40:L40"/>
    <mergeCell ref="M40:X40"/>
    <mergeCell ref="Y40:Z40"/>
    <mergeCell ref="B38:L38"/>
    <mergeCell ref="M38:X38"/>
    <mergeCell ref="Y38:Z38"/>
    <mergeCell ref="B35:L35"/>
    <mergeCell ref="M35:X35"/>
    <mergeCell ref="Y35:Z35"/>
    <mergeCell ref="B36:L36"/>
    <mergeCell ref="M36:X36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X20:Z22"/>
    <mergeCell ref="B21:G21"/>
    <mergeCell ref="H21:J21"/>
    <mergeCell ref="K21:M21"/>
    <mergeCell ref="N21:P21"/>
    <mergeCell ref="Q21:S21"/>
    <mergeCell ref="T21:U21"/>
    <mergeCell ref="V21:W21"/>
    <mergeCell ref="A12:Z12"/>
    <mergeCell ref="B13:J13"/>
    <mergeCell ref="K13:M13"/>
    <mergeCell ref="N13:P13"/>
    <mergeCell ref="Q13:R13"/>
    <mergeCell ref="Q14:R14"/>
    <mergeCell ref="S13:U13"/>
    <mergeCell ref="V13:X13"/>
    <mergeCell ref="Y13:Z13"/>
    <mergeCell ref="A14:P14"/>
    <mergeCell ref="S14:U14"/>
    <mergeCell ref="V14:X14"/>
    <mergeCell ref="Y14:Z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R106:W106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B28:L28"/>
    <mergeCell ref="M28:X28"/>
    <mergeCell ref="B37:L37"/>
    <mergeCell ref="M37:X37"/>
    <mergeCell ref="Y37:Z37"/>
    <mergeCell ref="B32:L32"/>
    <mergeCell ref="Y32:Z32"/>
    <mergeCell ref="A33:Z33"/>
    <mergeCell ref="B34:L34"/>
    <mergeCell ref="B43:L43"/>
    <mergeCell ref="M43:X43"/>
    <mergeCell ref="Y43:Z43"/>
    <mergeCell ref="M34:X34"/>
    <mergeCell ref="F107:J107"/>
    <mergeCell ref="Y36:Z36"/>
    <mergeCell ref="R107:W107"/>
    <mergeCell ref="F108:J108"/>
    <mergeCell ref="Q108:X108"/>
    <mergeCell ref="F109:J109"/>
    <mergeCell ref="R109:W109"/>
    <mergeCell ref="F110:J110"/>
    <mergeCell ref="B53:G53"/>
    <mergeCell ref="H53:P53"/>
    <mergeCell ref="Q53:X53"/>
    <mergeCell ref="B79:H88"/>
    <mergeCell ref="J79:Q88"/>
    <mergeCell ref="S79:Y88"/>
    <mergeCell ref="B89:H90"/>
    <mergeCell ref="J89:Q90"/>
    <mergeCell ref="S89:Y90"/>
    <mergeCell ref="B92:H101"/>
    <mergeCell ref="J92:Q101"/>
    <mergeCell ref="S92:Y101"/>
    <mergeCell ref="B102:H103"/>
    <mergeCell ref="J102:Q103"/>
    <mergeCell ref="S102:Y103"/>
    <mergeCell ref="F106:J106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0:S20 K22:S22">
      <formula1>0</formula1>
    </dataValidation>
    <dataValidation type="decimal" operator="greaterThanOrEqual" allowBlank="1" showInputMessage="1" showErrorMessage="1" error="กรุณากรอกข้อมูลเป็นตัวเลข" sqref="K21:S21">
      <formula1>0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Z110"/>
  <sheetViews>
    <sheetView view="pageBreakPreview" zoomScaleSheetLayoutView="100" workbookViewId="0" topLeftCell="K3">
      <selection activeCell="Q18" sqref="Q18:S18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86" t="s">
        <v>93</v>
      </c>
      <c r="K2" s="86"/>
      <c r="L2" s="86"/>
      <c r="M2" s="86"/>
      <c r="N2" s="86"/>
      <c r="O2" s="86"/>
      <c r="P2" s="86"/>
      <c r="Q2" s="8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86" t="s">
        <v>19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21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0.15" customHeight="1"/>
    <row r="6" ht="21" customHeight="1">
      <c r="A6" s="8" t="s">
        <v>1</v>
      </c>
    </row>
    <row r="7" spans="1:16" ht="21" customHeight="1">
      <c r="A7" s="9" t="s">
        <v>84</v>
      </c>
      <c r="L7" s="10"/>
      <c r="M7" s="87"/>
      <c r="N7" s="88"/>
      <c r="O7" s="88"/>
      <c r="P7" s="89"/>
    </row>
    <row r="8" spans="1:10" ht="21" customHeight="1">
      <c r="A8" s="9" t="s">
        <v>28</v>
      </c>
      <c r="G8" s="10"/>
      <c r="H8" s="87"/>
      <c r="I8" s="88"/>
      <c r="J8" s="89"/>
    </row>
    <row r="9" ht="9" customHeight="1">
      <c r="G9" s="5">
        <v>4</v>
      </c>
    </row>
    <row r="10" spans="1:26" s="8" customFormat="1" ht="30" customHeight="1">
      <c r="A10" s="78" t="s">
        <v>6</v>
      </c>
      <c r="B10" s="78" t="s">
        <v>22</v>
      </c>
      <c r="C10" s="78"/>
      <c r="D10" s="78"/>
      <c r="E10" s="78"/>
      <c r="F10" s="78"/>
      <c r="G10" s="78"/>
      <c r="H10" s="78"/>
      <c r="I10" s="78"/>
      <c r="J10" s="78"/>
      <c r="K10" s="78" t="s">
        <v>23</v>
      </c>
      <c r="L10" s="78"/>
      <c r="M10" s="78"/>
      <c r="N10" s="78"/>
      <c r="O10" s="78"/>
      <c r="P10" s="78"/>
      <c r="Q10" s="78"/>
      <c r="R10" s="78"/>
      <c r="S10" s="78" t="s">
        <v>5</v>
      </c>
      <c r="T10" s="78"/>
      <c r="U10" s="78"/>
      <c r="V10" s="78"/>
      <c r="W10" s="78"/>
      <c r="X10" s="78"/>
      <c r="Y10" s="78"/>
      <c r="Z10" s="78"/>
    </row>
    <row r="11" spans="1:26" s="8" customFormat="1" ht="30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 t="s">
        <v>2</v>
      </c>
      <c r="L11" s="78"/>
      <c r="M11" s="78"/>
      <c r="N11" s="78" t="s">
        <v>3</v>
      </c>
      <c r="O11" s="78"/>
      <c r="P11" s="78"/>
      <c r="Q11" s="78" t="s">
        <v>4</v>
      </c>
      <c r="R11" s="78"/>
      <c r="S11" s="78" t="s">
        <v>2</v>
      </c>
      <c r="T11" s="78"/>
      <c r="U11" s="78"/>
      <c r="V11" s="78" t="s">
        <v>3</v>
      </c>
      <c r="W11" s="78"/>
      <c r="X11" s="78"/>
      <c r="Y11" s="78" t="s">
        <v>4</v>
      </c>
      <c r="Z11" s="78"/>
    </row>
    <row r="12" spans="1:26" ht="24" customHeight="1">
      <c r="A12" s="90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</row>
    <row r="13" spans="1:26" ht="24" customHeight="1">
      <c r="A13" s="11">
        <v>1</v>
      </c>
      <c r="B13" s="38" t="s">
        <v>87</v>
      </c>
      <c r="C13" s="38"/>
      <c r="D13" s="38"/>
      <c r="E13" s="38"/>
      <c r="F13" s="38"/>
      <c r="G13" s="38"/>
      <c r="H13" s="38"/>
      <c r="I13" s="38"/>
      <c r="J13" s="38"/>
      <c r="K13" s="93">
        <v>3200</v>
      </c>
      <c r="L13" s="93"/>
      <c r="M13" s="93"/>
      <c r="N13" s="138">
        <f>Q22</f>
        <v>0</v>
      </c>
      <c r="O13" s="138"/>
      <c r="P13" s="138"/>
      <c r="Q13" s="95">
        <f>V23</f>
        <v>0</v>
      </c>
      <c r="R13" s="95"/>
      <c r="S13" s="96">
        <v>380800</v>
      </c>
      <c r="T13" s="97"/>
      <c r="U13" s="98"/>
      <c r="V13" s="99"/>
      <c r="W13" s="100"/>
      <c r="X13" s="101"/>
      <c r="Y13" s="102">
        <f>V13/S13*100</f>
        <v>0</v>
      </c>
      <c r="Z13" s="103"/>
    </row>
    <row r="14" spans="1:26" s="8" customFormat="1" ht="24" customHeight="1">
      <c r="A14" s="104" t="s">
        <v>29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  <c r="Q14" s="75">
        <f>V23</f>
        <v>0</v>
      </c>
      <c r="R14" s="75"/>
      <c r="S14" s="107">
        <f>SUM(S13)</f>
        <v>380800</v>
      </c>
      <c r="T14" s="107"/>
      <c r="U14" s="107"/>
      <c r="V14" s="107">
        <f>SUM(V13)</f>
        <v>0</v>
      </c>
      <c r="W14" s="107"/>
      <c r="X14" s="107"/>
      <c r="Y14" s="108">
        <f>SUM(Y13)</f>
        <v>0</v>
      </c>
      <c r="Z14" s="108"/>
    </row>
    <row r="15" spans="1:26" ht="9.9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13" ht="24" customHeight="1">
      <c r="A16" s="22" t="s">
        <v>92</v>
      </c>
      <c r="H16" s="12"/>
      <c r="I16" s="13"/>
      <c r="J16" s="13"/>
      <c r="K16" s="13"/>
      <c r="L16" s="13"/>
      <c r="M16" s="13"/>
    </row>
    <row r="17" spans="1:13" ht="9.95" customHeight="1">
      <c r="A17" s="5"/>
      <c r="H17" s="14"/>
      <c r="I17" s="14"/>
      <c r="J17" s="14"/>
      <c r="K17" s="14"/>
      <c r="L17" s="14"/>
      <c r="M17" s="14"/>
    </row>
    <row r="18" spans="1:26" ht="72" customHeight="1">
      <c r="A18" s="15" t="s">
        <v>6</v>
      </c>
      <c r="B18" s="78" t="s">
        <v>26</v>
      </c>
      <c r="C18" s="78"/>
      <c r="D18" s="78"/>
      <c r="E18" s="78"/>
      <c r="F18" s="78"/>
      <c r="G18" s="78"/>
      <c r="H18" s="78" t="s">
        <v>30</v>
      </c>
      <c r="I18" s="78"/>
      <c r="J18" s="78"/>
      <c r="K18" s="78" t="s">
        <v>27</v>
      </c>
      <c r="L18" s="78"/>
      <c r="M18" s="78"/>
      <c r="N18" s="78" t="s">
        <v>31</v>
      </c>
      <c r="O18" s="78"/>
      <c r="P18" s="78"/>
      <c r="Q18" s="78" t="s">
        <v>32</v>
      </c>
      <c r="R18" s="78"/>
      <c r="S18" s="78"/>
      <c r="T18" s="78" t="s">
        <v>33</v>
      </c>
      <c r="U18" s="78"/>
      <c r="V18" s="82" t="s">
        <v>7</v>
      </c>
      <c r="W18" s="82"/>
      <c r="X18" s="78" t="s">
        <v>8</v>
      </c>
      <c r="Y18" s="78"/>
      <c r="Z18" s="78"/>
    </row>
    <row r="19" spans="1:26" ht="24" customHeight="1">
      <c r="A19" s="90" t="s">
        <v>86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09"/>
      <c r="U19" s="109"/>
      <c r="V19" s="91"/>
      <c r="W19" s="91"/>
      <c r="X19" s="91"/>
      <c r="Y19" s="91"/>
      <c r="Z19" s="92"/>
    </row>
    <row r="20" spans="1:26" s="17" customFormat="1" ht="48" customHeight="1">
      <c r="A20" s="16">
        <v>1</v>
      </c>
      <c r="B20" s="110" t="s">
        <v>88</v>
      </c>
      <c r="C20" s="110"/>
      <c r="D20" s="110"/>
      <c r="E20" s="110"/>
      <c r="F20" s="110"/>
      <c r="G20" s="110"/>
      <c r="H20" s="111">
        <f>$K$13</f>
        <v>3200</v>
      </c>
      <c r="I20" s="111"/>
      <c r="J20" s="111"/>
      <c r="K20" s="116"/>
      <c r="L20" s="116"/>
      <c r="M20" s="116"/>
      <c r="N20" s="116"/>
      <c r="O20" s="116"/>
      <c r="P20" s="116"/>
      <c r="Q20" s="116"/>
      <c r="R20" s="116"/>
      <c r="S20" s="117"/>
      <c r="T20" s="114">
        <v>20</v>
      </c>
      <c r="U20" s="114"/>
      <c r="V20" s="115">
        <f>(T20*((K20*0)+(N20*50)+(Q20*100)))/(H20*100)</f>
        <v>0</v>
      </c>
      <c r="W20" s="116"/>
      <c r="X20" s="118"/>
      <c r="Y20" s="119"/>
      <c r="Z20" s="120"/>
    </row>
    <row r="21" spans="1:26" ht="24" customHeight="1">
      <c r="A21" s="18">
        <v>2</v>
      </c>
      <c r="B21" s="127" t="s">
        <v>89</v>
      </c>
      <c r="C21" s="127"/>
      <c r="D21" s="127"/>
      <c r="E21" s="127"/>
      <c r="F21" s="127"/>
      <c r="G21" s="127"/>
      <c r="H21" s="111">
        <f aca="true" t="shared" si="0" ref="H21:H22">$K$13</f>
        <v>3200</v>
      </c>
      <c r="I21" s="111"/>
      <c r="J21" s="111"/>
      <c r="K21" s="128"/>
      <c r="L21" s="128"/>
      <c r="M21" s="128"/>
      <c r="N21" s="128"/>
      <c r="O21" s="128"/>
      <c r="P21" s="128"/>
      <c r="Q21" s="128"/>
      <c r="R21" s="128"/>
      <c r="S21" s="128"/>
      <c r="T21" s="129">
        <v>20</v>
      </c>
      <c r="U21" s="129"/>
      <c r="V21" s="103">
        <f>(T21*((K21*0)+(N21*50)+(Q21*100)))/(H21*100)</f>
        <v>0</v>
      </c>
      <c r="W21" s="128"/>
      <c r="X21" s="121"/>
      <c r="Y21" s="122"/>
      <c r="Z21" s="123"/>
    </row>
    <row r="22" spans="1:26" s="17" customFormat="1" ht="72" customHeight="1">
      <c r="A22" s="16">
        <v>3</v>
      </c>
      <c r="B22" s="110" t="s">
        <v>90</v>
      </c>
      <c r="C22" s="110"/>
      <c r="D22" s="110"/>
      <c r="E22" s="110"/>
      <c r="F22" s="110"/>
      <c r="G22" s="110"/>
      <c r="H22" s="111">
        <f t="shared" si="0"/>
        <v>3200</v>
      </c>
      <c r="I22" s="111"/>
      <c r="J22" s="111"/>
      <c r="K22" s="112"/>
      <c r="L22" s="112"/>
      <c r="M22" s="112"/>
      <c r="N22" s="112"/>
      <c r="O22" s="112"/>
      <c r="P22" s="112"/>
      <c r="Q22" s="112"/>
      <c r="R22" s="112"/>
      <c r="S22" s="113"/>
      <c r="T22" s="114">
        <v>60</v>
      </c>
      <c r="U22" s="114"/>
      <c r="V22" s="115">
        <f>(T22*((K22*0)+(N22*50)+(Q22*100)))/(H22*100)</f>
        <v>0</v>
      </c>
      <c r="W22" s="116"/>
      <c r="X22" s="124"/>
      <c r="Y22" s="125"/>
      <c r="Z22" s="126"/>
    </row>
    <row r="23" spans="1:26" ht="24" customHeight="1">
      <c r="A23" s="72" t="s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>
        <f>SUM(T20:U22)</f>
        <v>100</v>
      </c>
      <c r="U23" s="74"/>
      <c r="V23" s="75">
        <f>SUM(V20:V22)</f>
        <v>0</v>
      </c>
      <c r="W23" s="75"/>
      <c r="X23" s="76"/>
      <c r="Y23" s="76"/>
      <c r="Z23" s="76"/>
    </row>
    <row r="24" spans="1:26" ht="9.9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24" customHeight="1">
      <c r="A25" s="19" t="s">
        <v>80</v>
      </c>
    </row>
    <row r="26" spans="1:26" ht="60" customHeight="1">
      <c r="A26" s="15" t="s">
        <v>6</v>
      </c>
      <c r="B26" s="78" t="s">
        <v>34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 t="s">
        <v>35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82" t="s">
        <v>36</v>
      </c>
      <c r="Z26" s="82"/>
    </row>
    <row r="27" spans="1:26" ht="24" customHeight="1">
      <c r="A27" s="83" t="s">
        <v>37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</row>
    <row r="28" spans="1:26" ht="48" customHeight="1">
      <c r="A28" s="4" t="str">
        <f>IF(B28&lt;&gt;"","2.1.1","")</f>
        <v/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32"/>
      <c r="Z28" s="32"/>
    </row>
    <row r="29" spans="1:26" ht="48" customHeight="1">
      <c r="A29" s="4" t="str">
        <f>IF(B29&lt;&gt;"","2.1.2","")</f>
        <v/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32"/>
      <c r="Z29" s="32"/>
    </row>
    <row r="30" spans="1:26" ht="48" customHeight="1">
      <c r="A30" s="4" t="str">
        <f>IF(B30&lt;&gt;"","2.1.3","")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/>
      <c r="Z30" s="32"/>
    </row>
    <row r="31" spans="1:26" ht="48" customHeight="1">
      <c r="A31" s="4" t="str">
        <f>IF(B31&lt;&gt;"","2.1.4","")</f>
        <v/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/>
      <c r="Z31" s="32"/>
    </row>
    <row r="32" spans="1:26" ht="48" customHeight="1">
      <c r="A32" s="4" t="str">
        <f>IF(B32&lt;&gt;"","2.1.5","")</f>
        <v/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6"/>
      <c r="Z32" s="37"/>
    </row>
    <row r="33" spans="1:26" ht="24" customHeight="1">
      <c r="A33" s="83" t="s">
        <v>38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</row>
    <row r="34" spans="1:26" ht="48" customHeight="1">
      <c r="A34" s="4" t="str">
        <f>IF(B34&lt;&gt;"","2.2.1","")</f>
        <v/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32"/>
      <c r="Z34" s="32"/>
    </row>
    <row r="35" spans="1:26" ht="48" customHeight="1">
      <c r="A35" s="4" t="str">
        <f>IF(B35&lt;&gt;"","2.2.2","")</f>
        <v/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32"/>
      <c r="Z35" s="32"/>
    </row>
    <row r="36" spans="1:26" ht="48" customHeight="1">
      <c r="A36" s="4" t="str">
        <f>IF(B36&lt;&gt;"","2.2.3","")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32"/>
      <c r="Z36" s="32"/>
    </row>
    <row r="37" spans="1:26" ht="48" customHeight="1">
      <c r="A37" s="4" t="str">
        <f>IF(B37&lt;&gt;"","2.2.4","")</f>
        <v/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/>
      <c r="Z37" s="32"/>
    </row>
    <row r="38" spans="1:26" ht="48" customHeight="1">
      <c r="A38" s="4" t="str">
        <f>IF(B38&lt;&gt;"","2.2.5","")</f>
        <v/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/>
      <c r="Z38" s="32"/>
    </row>
    <row r="39" spans="1:26" ht="24" customHeight="1">
      <c r="A39" s="83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</row>
    <row r="40" spans="1:26" ht="48" customHeight="1">
      <c r="A40" s="4" t="str">
        <f>IF(B40&lt;&gt;"","2.3.1","")</f>
        <v/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9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  <c r="Y40" s="32"/>
      <c r="Z40" s="32"/>
    </row>
    <row r="41" spans="1:26" ht="48" customHeight="1">
      <c r="A41" s="4" t="str">
        <f>IF(B41&lt;&gt;"","2.3.2","")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32"/>
      <c r="Z41" s="32"/>
    </row>
    <row r="42" spans="1:26" ht="48" customHeight="1">
      <c r="A42" s="4" t="str">
        <f>IF(B42&lt;&gt;"","2.3.3","")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</row>
    <row r="43" spans="1:26" ht="48" customHeight="1">
      <c r="A43" s="4" t="str">
        <f>IF(B43&lt;&gt;"","2.3.4","")</f>
        <v/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32"/>
      <c r="Z43" s="32"/>
    </row>
    <row r="44" spans="1:26" ht="48" customHeight="1">
      <c r="A44" s="4" t="str">
        <f>IF(B44&lt;&gt;"","2.3.5","")</f>
        <v/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2"/>
    </row>
    <row r="45" ht="9.95" customHeight="1"/>
    <row r="46" ht="24" customHeight="1">
      <c r="A46" s="5" t="s">
        <v>81</v>
      </c>
    </row>
    <row r="47" ht="9.95" customHeight="1"/>
    <row r="48" spans="1:26" ht="60" customHeight="1">
      <c r="A48" s="15" t="s">
        <v>6</v>
      </c>
      <c r="B48" s="78" t="s">
        <v>40</v>
      </c>
      <c r="C48" s="78"/>
      <c r="D48" s="78"/>
      <c r="E48" s="78"/>
      <c r="F48" s="78"/>
      <c r="G48" s="78"/>
      <c r="H48" s="78" t="s">
        <v>35</v>
      </c>
      <c r="I48" s="78"/>
      <c r="J48" s="78"/>
      <c r="K48" s="78"/>
      <c r="L48" s="78"/>
      <c r="M48" s="78"/>
      <c r="N48" s="78"/>
      <c r="O48" s="78"/>
      <c r="P48" s="78"/>
      <c r="Q48" s="79" t="s">
        <v>41</v>
      </c>
      <c r="R48" s="80"/>
      <c r="S48" s="80"/>
      <c r="T48" s="80"/>
      <c r="U48" s="80"/>
      <c r="V48" s="80"/>
      <c r="W48" s="80"/>
      <c r="X48" s="81"/>
      <c r="Y48" s="82" t="s">
        <v>36</v>
      </c>
      <c r="Z48" s="82"/>
    </row>
    <row r="49" spans="1:26" ht="72" customHeight="1">
      <c r="A49" s="4" t="str">
        <f>IF(B49&lt;&gt;"","3.1","")</f>
        <v/>
      </c>
      <c r="B49" s="38"/>
      <c r="C49" s="38"/>
      <c r="D49" s="38"/>
      <c r="E49" s="38"/>
      <c r="F49" s="38"/>
      <c r="G49" s="38"/>
      <c r="H49" s="39"/>
      <c r="I49" s="39"/>
      <c r="J49" s="39"/>
      <c r="K49" s="39"/>
      <c r="L49" s="39"/>
      <c r="M49" s="39"/>
      <c r="N49" s="39"/>
      <c r="O49" s="39"/>
      <c r="P49" s="39"/>
      <c r="Q49" s="29"/>
      <c r="R49" s="30"/>
      <c r="S49" s="30"/>
      <c r="T49" s="30"/>
      <c r="U49" s="30"/>
      <c r="V49" s="30"/>
      <c r="W49" s="30"/>
      <c r="X49" s="31"/>
      <c r="Y49" s="32"/>
      <c r="Z49" s="32"/>
    </row>
    <row r="50" spans="1:26" ht="72" customHeight="1">
      <c r="A50" s="4" t="str">
        <f>IF(B50&lt;&gt;"","3.2","")</f>
        <v/>
      </c>
      <c r="B50" s="38"/>
      <c r="C50" s="38"/>
      <c r="D50" s="38"/>
      <c r="E50" s="38"/>
      <c r="F50" s="38"/>
      <c r="G50" s="38"/>
      <c r="H50" s="39"/>
      <c r="I50" s="39"/>
      <c r="J50" s="39"/>
      <c r="K50" s="39"/>
      <c r="L50" s="39"/>
      <c r="M50" s="39"/>
      <c r="N50" s="39"/>
      <c r="O50" s="39"/>
      <c r="P50" s="39"/>
      <c r="Q50" s="29"/>
      <c r="R50" s="30"/>
      <c r="S50" s="30"/>
      <c r="T50" s="30"/>
      <c r="U50" s="30"/>
      <c r="V50" s="30"/>
      <c r="W50" s="30"/>
      <c r="X50" s="31"/>
      <c r="Y50" s="32"/>
      <c r="Z50" s="32"/>
    </row>
    <row r="51" spans="1:26" ht="72" customHeight="1">
      <c r="A51" s="4" t="str">
        <f>IF(B51&lt;&gt;"","3.3","")</f>
        <v/>
      </c>
      <c r="B51" s="38"/>
      <c r="C51" s="38"/>
      <c r="D51" s="38"/>
      <c r="E51" s="38"/>
      <c r="F51" s="38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29"/>
      <c r="R51" s="30"/>
      <c r="S51" s="30"/>
      <c r="T51" s="30"/>
      <c r="U51" s="30"/>
      <c r="V51" s="30"/>
      <c r="W51" s="30"/>
      <c r="X51" s="31"/>
      <c r="Y51" s="32"/>
      <c r="Z51" s="32"/>
    </row>
    <row r="52" spans="1:26" ht="72" customHeight="1">
      <c r="A52" s="4" t="str">
        <f>IF(B52&lt;&gt;"","3.4","")</f>
        <v/>
      </c>
      <c r="B52" s="38"/>
      <c r="C52" s="38"/>
      <c r="D52" s="38"/>
      <c r="E52" s="38"/>
      <c r="F52" s="38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29"/>
      <c r="R52" s="30"/>
      <c r="S52" s="30"/>
      <c r="T52" s="30"/>
      <c r="U52" s="30"/>
      <c r="V52" s="30"/>
      <c r="W52" s="30"/>
      <c r="X52" s="31"/>
      <c r="Y52" s="32"/>
      <c r="Z52" s="32"/>
    </row>
    <row r="53" spans="1:26" ht="72" customHeight="1">
      <c r="A53" s="4" t="str">
        <f>IF(B53&lt;&gt;"","3.5","")</f>
        <v/>
      </c>
      <c r="B53" s="33"/>
      <c r="C53" s="34"/>
      <c r="D53" s="34"/>
      <c r="E53" s="34"/>
      <c r="F53" s="34"/>
      <c r="G53" s="35"/>
      <c r="H53" s="29"/>
      <c r="I53" s="30"/>
      <c r="J53" s="30"/>
      <c r="K53" s="30"/>
      <c r="L53" s="30"/>
      <c r="M53" s="30"/>
      <c r="N53" s="30"/>
      <c r="O53" s="30"/>
      <c r="P53" s="31"/>
      <c r="Q53" s="29"/>
      <c r="R53" s="30"/>
      <c r="S53" s="30"/>
      <c r="T53" s="30"/>
      <c r="U53" s="30"/>
      <c r="V53" s="30"/>
      <c r="W53" s="30"/>
      <c r="X53" s="31"/>
      <c r="Y53" s="36"/>
      <c r="Z53" s="37"/>
    </row>
    <row r="54" spans="1:26" ht="72" customHeight="1">
      <c r="A54" s="4" t="str">
        <f>IF(B54&lt;&gt;"","3.6","")</f>
        <v/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29"/>
      <c r="R54" s="30"/>
      <c r="S54" s="30"/>
      <c r="T54" s="30"/>
      <c r="U54" s="30"/>
      <c r="V54" s="30"/>
      <c r="W54" s="30"/>
      <c r="X54" s="31"/>
      <c r="Y54" s="32"/>
      <c r="Z54" s="32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82</v>
      </c>
    </row>
    <row r="57" ht="9.95" customHeight="1">
      <c r="A57" s="5"/>
    </row>
    <row r="58" spans="2:25" ht="48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</row>
    <row r="59" spans="2:25" ht="48" customHeigh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</row>
    <row r="60" spans="2:25" ht="48" customHeight="1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</row>
    <row r="61" spans="2:25" ht="48" customHeight="1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</row>
    <row r="62" spans="2:25" ht="48" customHeight="1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</row>
    <row r="63" ht="13.5" customHeight="1">
      <c r="A63" s="5"/>
    </row>
    <row r="64" ht="21" customHeight="1">
      <c r="A64" s="5" t="s">
        <v>83</v>
      </c>
    </row>
    <row r="66" spans="2:25" ht="21" customHeight="1">
      <c r="B66" s="49"/>
      <c r="C66" s="49"/>
      <c r="D66" s="49"/>
      <c r="E66" s="49"/>
      <c r="F66" s="49"/>
      <c r="G66" s="49"/>
      <c r="H66" s="49"/>
      <c r="J66" s="49"/>
      <c r="K66" s="49"/>
      <c r="L66" s="49"/>
      <c r="M66" s="49"/>
      <c r="N66" s="49"/>
      <c r="O66" s="49"/>
      <c r="P66" s="49"/>
      <c r="Q66" s="49"/>
      <c r="S66" s="50"/>
      <c r="T66" s="51"/>
      <c r="U66" s="51"/>
      <c r="V66" s="51"/>
      <c r="W66" s="51"/>
      <c r="X66" s="51"/>
      <c r="Y66" s="52"/>
    </row>
    <row r="67" spans="2:25" ht="10.15" customHeight="1">
      <c r="B67" s="49"/>
      <c r="C67" s="49"/>
      <c r="D67" s="49"/>
      <c r="E67" s="49"/>
      <c r="F67" s="49"/>
      <c r="G67" s="49"/>
      <c r="H67" s="49"/>
      <c r="J67" s="49"/>
      <c r="K67" s="49"/>
      <c r="L67" s="49"/>
      <c r="M67" s="49"/>
      <c r="N67" s="49"/>
      <c r="O67" s="49"/>
      <c r="P67" s="49"/>
      <c r="Q67" s="49"/>
      <c r="S67" s="53"/>
      <c r="T67" s="54"/>
      <c r="U67" s="54"/>
      <c r="V67" s="54"/>
      <c r="W67" s="54"/>
      <c r="X67" s="54"/>
      <c r="Y67" s="55"/>
    </row>
    <row r="68" spans="2:25" ht="10.15" customHeight="1">
      <c r="B68" s="49"/>
      <c r="C68" s="49"/>
      <c r="D68" s="49"/>
      <c r="E68" s="49"/>
      <c r="F68" s="49"/>
      <c r="G68" s="49"/>
      <c r="H68" s="49"/>
      <c r="J68" s="49"/>
      <c r="K68" s="49"/>
      <c r="L68" s="49"/>
      <c r="M68" s="49"/>
      <c r="N68" s="49"/>
      <c r="O68" s="49"/>
      <c r="P68" s="49"/>
      <c r="Q68" s="49"/>
      <c r="S68" s="53"/>
      <c r="T68" s="54"/>
      <c r="U68" s="54"/>
      <c r="V68" s="54"/>
      <c r="W68" s="54"/>
      <c r="X68" s="54"/>
      <c r="Y68" s="55"/>
    </row>
    <row r="69" spans="2:25" ht="21" customHeight="1">
      <c r="B69" s="49"/>
      <c r="C69" s="49"/>
      <c r="D69" s="49"/>
      <c r="E69" s="49"/>
      <c r="F69" s="49"/>
      <c r="G69" s="49"/>
      <c r="H69" s="49"/>
      <c r="J69" s="49"/>
      <c r="K69" s="49"/>
      <c r="L69" s="49"/>
      <c r="M69" s="49"/>
      <c r="N69" s="49"/>
      <c r="O69" s="49"/>
      <c r="P69" s="49"/>
      <c r="Q69" s="49"/>
      <c r="S69" s="53"/>
      <c r="T69" s="54"/>
      <c r="U69" s="54"/>
      <c r="V69" s="54"/>
      <c r="W69" s="54"/>
      <c r="X69" s="54"/>
      <c r="Y69" s="55"/>
    </row>
    <row r="70" spans="2:25" ht="35.25" customHeight="1">
      <c r="B70" s="49"/>
      <c r="C70" s="49"/>
      <c r="D70" s="49"/>
      <c r="E70" s="49"/>
      <c r="F70" s="49"/>
      <c r="G70" s="49"/>
      <c r="H70" s="49"/>
      <c r="J70" s="49"/>
      <c r="K70" s="49"/>
      <c r="L70" s="49"/>
      <c r="M70" s="49"/>
      <c r="N70" s="49"/>
      <c r="O70" s="49"/>
      <c r="P70" s="49"/>
      <c r="Q70" s="49"/>
      <c r="S70" s="53"/>
      <c r="T70" s="54"/>
      <c r="U70" s="54"/>
      <c r="V70" s="54"/>
      <c r="W70" s="54"/>
      <c r="X70" s="54"/>
      <c r="Y70" s="55"/>
    </row>
    <row r="71" spans="2:25" ht="21" customHeight="1">
      <c r="B71" s="49"/>
      <c r="C71" s="49"/>
      <c r="D71" s="49"/>
      <c r="E71" s="49"/>
      <c r="F71" s="49"/>
      <c r="G71" s="49"/>
      <c r="H71" s="49"/>
      <c r="J71" s="49"/>
      <c r="K71" s="49"/>
      <c r="L71" s="49"/>
      <c r="M71" s="49"/>
      <c r="N71" s="49"/>
      <c r="O71" s="49"/>
      <c r="P71" s="49"/>
      <c r="Q71" s="49"/>
      <c r="S71" s="53"/>
      <c r="T71" s="54"/>
      <c r="U71" s="54"/>
      <c r="V71" s="54"/>
      <c r="W71" s="54"/>
      <c r="X71" s="54"/>
      <c r="Y71" s="55"/>
    </row>
    <row r="72" spans="2:25" ht="21" customHeight="1">
      <c r="B72" s="49"/>
      <c r="C72" s="49"/>
      <c r="D72" s="49"/>
      <c r="E72" s="49"/>
      <c r="F72" s="49"/>
      <c r="G72" s="49"/>
      <c r="H72" s="49"/>
      <c r="J72" s="49"/>
      <c r="K72" s="49"/>
      <c r="L72" s="49"/>
      <c r="M72" s="49"/>
      <c r="N72" s="49"/>
      <c r="O72" s="49"/>
      <c r="P72" s="49"/>
      <c r="Q72" s="49"/>
      <c r="S72" s="53"/>
      <c r="T72" s="54"/>
      <c r="U72" s="54"/>
      <c r="V72" s="54"/>
      <c r="W72" s="54"/>
      <c r="X72" s="54"/>
      <c r="Y72" s="55"/>
    </row>
    <row r="73" spans="2:25" ht="21" customHeight="1">
      <c r="B73" s="49"/>
      <c r="C73" s="49"/>
      <c r="D73" s="49"/>
      <c r="E73" s="49"/>
      <c r="F73" s="49"/>
      <c r="G73" s="49"/>
      <c r="H73" s="49"/>
      <c r="J73" s="49"/>
      <c r="K73" s="49"/>
      <c r="L73" s="49"/>
      <c r="M73" s="49"/>
      <c r="N73" s="49"/>
      <c r="O73" s="49"/>
      <c r="P73" s="49"/>
      <c r="Q73" s="49"/>
      <c r="S73" s="53"/>
      <c r="T73" s="54"/>
      <c r="U73" s="54"/>
      <c r="V73" s="54"/>
      <c r="W73" s="54"/>
      <c r="X73" s="54"/>
      <c r="Y73" s="55"/>
    </row>
    <row r="74" spans="2:25" ht="21" customHeight="1">
      <c r="B74" s="49"/>
      <c r="C74" s="49"/>
      <c r="D74" s="49"/>
      <c r="E74" s="49"/>
      <c r="F74" s="49"/>
      <c r="G74" s="49"/>
      <c r="H74" s="49"/>
      <c r="J74" s="49"/>
      <c r="K74" s="49"/>
      <c r="L74" s="49"/>
      <c r="M74" s="49"/>
      <c r="N74" s="49"/>
      <c r="O74" s="49"/>
      <c r="P74" s="49"/>
      <c r="Q74" s="49"/>
      <c r="S74" s="53"/>
      <c r="T74" s="54"/>
      <c r="U74" s="54"/>
      <c r="V74" s="54"/>
      <c r="W74" s="54"/>
      <c r="X74" s="54"/>
      <c r="Y74" s="55"/>
    </row>
    <row r="75" spans="2:25" ht="21" customHeight="1">
      <c r="B75" s="49"/>
      <c r="C75" s="49"/>
      <c r="D75" s="49"/>
      <c r="E75" s="49"/>
      <c r="F75" s="49"/>
      <c r="G75" s="49"/>
      <c r="H75" s="49"/>
      <c r="J75" s="49"/>
      <c r="K75" s="49"/>
      <c r="L75" s="49"/>
      <c r="M75" s="49"/>
      <c r="N75" s="49"/>
      <c r="O75" s="49"/>
      <c r="P75" s="49"/>
      <c r="Q75" s="49"/>
      <c r="S75" s="56"/>
      <c r="T75" s="57"/>
      <c r="U75" s="57"/>
      <c r="V75" s="57"/>
      <c r="W75" s="57"/>
      <c r="X75" s="57"/>
      <c r="Y75" s="58"/>
    </row>
    <row r="76" spans="2:25" ht="48" customHeight="1">
      <c r="B76" s="59"/>
      <c r="C76" s="59"/>
      <c r="D76" s="59"/>
      <c r="E76" s="59"/>
      <c r="F76" s="59"/>
      <c r="G76" s="59"/>
      <c r="H76" s="59"/>
      <c r="J76" s="60"/>
      <c r="K76" s="61"/>
      <c r="L76" s="61"/>
      <c r="M76" s="61"/>
      <c r="N76" s="61"/>
      <c r="O76" s="61"/>
      <c r="P76" s="61"/>
      <c r="Q76" s="62"/>
      <c r="S76" s="60"/>
      <c r="T76" s="61"/>
      <c r="U76" s="61"/>
      <c r="V76" s="61"/>
      <c r="W76" s="61"/>
      <c r="X76" s="61"/>
      <c r="Y76" s="62"/>
    </row>
    <row r="77" spans="2:25" ht="48" customHeight="1">
      <c r="B77" s="59"/>
      <c r="C77" s="59"/>
      <c r="D77" s="59"/>
      <c r="E77" s="59"/>
      <c r="F77" s="59"/>
      <c r="G77" s="59"/>
      <c r="H77" s="59"/>
      <c r="J77" s="63"/>
      <c r="K77" s="64"/>
      <c r="L77" s="64"/>
      <c r="M77" s="64"/>
      <c r="N77" s="64"/>
      <c r="O77" s="64"/>
      <c r="P77" s="64"/>
      <c r="Q77" s="65"/>
      <c r="S77" s="63"/>
      <c r="T77" s="64"/>
      <c r="U77" s="64"/>
      <c r="V77" s="64"/>
      <c r="W77" s="64"/>
      <c r="X77" s="64"/>
      <c r="Y77" s="65"/>
    </row>
    <row r="79" spans="2:25" ht="21" customHeight="1">
      <c r="B79" s="49"/>
      <c r="C79" s="49"/>
      <c r="D79" s="49"/>
      <c r="E79" s="49"/>
      <c r="F79" s="49"/>
      <c r="G79" s="49"/>
      <c r="H79" s="49"/>
      <c r="J79" s="49"/>
      <c r="K79" s="49"/>
      <c r="L79" s="49"/>
      <c r="M79" s="49"/>
      <c r="N79" s="49"/>
      <c r="O79" s="49"/>
      <c r="P79" s="49"/>
      <c r="Q79" s="49"/>
      <c r="S79" s="50"/>
      <c r="T79" s="51"/>
      <c r="U79" s="51"/>
      <c r="V79" s="51"/>
      <c r="W79" s="51"/>
      <c r="X79" s="51"/>
      <c r="Y79" s="52"/>
    </row>
    <row r="80" spans="2:25" ht="21" customHeight="1">
      <c r="B80" s="49"/>
      <c r="C80" s="49"/>
      <c r="D80" s="49"/>
      <c r="E80" s="49"/>
      <c r="F80" s="49"/>
      <c r="G80" s="49"/>
      <c r="H80" s="49"/>
      <c r="J80" s="49"/>
      <c r="K80" s="49"/>
      <c r="L80" s="49"/>
      <c r="M80" s="49"/>
      <c r="N80" s="49"/>
      <c r="O80" s="49"/>
      <c r="P80" s="49"/>
      <c r="Q80" s="49"/>
      <c r="S80" s="53"/>
      <c r="T80" s="54"/>
      <c r="U80" s="54"/>
      <c r="V80" s="54"/>
      <c r="W80" s="54"/>
      <c r="X80" s="54"/>
      <c r="Y80" s="55"/>
    </row>
    <row r="81" spans="2:25" ht="21" customHeight="1">
      <c r="B81" s="49"/>
      <c r="C81" s="49"/>
      <c r="D81" s="49"/>
      <c r="E81" s="49"/>
      <c r="F81" s="49"/>
      <c r="G81" s="49"/>
      <c r="H81" s="49"/>
      <c r="J81" s="49"/>
      <c r="K81" s="49"/>
      <c r="L81" s="49"/>
      <c r="M81" s="49"/>
      <c r="N81" s="49"/>
      <c r="O81" s="49"/>
      <c r="P81" s="49"/>
      <c r="Q81" s="49"/>
      <c r="S81" s="53"/>
      <c r="T81" s="54"/>
      <c r="U81" s="54"/>
      <c r="V81" s="54"/>
      <c r="W81" s="54"/>
      <c r="X81" s="54"/>
      <c r="Y81" s="55"/>
    </row>
    <row r="82" spans="2:25" ht="21" customHeight="1">
      <c r="B82" s="49"/>
      <c r="C82" s="49"/>
      <c r="D82" s="49"/>
      <c r="E82" s="49"/>
      <c r="F82" s="49"/>
      <c r="G82" s="49"/>
      <c r="H82" s="49"/>
      <c r="J82" s="49"/>
      <c r="K82" s="49"/>
      <c r="L82" s="49"/>
      <c r="M82" s="49"/>
      <c r="N82" s="49"/>
      <c r="O82" s="49"/>
      <c r="P82" s="49"/>
      <c r="Q82" s="49"/>
      <c r="S82" s="53"/>
      <c r="T82" s="54"/>
      <c r="U82" s="54"/>
      <c r="V82" s="54"/>
      <c r="W82" s="54"/>
      <c r="X82" s="54"/>
      <c r="Y82" s="55"/>
    </row>
    <row r="83" spans="2:25" ht="21" customHeight="1">
      <c r="B83" s="49"/>
      <c r="C83" s="49"/>
      <c r="D83" s="49"/>
      <c r="E83" s="49"/>
      <c r="F83" s="49"/>
      <c r="G83" s="49"/>
      <c r="H83" s="49"/>
      <c r="J83" s="49"/>
      <c r="K83" s="49"/>
      <c r="L83" s="49"/>
      <c r="M83" s="49"/>
      <c r="N83" s="49"/>
      <c r="O83" s="49"/>
      <c r="P83" s="49"/>
      <c r="Q83" s="49"/>
      <c r="S83" s="53"/>
      <c r="T83" s="54"/>
      <c r="U83" s="54"/>
      <c r="V83" s="54"/>
      <c r="W83" s="54"/>
      <c r="X83" s="54"/>
      <c r="Y83" s="55"/>
    </row>
    <row r="84" spans="2:25" ht="21" customHeight="1">
      <c r="B84" s="49"/>
      <c r="C84" s="49"/>
      <c r="D84" s="49"/>
      <c r="E84" s="49"/>
      <c r="F84" s="49"/>
      <c r="G84" s="49"/>
      <c r="H84" s="49"/>
      <c r="J84" s="49"/>
      <c r="K84" s="49"/>
      <c r="L84" s="49"/>
      <c r="M84" s="49"/>
      <c r="N84" s="49"/>
      <c r="O84" s="49"/>
      <c r="P84" s="49"/>
      <c r="Q84" s="49"/>
      <c r="S84" s="53"/>
      <c r="T84" s="54"/>
      <c r="U84" s="54"/>
      <c r="V84" s="54"/>
      <c r="W84" s="54"/>
      <c r="X84" s="54"/>
      <c r="Y84" s="55"/>
    </row>
    <row r="85" spans="2:25" ht="21" customHeight="1">
      <c r="B85" s="49"/>
      <c r="C85" s="49"/>
      <c r="D85" s="49"/>
      <c r="E85" s="49"/>
      <c r="F85" s="49"/>
      <c r="G85" s="49"/>
      <c r="H85" s="49"/>
      <c r="J85" s="49"/>
      <c r="K85" s="49"/>
      <c r="L85" s="49"/>
      <c r="M85" s="49"/>
      <c r="N85" s="49"/>
      <c r="O85" s="49"/>
      <c r="P85" s="49"/>
      <c r="Q85" s="49"/>
      <c r="S85" s="53"/>
      <c r="T85" s="54"/>
      <c r="U85" s="54"/>
      <c r="V85" s="54"/>
      <c r="W85" s="54"/>
      <c r="X85" s="54"/>
      <c r="Y85" s="55"/>
    </row>
    <row r="86" spans="2:25" ht="21" customHeight="1">
      <c r="B86" s="49"/>
      <c r="C86" s="49"/>
      <c r="D86" s="49"/>
      <c r="E86" s="49"/>
      <c r="F86" s="49"/>
      <c r="G86" s="49"/>
      <c r="H86" s="49"/>
      <c r="J86" s="49"/>
      <c r="K86" s="49"/>
      <c r="L86" s="49"/>
      <c r="M86" s="49"/>
      <c r="N86" s="49"/>
      <c r="O86" s="49"/>
      <c r="P86" s="49"/>
      <c r="Q86" s="49"/>
      <c r="S86" s="53"/>
      <c r="T86" s="54"/>
      <c r="U86" s="54"/>
      <c r="V86" s="54"/>
      <c r="W86" s="54"/>
      <c r="X86" s="54"/>
      <c r="Y86" s="55"/>
    </row>
    <row r="87" spans="2:25" ht="21" customHeight="1">
      <c r="B87" s="49"/>
      <c r="C87" s="49"/>
      <c r="D87" s="49"/>
      <c r="E87" s="49"/>
      <c r="F87" s="49"/>
      <c r="G87" s="49"/>
      <c r="H87" s="49"/>
      <c r="J87" s="49"/>
      <c r="K87" s="49"/>
      <c r="L87" s="49"/>
      <c r="M87" s="49"/>
      <c r="N87" s="49"/>
      <c r="O87" s="49"/>
      <c r="P87" s="49"/>
      <c r="Q87" s="49"/>
      <c r="S87" s="53"/>
      <c r="T87" s="54"/>
      <c r="U87" s="54"/>
      <c r="V87" s="54"/>
      <c r="W87" s="54"/>
      <c r="X87" s="54"/>
      <c r="Y87" s="55"/>
    </row>
    <row r="88" spans="2:25" ht="21" customHeight="1">
      <c r="B88" s="49"/>
      <c r="C88" s="49"/>
      <c r="D88" s="49"/>
      <c r="E88" s="49"/>
      <c r="F88" s="49"/>
      <c r="G88" s="49"/>
      <c r="H88" s="49"/>
      <c r="J88" s="49"/>
      <c r="K88" s="49"/>
      <c r="L88" s="49"/>
      <c r="M88" s="49"/>
      <c r="N88" s="49"/>
      <c r="O88" s="49"/>
      <c r="P88" s="49"/>
      <c r="Q88" s="49"/>
      <c r="S88" s="56"/>
      <c r="T88" s="57"/>
      <c r="U88" s="57"/>
      <c r="V88" s="57"/>
      <c r="W88" s="57"/>
      <c r="X88" s="57"/>
      <c r="Y88" s="58"/>
    </row>
    <row r="89" spans="2:25" ht="48" customHeight="1">
      <c r="B89" s="137"/>
      <c r="C89" s="137"/>
      <c r="D89" s="137"/>
      <c r="E89" s="137"/>
      <c r="F89" s="137"/>
      <c r="G89" s="137"/>
      <c r="H89" s="137"/>
      <c r="J89" s="60"/>
      <c r="K89" s="61"/>
      <c r="L89" s="61"/>
      <c r="M89" s="61"/>
      <c r="N89" s="61"/>
      <c r="O89" s="61"/>
      <c r="P89" s="61"/>
      <c r="Q89" s="62"/>
      <c r="S89" s="66"/>
      <c r="T89" s="67"/>
      <c r="U89" s="67"/>
      <c r="V89" s="67"/>
      <c r="W89" s="67"/>
      <c r="X89" s="67"/>
      <c r="Y89" s="68"/>
    </row>
    <row r="90" spans="2:25" ht="48" customHeight="1">
      <c r="B90" s="137"/>
      <c r="C90" s="137"/>
      <c r="D90" s="137"/>
      <c r="E90" s="137"/>
      <c r="F90" s="137"/>
      <c r="G90" s="137"/>
      <c r="H90" s="137"/>
      <c r="J90" s="63"/>
      <c r="K90" s="64"/>
      <c r="L90" s="64"/>
      <c r="M90" s="64"/>
      <c r="N90" s="64"/>
      <c r="O90" s="64"/>
      <c r="P90" s="64"/>
      <c r="Q90" s="65"/>
      <c r="S90" s="69"/>
      <c r="T90" s="70"/>
      <c r="U90" s="70"/>
      <c r="V90" s="70"/>
      <c r="W90" s="70"/>
      <c r="X90" s="70"/>
      <c r="Y90" s="71"/>
    </row>
    <row r="92" spans="2:25" ht="21" customHeight="1">
      <c r="B92" s="50"/>
      <c r="C92" s="51"/>
      <c r="D92" s="51"/>
      <c r="E92" s="51"/>
      <c r="F92" s="51"/>
      <c r="G92" s="51"/>
      <c r="H92" s="52"/>
      <c r="J92" s="50"/>
      <c r="K92" s="51"/>
      <c r="L92" s="51"/>
      <c r="M92" s="51"/>
      <c r="N92" s="51"/>
      <c r="O92" s="51"/>
      <c r="P92" s="51"/>
      <c r="Q92" s="52"/>
      <c r="S92" s="50"/>
      <c r="T92" s="51"/>
      <c r="U92" s="51"/>
      <c r="V92" s="51"/>
      <c r="W92" s="51"/>
      <c r="X92" s="51"/>
      <c r="Y92" s="52"/>
    </row>
    <row r="93" spans="2:25" ht="21" customHeight="1">
      <c r="B93" s="53"/>
      <c r="C93" s="54"/>
      <c r="D93" s="54"/>
      <c r="E93" s="54"/>
      <c r="F93" s="54"/>
      <c r="G93" s="54"/>
      <c r="H93" s="55"/>
      <c r="J93" s="53"/>
      <c r="K93" s="54"/>
      <c r="L93" s="54"/>
      <c r="M93" s="54"/>
      <c r="N93" s="54"/>
      <c r="O93" s="54"/>
      <c r="P93" s="54"/>
      <c r="Q93" s="55"/>
      <c r="S93" s="53"/>
      <c r="T93" s="54"/>
      <c r="U93" s="54"/>
      <c r="V93" s="54"/>
      <c r="W93" s="54"/>
      <c r="X93" s="54"/>
      <c r="Y93" s="55"/>
    </row>
    <row r="94" spans="2:25" ht="21" customHeight="1">
      <c r="B94" s="53"/>
      <c r="C94" s="54"/>
      <c r="D94" s="54"/>
      <c r="E94" s="54"/>
      <c r="F94" s="54"/>
      <c r="G94" s="54"/>
      <c r="H94" s="55"/>
      <c r="J94" s="53"/>
      <c r="K94" s="54"/>
      <c r="L94" s="54"/>
      <c r="M94" s="54"/>
      <c r="N94" s="54"/>
      <c r="O94" s="54"/>
      <c r="P94" s="54"/>
      <c r="Q94" s="55"/>
      <c r="S94" s="53"/>
      <c r="T94" s="54"/>
      <c r="U94" s="54"/>
      <c r="V94" s="54"/>
      <c r="W94" s="54"/>
      <c r="X94" s="54"/>
      <c r="Y94" s="55"/>
    </row>
    <row r="95" spans="2:25" ht="21" customHeight="1">
      <c r="B95" s="53"/>
      <c r="C95" s="54"/>
      <c r="D95" s="54"/>
      <c r="E95" s="54"/>
      <c r="F95" s="54"/>
      <c r="G95" s="54"/>
      <c r="H95" s="55"/>
      <c r="J95" s="53"/>
      <c r="K95" s="54"/>
      <c r="L95" s="54"/>
      <c r="M95" s="54"/>
      <c r="N95" s="54"/>
      <c r="O95" s="54"/>
      <c r="P95" s="54"/>
      <c r="Q95" s="55"/>
      <c r="S95" s="53"/>
      <c r="T95" s="54"/>
      <c r="U95" s="54"/>
      <c r="V95" s="54"/>
      <c r="W95" s="54"/>
      <c r="X95" s="54"/>
      <c r="Y95" s="55"/>
    </row>
    <row r="96" spans="2:25" ht="21" customHeight="1">
      <c r="B96" s="53"/>
      <c r="C96" s="54"/>
      <c r="D96" s="54"/>
      <c r="E96" s="54"/>
      <c r="F96" s="54"/>
      <c r="G96" s="54"/>
      <c r="H96" s="55"/>
      <c r="J96" s="53"/>
      <c r="K96" s="54"/>
      <c r="L96" s="54"/>
      <c r="M96" s="54"/>
      <c r="N96" s="54"/>
      <c r="O96" s="54"/>
      <c r="P96" s="54"/>
      <c r="Q96" s="55"/>
      <c r="S96" s="53"/>
      <c r="T96" s="54"/>
      <c r="U96" s="54"/>
      <c r="V96" s="54"/>
      <c r="W96" s="54"/>
      <c r="X96" s="54"/>
      <c r="Y96" s="55"/>
    </row>
    <row r="97" spans="2:25" ht="21" customHeight="1">
      <c r="B97" s="53"/>
      <c r="C97" s="54"/>
      <c r="D97" s="54"/>
      <c r="E97" s="54"/>
      <c r="F97" s="54"/>
      <c r="G97" s="54"/>
      <c r="H97" s="55"/>
      <c r="J97" s="53"/>
      <c r="K97" s="54"/>
      <c r="L97" s="54"/>
      <c r="M97" s="54"/>
      <c r="N97" s="54"/>
      <c r="O97" s="54"/>
      <c r="P97" s="54"/>
      <c r="Q97" s="55"/>
      <c r="S97" s="53"/>
      <c r="T97" s="54"/>
      <c r="U97" s="54"/>
      <c r="V97" s="54"/>
      <c r="W97" s="54"/>
      <c r="X97" s="54"/>
      <c r="Y97" s="55"/>
    </row>
    <row r="98" spans="2:25" ht="21" customHeight="1">
      <c r="B98" s="53"/>
      <c r="C98" s="54"/>
      <c r="D98" s="54"/>
      <c r="E98" s="54"/>
      <c r="F98" s="54"/>
      <c r="G98" s="54"/>
      <c r="H98" s="55"/>
      <c r="J98" s="53"/>
      <c r="K98" s="54"/>
      <c r="L98" s="54"/>
      <c r="M98" s="54"/>
      <c r="N98" s="54"/>
      <c r="O98" s="54"/>
      <c r="P98" s="54"/>
      <c r="Q98" s="55"/>
      <c r="S98" s="53"/>
      <c r="T98" s="54"/>
      <c r="U98" s="54"/>
      <c r="V98" s="54"/>
      <c r="W98" s="54"/>
      <c r="X98" s="54"/>
      <c r="Y98" s="55"/>
    </row>
    <row r="99" spans="2:25" ht="21" customHeight="1">
      <c r="B99" s="53"/>
      <c r="C99" s="54"/>
      <c r="D99" s="54"/>
      <c r="E99" s="54"/>
      <c r="F99" s="54"/>
      <c r="G99" s="54"/>
      <c r="H99" s="55"/>
      <c r="J99" s="53"/>
      <c r="K99" s="54"/>
      <c r="L99" s="54"/>
      <c r="M99" s="54"/>
      <c r="N99" s="54"/>
      <c r="O99" s="54"/>
      <c r="P99" s="54"/>
      <c r="Q99" s="55"/>
      <c r="S99" s="53"/>
      <c r="T99" s="54"/>
      <c r="U99" s="54"/>
      <c r="V99" s="54"/>
      <c r="W99" s="54"/>
      <c r="X99" s="54"/>
      <c r="Y99" s="55"/>
    </row>
    <row r="100" spans="2:25" ht="21" customHeight="1">
      <c r="B100" s="53"/>
      <c r="C100" s="54"/>
      <c r="D100" s="54"/>
      <c r="E100" s="54"/>
      <c r="F100" s="54"/>
      <c r="G100" s="54"/>
      <c r="H100" s="55"/>
      <c r="J100" s="53"/>
      <c r="K100" s="54"/>
      <c r="L100" s="54"/>
      <c r="M100" s="54"/>
      <c r="N100" s="54"/>
      <c r="O100" s="54"/>
      <c r="P100" s="54"/>
      <c r="Q100" s="55"/>
      <c r="S100" s="53"/>
      <c r="T100" s="54"/>
      <c r="U100" s="54"/>
      <c r="V100" s="54"/>
      <c r="W100" s="54"/>
      <c r="X100" s="54"/>
      <c r="Y100" s="55"/>
    </row>
    <row r="101" spans="2:25" ht="21" customHeight="1">
      <c r="B101" s="56"/>
      <c r="C101" s="57"/>
      <c r="D101" s="57"/>
      <c r="E101" s="57"/>
      <c r="F101" s="57"/>
      <c r="G101" s="57"/>
      <c r="H101" s="58"/>
      <c r="J101" s="56"/>
      <c r="K101" s="57"/>
      <c r="L101" s="57"/>
      <c r="M101" s="57"/>
      <c r="N101" s="57"/>
      <c r="O101" s="57"/>
      <c r="P101" s="57"/>
      <c r="Q101" s="58"/>
      <c r="S101" s="56"/>
      <c r="T101" s="57"/>
      <c r="U101" s="57"/>
      <c r="V101" s="57"/>
      <c r="W101" s="57"/>
      <c r="X101" s="57"/>
      <c r="Y101" s="58"/>
    </row>
    <row r="102" spans="2:25" ht="48" customHeight="1">
      <c r="B102" s="66"/>
      <c r="C102" s="67"/>
      <c r="D102" s="67"/>
      <c r="E102" s="67"/>
      <c r="F102" s="67"/>
      <c r="G102" s="67"/>
      <c r="H102" s="68"/>
      <c r="J102" s="130"/>
      <c r="K102" s="131"/>
      <c r="L102" s="131"/>
      <c r="M102" s="131"/>
      <c r="N102" s="131"/>
      <c r="O102" s="131"/>
      <c r="P102" s="131"/>
      <c r="Q102" s="132"/>
      <c r="S102" s="66"/>
      <c r="T102" s="67"/>
      <c r="U102" s="67"/>
      <c r="V102" s="67"/>
      <c r="W102" s="67"/>
      <c r="X102" s="67"/>
      <c r="Y102" s="68"/>
    </row>
    <row r="103" spans="2:25" ht="48" customHeight="1">
      <c r="B103" s="69"/>
      <c r="C103" s="70"/>
      <c r="D103" s="70"/>
      <c r="E103" s="70"/>
      <c r="F103" s="70"/>
      <c r="G103" s="70"/>
      <c r="H103" s="71"/>
      <c r="J103" s="133"/>
      <c r="K103" s="134"/>
      <c r="L103" s="134"/>
      <c r="M103" s="134"/>
      <c r="N103" s="134"/>
      <c r="O103" s="134"/>
      <c r="P103" s="134"/>
      <c r="Q103" s="135"/>
      <c r="S103" s="69"/>
      <c r="T103" s="70"/>
      <c r="U103" s="70"/>
      <c r="V103" s="70"/>
      <c r="W103" s="70"/>
      <c r="X103" s="70"/>
      <c r="Y103" s="71"/>
    </row>
    <row r="106" spans="5:23" ht="21" customHeight="1">
      <c r="E106" s="21" t="s">
        <v>42</v>
      </c>
      <c r="F106" s="136"/>
      <c r="G106" s="136"/>
      <c r="H106" s="136"/>
      <c r="I106" s="136"/>
      <c r="J106" s="136"/>
      <c r="Q106" s="21" t="s">
        <v>43</v>
      </c>
      <c r="R106" s="136"/>
      <c r="S106" s="136"/>
      <c r="T106" s="136"/>
      <c r="U106" s="136"/>
      <c r="V106" s="136"/>
      <c r="W106" s="136"/>
    </row>
    <row r="107" spans="5:24" ht="21" customHeight="1">
      <c r="E107" s="21" t="s">
        <v>44</v>
      </c>
      <c r="F107" s="24"/>
      <c r="G107" s="24"/>
      <c r="H107" s="24"/>
      <c r="I107" s="24"/>
      <c r="J107" s="24"/>
      <c r="K107" s="5" t="s">
        <v>45</v>
      </c>
      <c r="Q107" s="21" t="s">
        <v>44</v>
      </c>
      <c r="R107" s="136"/>
      <c r="S107" s="136"/>
      <c r="T107" s="136"/>
      <c r="U107" s="136"/>
      <c r="V107" s="136"/>
      <c r="W107" s="136"/>
      <c r="X107" s="5" t="s">
        <v>45</v>
      </c>
    </row>
    <row r="108" spans="5:24" ht="21" customHeight="1">
      <c r="E108" s="21" t="s">
        <v>46</v>
      </c>
      <c r="F108" s="24"/>
      <c r="G108" s="24"/>
      <c r="H108" s="24"/>
      <c r="I108" s="24"/>
      <c r="J108" s="24"/>
      <c r="Q108" s="25"/>
      <c r="R108" s="25"/>
      <c r="S108" s="25"/>
      <c r="T108" s="25"/>
      <c r="U108" s="25"/>
      <c r="V108" s="25"/>
      <c r="W108" s="25"/>
      <c r="X108" s="25"/>
    </row>
    <row r="109" spans="5:23" ht="24" customHeight="1">
      <c r="E109" s="21" t="s">
        <v>47</v>
      </c>
      <c r="F109" s="26"/>
      <c r="G109" s="26"/>
      <c r="H109" s="26"/>
      <c r="I109" s="26"/>
      <c r="J109" s="26"/>
      <c r="Q109" s="21" t="s">
        <v>47</v>
      </c>
      <c r="R109" s="27"/>
      <c r="S109" s="27"/>
      <c r="T109" s="27"/>
      <c r="U109" s="27"/>
      <c r="V109" s="27"/>
      <c r="W109" s="27"/>
    </row>
    <row r="110" spans="5:10" ht="24" customHeight="1">
      <c r="E110" s="21" t="s">
        <v>48</v>
      </c>
      <c r="F110" s="28"/>
      <c r="G110" s="28"/>
      <c r="H110" s="28"/>
      <c r="I110" s="28"/>
      <c r="J110" s="28"/>
    </row>
    <row r="111" ht="24" customHeight="1"/>
  </sheetData>
  <protectedRanges>
    <protectedRange sqref="M7 H8 V13 K20:S21 X20 B28:Z32 B34:Z38 B40:Z44 B49:Z54 B58 B66 B76 J66 J76 S66 S76 B79 B89 J79 J89 S79 S89 B92 B102 J92 J102 S92 S102 R106:R107 Q108 R109 F106:F110" name="ช่วง1_1"/>
  </protectedRanges>
  <mergeCells count="173">
    <mergeCell ref="M32:X32"/>
    <mergeCell ref="B52:G52"/>
    <mergeCell ref="H52:P52"/>
    <mergeCell ref="Q52:X52"/>
    <mergeCell ref="Y52:Z52"/>
    <mergeCell ref="B66:H75"/>
    <mergeCell ref="J66:Q75"/>
    <mergeCell ref="S66:Y75"/>
    <mergeCell ref="B76:H77"/>
    <mergeCell ref="J76:Q77"/>
    <mergeCell ref="S76:Y77"/>
    <mergeCell ref="Y53:Z53"/>
    <mergeCell ref="B54:G54"/>
    <mergeCell ref="H54:P54"/>
    <mergeCell ref="Q54:X54"/>
    <mergeCell ref="Y54:Z54"/>
    <mergeCell ref="B58:Y62"/>
    <mergeCell ref="Y48:Z48"/>
    <mergeCell ref="Y49:Z49"/>
    <mergeCell ref="B49:G49"/>
    <mergeCell ref="H49:P49"/>
    <mergeCell ref="Q49:X49"/>
    <mergeCell ref="Y50:Z50"/>
    <mergeCell ref="Y51:Z51"/>
    <mergeCell ref="B50:G50"/>
    <mergeCell ref="H50:P50"/>
    <mergeCell ref="Q50:X50"/>
    <mergeCell ref="B51:G51"/>
    <mergeCell ref="H51:P51"/>
    <mergeCell ref="Q51:X51"/>
    <mergeCell ref="B48:G48"/>
    <mergeCell ref="H48:P48"/>
    <mergeCell ref="Q48:X48"/>
    <mergeCell ref="B44:L44"/>
    <mergeCell ref="M44:X44"/>
    <mergeCell ref="Y44:Z44"/>
    <mergeCell ref="B41:L41"/>
    <mergeCell ref="M41:X41"/>
    <mergeCell ref="Y41:Z41"/>
    <mergeCell ref="B42:L42"/>
    <mergeCell ref="M42:X42"/>
    <mergeCell ref="Y42:Z42"/>
    <mergeCell ref="Y34:Z34"/>
    <mergeCell ref="A39:Z39"/>
    <mergeCell ref="B40:L40"/>
    <mergeCell ref="M40:X40"/>
    <mergeCell ref="Y40:Z40"/>
    <mergeCell ref="B38:L38"/>
    <mergeCell ref="M38:X38"/>
    <mergeCell ref="Y38:Z38"/>
    <mergeCell ref="B35:L35"/>
    <mergeCell ref="M35:X35"/>
    <mergeCell ref="Y35:Z35"/>
    <mergeCell ref="B36:L36"/>
    <mergeCell ref="M36:X36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X20:Z22"/>
    <mergeCell ref="B21:G21"/>
    <mergeCell ref="H21:J21"/>
    <mergeCell ref="K21:M21"/>
    <mergeCell ref="N21:P21"/>
    <mergeCell ref="Q21:S21"/>
    <mergeCell ref="T21:U21"/>
    <mergeCell ref="V21:W21"/>
    <mergeCell ref="A12:Z12"/>
    <mergeCell ref="B13:J13"/>
    <mergeCell ref="K13:M13"/>
    <mergeCell ref="N13:P13"/>
    <mergeCell ref="Q13:R13"/>
    <mergeCell ref="Q14:R14"/>
    <mergeCell ref="S13:U13"/>
    <mergeCell ref="V13:X13"/>
    <mergeCell ref="Y13:Z13"/>
    <mergeCell ref="A14:P14"/>
    <mergeCell ref="S14:U14"/>
    <mergeCell ref="V14:X14"/>
    <mergeCell ref="Y14:Z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R106:W106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B28:L28"/>
    <mergeCell ref="M28:X28"/>
    <mergeCell ref="B37:L37"/>
    <mergeCell ref="M37:X37"/>
    <mergeCell ref="Y37:Z37"/>
    <mergeCell ref="B32:L32"/>
    <mergeCell ref="Y32:Z32"/>
    <mergeCell ref="A33:Z33"/>
    <mergeCell ref="B34:L34"/>
    <mergeCell ref="B43:L43"/>
    <mergeCell ref="M43:X43"/>
    <mergeCell ref="Y43:Z43"/>
    <mergeCell ref="M34:X34"/>
    <mergeCell ref="F107:J107"/>
    <mergeCell ref="Y36:Z36"/>
    <mergeCell ref="R107:W107"/>
    <mergeCell ref="F108:J108"/>
    <mergeCell ref="Q108:X108"/>
    <mergeCell ref="F109:J109"/>
    <mergeCell ref="R109:W109"/>
    <mergeCell ref="F110:J110"/>
    <mergeCell ref="B53:G53"/>
    <mergeCell ref="H53:P53"/>
    <mergeCell ref="Q53:X53"/>
    <mergeCell ref="B79:H88"/>
    <mergeCell ref="J79:Q88"/>
    <mergeCell ref="S79:Y88"/>
    <mergeCell ref="B89:H90"/>
    <mergeCell ref="J89:Q90"/>
    <mergeCell ref="S89:Y90"/>
    <mergeCell ref="B92:H101"/>
    <mergeCell ref="J92:Q101"/>
    <mergeCell ref="S92:Y101"/>
    <mergeCell ref="B102:H103"/>
    <mergeCell ref="J102:Q103"/>
    <mergeCell ref="S102:Y103"/>
    <mergeCell ref="F106:J106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0:S20 K22:S22">
      <formula1>0</formula1>
    </dataValidation>
    <dataValidation type="decimal" operator="greaterThanOrEqual" allowBlank="1" showInputMessage="1" showErrorMessage="1" error="กรุณากรอกข้อมูลเป็นตัวเลข" sqref="K21:S21">
      <formula1>0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Z110"/>
  <sheetViews>
    <sheetView view="pageBreakPreview" zoomScaleSheetLayoutView="100" workbookViewId="0" topLeftCell="H3">
      <selection activeCell="Q18" sqref="Q18:S18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86" t="s">
        <v>93</v>
      </c>
      <c r="K2" s="86"/>
      <c r="L2" s="86"/>
      <c r="M2" s="86"/>
      <c r="N2" s="86"/>
      <c r="O2" s="86"/>
      <c r="P2" s="86"/>
      <c r="Q2" s="8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86" t="s">
        <v>20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21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0.15" customHeight="1"/>
    <row r="6" ht="21" customHeight="1">
      <c r="A6" s="8" t="s">
        <v>1</v>
      </c>
    </row>
    <row r="7" spans="1:16" ht="21" customHeight="1">
      <c r="A7" s="9" t="s">
        <v>84</v>
      </c>
      <c r="L7" s="10"/>
      <c r="M7" s="87"/>
      <c r="N7" s="88"/>
      <c r="O7" s="88"/>
      <c r="P7" s="89"/>
    </row>
    <row r="8" spans="1:10" ht="21" customHeight="1">
      <c r="A8" s="9" t="s">
        <v>28</v>
      </c>
      <c r="G8" s="10"/>
      <c r="H8" s="87"/>
      <c r="I8" s="88"/>
      <c r="J8" s="89"/>
    </row>
    <row r="9" ht="9" customHeight="1">
      <c r="G9" s="5">
        <v>4</v>
      </c>
    </row>
    <row r="10" spans="1:26" s="8" customFormat="1" ht="30" customHeight="1">
      <c r="A10" s="78" t="s">
        <v>6</v>
      </c>
      <c r="B10" s="78" t="s">
        <v>22</v>
      </c>
      <c r="C10" s="78"/>
      <c r="D10" s="78"/>
      <c r="E10" s="78"/>
      <c r="F10" s="78"/>
      <c r="G10" s="78"/>
      <c r="H10" s="78"/>
      <c r="I10" s="78"/>
      <c r="J10" s="78"/>
      <c r="K10" s="78" t="s">
        <v>23</v>
      </c>
      <c r="L10" s="78"/>
      <c r="M10" s="78"/>
      <c r="N10" s="78"/>
      <c r="O10" s="78"/>
      <c r="P10" s="78"/>
      <c r="Q10" s="78"/>
      <c r="R10" s="78"/>
      <c r="S10" s="78" t="s">
        <v>5</v>
      </c>
      <c r="T10" s="78"/>
      <c r="U10" s="78"/>
      <c r="V10" s="78"/>
      <c r="W10" s="78"/>
      <c r="X10" s="78"/>
      <c r="Y10" s="78"/>
      <c r="Z10" s="78"/>
    </row>
    <row r="11" spans="1:26" s="8" customFormat="1" ht="30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 t="s">
        <v>2</v>
      </c>
      <c r="L11" s="78"/>
      <c r="M11" s="78"/>
      <c r="N11" s="78" t="s">
        <v>3</v>
      </c>
      <c r="O11" s="78"/>
      <c r="P11" s="78"/>
      <c r="Q11" s="78" t="s">
        <v>4</v>
      </c>
      <c r="R11" s="78"/>
      <c r="S11" s="78" t="s">
        <v>2</v>
      </c>
      <c r="T11" s="78"/>
      <c r="U11" s="78"/>
      <c r="V11" s="78" t="s">
        <v>3</v>
      </c>
      <c r="W11" s="78"/>
      <c r="X11" s="78"/>
      <c r="Y11" s="78" t="s">
        <v>4</v>
      </c>
      <c r="Z11" s="78"/>
    </row>
    <row r="12" spans="1:26" ht="24" customHeight="1">
      <c r="A12" s="90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</row>
    <row r="13" spans="1:26" ht="24" customHeight="1">
      <c r="A13" s="11">
        <v>1</v>
      </c>
      <c r="B13" s="38" t="s">
        <v>87</v>
      </c>
      <c r="C13" s="38"/>
      <c r="D13" s="38"/>
      <c r="E13" s="38"/>
      <c r="F13" s="38"/>
      <c r="G13" s="38"/>
      <c r="H13" s="38"/>
      <c r="I13" s="38"/>
      <c r="J13" s="38"/>
      <c r="K13" s="93">
        <v>3000</v>
      </c>
      <c r="L13" s="93"/>
      <c r="M13" s="93"/>
      <c r="N13" s="138">
        <f>Q22</f>
        <v>0</v>
      </c>
      <c r="O13" s="138"/>
      <c r="P13" s="138"/>
      <c r="Q13" s="95">
        <f>V23</f>
        <v>0</v>
      </c>
      <c r="R13" s="95"/>
      <c r="S13" s="96">
        <v>357000</v>
      </c>
      <c r="T13" s="97"/>
      <c r="U13" s="98"/>
      <c r="V13" s="99"/>
      <c r="W13" s="100"/>
      <c r="X13" s="101"/>
      <c r="Y13" s="102">
        <f>V13/S13*100</f>
        <v>0</v>
      </c>
      <c r="Z13" s="103"/>
    </row>
    <row r="14" spans="1:26" s="8" customFormat="1" ht="24" customHeight="1">
      <c r="A14" s="104" t="s">
        <v>29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  <c r="Q14" s="75">
        <f>V23</f>
        <v>0</v>
      </c>
      <c r="R14" s="75"/>
      <c r="S14" s="107">
        <f>SUM(S13)</f>
        <v>357000</v>
      </c>
      <c r="T14" s="107"/>
      <c r="U14" s="107"/>
      <c r="V14" s="107">
        <f>SUM(V13)</f>
        <v>0</v>
      </c>
      <c r="W14" s="107"/>
      <c r="X14" s="107"/>
      <c r="Y14" s="108">
        <f>SUM(Y13)</f>
        <v>0</v>
      </c>
      <c r="Z14" s="108"/>
    </row>
    <row r="15" spans="1:26" ht="9.9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13" ht="24" customHeight="1">
      <c r="A16" s="22" t="s">
        <v>92</v>
      </c>
      <c r="H16" s="12"/>
      <c r="I16" s="13"/>
      <c r="J16" s="13"/>
      <c r="K16" s="13"/>
      <c r="L16" s="13"/>
      <c r="M16" s="13"/>
    </row>
    <row r="17" spans="1:13" ht="9.95" customHeight="1">
      <c r="A17" s="5"/>
      <c r="H17" s="14"/>
      <c r="I17" s="14"/>
      <c r="J17" s="14"/>
      <c r="K17" s="14"/>
      <c r="L17" s="14"/>
      <c r="M17" s="14"/>
    </row>
    <row r="18" spans="1:26" ht="72" customHeight="1">
      <c r="A18" s="15" t="s">
        <v>6</v>
      </c>
      <c r="B18" s="78" t="s">
        <v>26</v>
      </c>
      <c r="C18" s="78"/>
      <c r="D18" s="78"/>
      <c r="E18" s="78"/>
      <c r="F18" s="78"/>
      <c r="G18" s="78"/>
      <c r="H18" s="78" t="s">
        <v>30</v>
      </c>
      <c r="I18" s="78"/>
      <c r="J18" s="78"/>
      <c r="K18" s="78" t="s">
        <v>27</v>
      </c>
      <c r="L18" s="78"/>
      <c r="M18" s="78"/>
      <c r="N18" s="78" t="s">
        <v>31</v>
      </c>
      <c r="O18" s="78"/>
      <c r="P18" s="78"/>
      <c r="Q18" s="78" t="s">
        <v>32</v>
      </c>
      <c r="R18" s="78"/>
      <c r="S18" s="78"/>
      <c r="T18" s="78" t="s">
        <v>33</v>
      </c>
      <c r="U18" s="78"/>
      <c r="V18" s="82" t="s">
        <v>7</v>
      </c>
      <c r="W18" s="82"/>
      <c r="X18" s="78" t="s">
        <v>8</v>
      </c>
      <c r="Y18" s="78"/>
      <c r="Z18" s="78"/>
    </row>
    <row r="19" spans="1:26" ht="24" customHeight="1">
      <c r="A19" s="90" t="s">
        <v>86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09"/>
      <c r="U19" s="109"/>
      <c r="V19" s="91"/>
      <c r="W19" s="91"/>
      <c r="X19" s="91"/>
      <c r="Y19" s="91"/>
      <c r="Z19" s="92"/>
    </row>
    <row r="20" spans="1:26" s="17" customFormat="1" ht="48" customHeight="1">
      <c r="A20" s="16">
        <v>1</v>
      </c>
      <c r="B20" s="110" t="s">
        <v>88</v>
      </c>
      <c r="C20" s="110"/>
      <c r="D20" s="110"/>
      <c r="E20" s="110"/>
      <c r="F20" s="110"/>
      <c r="G20" s="110"/>
      <c r="H20" s="111">
        <f>$K$13</f>
        <v>3000</v>
      </c>
      <c r="I20" s="111"/>
      <c r="J20" s="111"/>
      <c r="K20" s="116"/>
      <c r="L20" s="116"/>
      <c r="M20" s="116"/>
      <c r="N20" s="116"/>
      <c r="O20" s="116"/>
      <c r="P20" s="116"/>
      <c r="Q20" s="116"/>
      <c r="R20" s="116"/>
      <c r="S20" s="117"/>
      <c r="T20" s="114">
        <v>20</v>
      </c>
      <c r="U20" s="114"/>
      <c r="V20" s="115">
        <f>(T20*((K20*0)+(N20*50)+(Q20*100)))/(H20*100)</f>
        <v>0</v>
      </c>
      <c r="W20" s="116"/>
      <c r="X20" s="118"/>
      <c r="Y20" s="119"/>
      <c r="Z20" s="120"/>
    </row>
    <row r="21" spans="1:26" ht="24" customHeight="1">
      <c r="A21" s="18">
        <v>2</v>
      </c>
      <c r="B21" s="127" t="s">
        <v>89</v>
      </c>
      <c r="C21" s="127"/>
      <c r="D21" s="127"/>
      <c r="E21" s="127"/>
      <c r="F21" s="127"/>
      <c r="G21" s="127"/>
      <c r="H21" s="111">
        <f aca="true" t="shared" si="0" ref="H21:H22">$K$13</f>
        <v>3000</v>
      </c>
      <c r="I21" s="111"/>
      <c r="J21" s="111"/>
      <c r="K21" s="128"/>
      <c r="L21" s="128"/>
      <c r="M21" s="128"/>
      <c r="N21" s="128"/>
      <c r="O21" s="128"/>
      <c r="P21" s="128"/>
      <c r="Q21" s="128"/>
      <c r="R21" s="128"/>
      <c r="S21" s="128"/>
      <c r="T21" s="129">
        <v>20</v>
      </c>
      <c r="U21" s="129"/>
      <c r="V21" s="103">
        <f>(T21*((K21*0)+(N21*50)+(Q21*100)))/(H21*100)</f>
        <v>0</v>
      </c>
      <c r="W21" s="128"/>
      <c r="X21" s="121"/>
      <c r="Y21" s="122"/>
      <c r="Z21" s="123"/>
    </row>
    <row r="22" spans="1:26" s="17" customFormat="1" ht="72" customHeight="1">
      <c r="A22" s="16">
        <v>3</v>
      </c>
      <c r="B22" s="110" t="s">
        <v>90</v>
      </c>
      <c r="C22" s="110"/>
      <c r="D22" s="110"/>
      <c r="E22" s="110"/>
      <c r="F22" s="110"/>
      <c r="G22" s="110"/>
      <c r="H22" s="111">
        <f t="shared" si="0"/>
        <v>3000</v>
      </c>
      <c r="I22" s="111"/>
      <c r="J22" s="111"/>
      <c r="K22" s="112"/>
      <c r="L22" s="112"/>
      <c r="M22" s="112"/>
      <c r="N22" s="112"/>
      <c r="O22" s="112"/>
      <c r="P22" s="112"/>
      <c r="Q22" s="112"/>
      <c r="R22" s="112"/>
      <c r="S22" s="113"/>
      <c r="T22" s="114">
        <v>60</v>
      </c>
      <c r="U22" s="114"/>
      <c r="V22" s="115">
        <f>(T22*((K22*0)+(N22*50)+(Q22*100)))/(H22*100)</f>
        <v>0</v>
      </c>
      <c r="W22" s="116"/>
      <c r="X22" s="124"/>
      <c r="Y22" s="125"/>
      <c r="Z22" s="126"/>
    </row>
    <row r="23" spans="1:26" ht="24" customHeight="1">
      <c r="A23" s="72" t="s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>
        <f>SUM(T20:U22)</f>
        <v>100</v>
      </c>
      <c r="U23" s="74"/>
      <c r="V23" s="75">
        <f>SUM(V20:V22)</f>
        <v>0</v>
      </c>
      <c r="W23" s="75"/>
      <c r="X23" s="76"/>
      <c r="Y23" s="76"/>
      <c r="Z23" s="76"/>
    </row>
    <row r="24" spans="1:26" ht="9.9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24" customHeight="1">
      <c r="A25" s="19" t="s">
        <v>80</v>
      </c>
    </row>
    <row r="26" spans="1:26" ht="60" customHeight="1">
      <c r="A26" s="15" t="s">
        <v>6</v>
      </c>
      <c r="B26" s="78" t="s">
        <v>34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 t="s">
        <v>35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82" t="s">
        <v>36</v>
      </c>
      <c r="Z26" s="82"/>
    </row>
    <row r="27" spans="1:26" ht="24" customHeight="1">
      <c r="A27" s="83" t="s">
        <v>37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</row>
    <row r="28" spans="1:26" ht="48" customHeight="1">
      <c r="A28" s="4" t="str">
        <f>IF(B28&lt;&gt;"","2.1.1","")</f>
        <v/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32"/>
      <c r="Z28" s="32"/>
    </row>
    <row r="29" spans="1:26" ht="48" customHeight="1">
      <c r="A29" s="4" t="str">
        <f>IF(B29&lt;&gt;"","2.1.2","")</f>
        <v/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32"/>
      <c r="Z29" s="32"/>
    </row>
    <row r="30" spans="1:26" ht="48" customHeight="1">
      <c r="A30" s="4" t="str">
        <f>IF(B30&lt;&gt;"","2.1.3","")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/>
      <c r="Z30" s="32"/>
    </row>
    <row r="31" spans="1:26" ht="48" customHeight="1">
      <c r="A31" s="4" t="str">
        <f>IF(B31&lt;&gt;"","2.1.4","")</f>
        <v/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/>
      <c r="Z31" s="32"/>
    </row>
    <row r="32" spans="1:26" ht="48" customHeight="1">
      <c r="A32" s="4" t="str">
        <f>IF(B32&lt;&gt;"","2.1.5","")</f>
        <v/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6"/>
      <c r="Z32" s="37"/>
    </row>
    <row r="33" spans="1:26" ht="24" customHeight="1">
      <c r="A33" s="83" t="s">
        <v>38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</row>
    <row r="34" spans="1:26" ht="48" customHeight="1">
      <c r="A34" s="4" t="str">
        <f>IF(B34&lt;&gt;"","2.2.1","")</f>
        <v/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32"/>
      <c r="Z34" s="32"/>
    </row>
    <row r="35" spans="1:26" ht="48" customHeight="1">
      <c r="A35" s="4" t="str">
        <f>IF(B35&lt;&gt;"","2.2.2","")</f>
        <v/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32"/>
      <c r="Z35" s="32"/>
    </row>
    <row r="36" spans="1:26" ht="48" customHeight="1">
      <c r="A36" s="4" t="str">
        <f>IF(B36&lt;&gt;"","2.2.3","")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32"/>
      <c r="Z36" s="32"/>
    </row>
    <row r="37" spans="1:26" ht="48" customHeight="1">
      <c r="A37" s="4" t="str">
        <f>IF(B37&lt;&gt;"","2.2.4","")</f>
        <v/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/>
      <c r="Z37" s="32"/>
    </row>
    <row r="38" spans="1:26" ht="48" customHeight="1">
      <c r="A38" s="4" t="str">
        <f>IF(B38&lt;&gt;"","2.2.5","")</f>
        <v/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/>
      <c r="Z38" s="32"/>
    </row>
    <row r="39" spans="1:26" ht="24" customHeight="1">
      <c r="A39" s="83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</row>
    <row r="40" spans="1:26" ht="48" customHeight="1">
      <c r="A40" s="4" t="str">
        <f>IF(B40&lt;&gt;"","2.3.1","")</f>
        <v/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9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  <c r="Y40" s="32"/>
      <c r="Z40" s="32"/>
    </row>
    <row r="41" spans="1:26" ht="48" customHeight="1">
      <c r="A41" s="4" t="str">
        <f>IF(B41&lt;&gt;"","2.3.2","")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32"/>
      <c r="Z41" s="32"/>
    </row>
    <row r="42" spans="1:26" ht="48" customHeight="1">
      <c r="A42" s="4" t="str">
        <f>IF(B42&lt;&gt;"","2.3.3","")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</row>
    <row r="43" spans="1:26" ht="48" customHeight="1">
      <c r="A43" s="4" t="str">
        <f>IF(B43&lt;&gt;"","2.3.4","")</f>
        <v/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32"/>
      <c r="Z43" s="32"/>
    </row>
    <row r="44" spans="1:26" ht="48" customHeight="1">
      <c r="A44" s="4" t="str">
        <f>IF(B44&lt;&gt;"","2.3.5","")</f>
        <v/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2"/>
    </row>
    <row r="45" ht="9.95" customHeight="1"/>
    <row r="46" ht="24" customHeight="1">
      <c r="A46" s="5" t="s">
        <v>81</v>
      </c>
    </row>
    <row r="47" ht="9.95" customHeight="1"/>
    <row r="48" spans="1:26" ht="60" customHeight="1">
      <c r="A48" s="15" t="s">
        <v>6</v>
      </c>
      <c r="B48" s="78" t="s">
        <v>40</v>
      </c>
      <c r="C48" s="78"/>
      <c r="D48" s="78"/>
      <c r="E48" s="78"/>
      <c r="F48" s="78"/>
      <c r="G48" s="78"/>
      <c r="H48" s="78" t="s">
        <v>35</v>
      </c>
      <c r="I48" s="78"/>
      <c r="J48" s="78"/>
      <c r="K48" s="78"/>
      <c r="L48" s="78"/>
      <c r="M48" s="78"/>
      <c r="N48" s="78"/>
      <c r="O48" s="78"/>
      <c r="P48" s="78"/>
      <c r="Q48" s="79" t="s">
        <v>41</v>
      </c>
      <c r="R48" s="80"/>
      <c r="S48" s="80"/>
      <c r="T48" s="80"/>
      <c r="U48" s="80"/>
      <c r="V48" s="80"/>
      <c r="W48" s="80"/>
      <c r="X48" s="81"/>
      <c r="Y48" s="82" t="s">
        <v>36</v>
      </c>
      <c r="Z48" s="82"/>
    </row>
    <row r="49" spans="1:26" ht="72" customHeight="1">
      <c r="A49" s="4" t="str">
        <f>IF(B49&lt;&gt;"","3.1","")</f>
        <v/>
      </c>
      <c r="B49" s="38"/>
      <c r="C49" s="38"/>
      <c r="D49" s="38"/>
      <c r="E49" s="38"/>
      <c r="F49" s="38"/>
      <c r="G49" s="38"/>
      <c r="H49" s="39"/>
      <c r="I49" s="39"/>
      <c r="J49" s="39"/>
      <c r="K49" s="39"/>
      <c r="L49" s="39"/>
      <c r="M49" s="39"/>
      <c r="N49" s="39"/>
      <c r="O49" s="39"/>
      <c r="P49" s="39"/>
      <c r="Q49" s="29"/>
      <c r="R49" s="30"/>
      <c r="S49" s="30"/>
      <c r="T49" s="30"/>
      <c r="U49" s="30"/>
      <c r="V49" s="30"/>
      <c r="W49" s="30"/>
      <c r="X49" s="31"/>
      <c r="Y49" s="32"/>
      <c r="Z49" s="32"/>
    </row>
    <row r="50" spans="1:26" ht="72" customHeight="1">
      <c r="A50" s="4" t="str">
        <f>IF(B50&lt;&gt;"","3.2","")</f>
        <v/>
      </c>
      <c r="B50" s="38"/>
      <c r="C50" s="38"/>
      <c r="D50" s="38"/>
      <c r="E50" s="38"/>
      <c r="F50" s="38"/>
      <c r="G50" s="38"/>
      <c r="H50" s="39"/>
      <c r="I50" s="39"/>
      <c r="J50" s="39"/>
      <c r="K50" s="39"/>
      <c r="L50" s="39"/>
      <c r="M50" s="39"/>
      <c r="N50" s="39"/>
      <c r="O50" s="39"/>
      <c r="P50" s="39"/>
      <c r="Q50" s="29"/>
      <c r="R50" s="30"/>
      <c r="S50" s="30"/>
      <c r="T50" s="30"/>
      <c r="U50" s="30"/>
      <c r="V50" s="30"/>
      <c r="W50" s="30"/>
      <c r="X50" s="31"/>
      <c r="Y50" s="32"/>
      <c r="Z50" s="32"/>
    </row>
    <row r="51" spans="1:26" ht="72" customHeight="1">
      <c r="A51" s="4" t="str">
        <f>IF(B51&lt;&gt;"","3.3","")</f>
        <v/>
      </c>
      <c r="B51" s="38"/>
      <c r="C51" s="38"/>
      <c r="D51" s="38"/>
      <c r="E51" s="38"/>
      <c r="F51" s="38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29"/>
      <c r="R51" s="30"/>
      <c r="S51" s="30"/>
      <c r="T51" s="30"/>
      <c r="U51" s="30"/>
      <c r="V51" s="30"/>
      <c r="W51" s="30"/>
      <c r="X51" s="31"/>
      <c r="Y51" s="32"/>
      <c r="Z51" s="32"/>
    </row>
    <row r="52" spans="1:26" ht="72" customHeight="1">
      <c r="A52" s="4" t="str">
        <f>IF(B52&lt;&gt;"","3.4","")</f>
        <v/>
      </c>
      <c r="B52" s="38"/>
      <c r="C52" s="38"/>
      <c r="D52" s="38"/>
      <c r="E52" s="38"/>
      <c r="F52" s="38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29"/>
      <c r="R52" s="30"/>
      <c r="S52" s="30"/>
      <c r="T52" s="30"/>
      <c r="U52" s="30"/>
      <c r="V52" s="30"/>
      <c r="W52" s="30"/>
      <c r="X52" s="31"/>
      <c r="Y52" s="32"/>
      <c r="Z52" s="32"/>
    </row>
    <row r="53" spans="1:26" ht="72" customHeight="1">
      <c r="A53" s="4" t="str">
        <f>IF(B53&lt;&gt;"","3.5","")</f>
        <v/>
      </c>
      <c r="B53" s="33"/>
      <c r="C53" s="34"/>
      <c r="D53" s="34"/>
      <c r="E53" s="34"/>
      <c r="F53" s="34"/>
      <c r="G53" s="35"/>
      <c r="H53" s="29"/>
      <c r="I53" s="30"/>
      <c r="J53" s="30"/>
      <c r="K53" s="30"/>
      <c r="L53" s="30"/>
      <c r="M53" s="30"/>
      <c r="N53" s="30"/>
      <c r="O53" s="30"/>
      <c r="P53" s="31"/>
      <c r="Q53" s="29"/>
      <c r="R53" s="30"/>
      <c r="S53" s="30"/>
      <c r="T53" s="30"/>
      <c r="U53" s="30"/>
      <c r="V53" s="30"/>
      <c r="W53" s="30"/>
      <c r="X53" s="31"/>
      <c r="Y53" s="36"/>
      <c r="Z53" s="37"/>
    </row>
    <row r="54" spans="1:26" ht="72" customHeight="1">
      <c r="A54" s="4" t="str">
        <f>IF(B54&lt;&gt;"","3.6","")</f>
        <v/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29"/>
      <c r="R54" s="30"/>
      <c r="S54" s="30"/>
      <c r="T54" s="30"/>
      <c r="U54" s="30"/>
      <c r="V54" s="30"/>
      <c r="W54" s="30"/>
      <c r="X54" s="31"/>
      <c r="Y54" s="32"/>
      <c r="Z54" s="32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82</v>
      </c>
    </row>
    <row r="57" ht="9.95" customHeight="1">
      <c r="A57" s="5"/>
    </row>
    <row r="58" spans="2:25" ht="48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</row>
    <row r="59" spans="2:25" ht="48" customHeigh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</row>
    <row r="60" spans="2:25" ht="48" customHeight="1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</row>
    <row r="61" spans="2:25" ht="48" customHeight="1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</row>
    <row r="62" spans="2:25" ht="48" customHeight="1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</row>
    <row r="63" ht="13.5" customHeight="1">
      <c r="A63" s="5"/>
    </row>
    <row r="64" ht="21" customHeight="1">
      <c r="A64" s="5" t="s">
        <v>83</v>
      </c>
    </row>
    <row r="66" spans="2:25" ht="21" customHeight="1">
      <c r="B66" s="49"/>
      <c r="C66" s="49"/>
      <c r="D66" s="49"/>
      <c r="E66" s="49"/>
      <c r="F66" s="49"/>
      <c r="G66" s="49"/>
      <c r="H66" s="49"/>
      <c r="J66" s="49"/>
      <c r="K66" s="49"/>
      <c r="L66" s="49"/>
      <c r="M66" s="49"/>
      <c r="N66" s="49"/>
      <c r="O66" s="49"/>
      <c r="P66" s="49"/>
      <c r="Q66" s="49"/>
      <c r="S66" s="50"/>
      <c r="T66" s="51"/>
      <c r="U66" s="51"/>
      <c r="V66" s="51"/>
      <c r="W66" s="51"/>
      <c r="X66" s="51"/>
      <c r="Y66" s="52"/>
    </row>
    <row r="67" spans="2:25" ht="10.15" customHeight="1">
      <c r="B67" s="49"/>
      <c r="C67" s="49"/>
      <c r="D67" s="49"/>
      <c r="E67" s="49"/>
      <c r="F67" s="49"/>
      <c r="G67" s="49"/>
      <c r="H67" s="49"/>
      <c r="J67" s="49"/>
      <c r="K67" s="49"/>
      <c r="L67" s="49"/>
      <c r="M67" s="49"/>
      <c r="N67" s="49"/>
      <c r="O67" s="49"/>
      <c r="P67" s="49"/>
      <c r="Q67" s="49"/>
      <c r="S67" s="53"/>
      <c r="T67" s="54"/>
      <c r="U67" s="54"/>
      <c r="V67" s="54"/>
      <c r="W67" s="54"/>
      <c r="X67" s="54"/>
      <c r="Y67" s="55"/>
    </row>
    <row r="68" spans="2:25" ht="10.15" customHeight="1">
      <c r="B68" s="49"/>
      <c r="C68" s="49"/>
      <c r="D68" s="49"/>
      <c r="E68" s="49"/>
      <c r="F68" s="49"/>
      <c r="G68" s="49"/>
      <c r="H68" s="49"/>
      <c r="J68" s="49"/>
      <c r="K68" s="49"/>
      <c r="L68" s="49"/>
      <c r="M68" s="49"/>
      <c r="N68" s="49"/>
      <c r="O68" s="49"/>
      <c r="P68" s="49"/>
      <c r="Q68" s="49"/>
      <c r="S68" s="53"/>
      <c r="T68" s="54"/>
      <c r="U68" s="54"/>
      <c r="V68" s="54"/>
      <c r="W68" s="54"/>
      <c r="X68" s="54"/>
      <c r="Y68" s="55"/>
    </row>
    <row r="69" spans="2:25" ht="21" customHeight="1">
      <c r="B69" s="49"/>
      <c r="C69" s="49"/>
      <c r="D69" s="49"/>
      <c r="E69" s="49"/>
      <c r="F69" s="49"/>
      <c r="G69" s="49"/>
      <c r="H69" s="49"/>
      <c r="J69" s="49"/>
      <c r="K69" s="49"/>
      <c r="L69" s="49"/>
      <c r="M69" s="49"/>
      <c r="N69" s="49"/>
      <c r="O69" s="49"/>
      <c r="P69" s="49"/>
      <c r="Q69" s="49"/>
      <c r="S69" s="53"/>
      <c r="T69" s="54"/>
      <c r="U69" s="54"/>
      <c r="V69" s="54"/>
      <c r="W69" s="54"/>
      <c r="X69" s="54"/>
      <c r="Y69" s="55"/>
    </row>
    <row r="70" spans="2:25" ht="35.25" customHeight="1">
      <c r="B70" s="49"/>
      <c r="C70" s="49"/>
      <c r="D70" s="49"/>
      <c r="E70" s="49"/>
      <c r="F70" s="49"/>
      <c r="G70" s="49"/>
      <c r="H70" s="49"/>
      <c r="J70" s="49"/>
      <c r="K70" s="49"/>
      <c r="L70" s="49"/>
      <c r="M70" s="49"/>
      <c r="N70" s="49"/>
      <c r="O70" s="49"/>
      <c r="P70" s="49"/>
      <c r="Q70" s="49"/>
      <c r="S70" s="53"/>
      <c r="T70" s="54"/>
      <c r="U70" s="54"/>
      <c r="V70" s="54"/>
      <c r="W70" s="54"/>
      <c r="X70" s="54"/>
      <c r="Y70" s="55"/>
    </row>
    <row r="71" spans="2:25" ht="21" customHeight="1">
      <c r="B71" s="49"/>
      <c r="C71" s="49"/>
      <c r="D71" s="49"/>
      <c r="E71" s="49"/>
      <c r="F71" s="49"/>
      <c r="G71" s="49"/>
      <c r="H71" s="49"/>
      <c r="J71" s="49"/>
      <c r="K71" s="49"/>
      <c r="L71" s="49"/>
      <c r="M71" s="49"/>
      <c r="N71" s="49"/>
      <c r="O71" s="49"/>
      <c r="P71" s="49"/>
      <c r="Q71" s="49"/>
      <c r="S71" s="53"/>
      <c r="T71" s="54"/>
      <c r="U71" s="54"/>
      <c r="V71" s="54"/>
      <c r="W71" s="54"/>
      <c r="X71" s="54"/>
      <c r="Y71" s="55"/>
    </row>
    <row r="72" spans="2:25" ht="21" customHeight="1">
      <c r="B72" s="49"/>
      <c r="C72" s="49"/>
      <c r="D72" s="49"/>
      <c r="E72" s="49"/>
      <c r="F72" s="49"/>
      <c r="G72" s="49"/>
      <c r="H72" s="49"/>
      <c r="J72" s="49"/>
      <c r="K72" s="49"/>
      <c r="L72" s="49"/>
      <c r="M72" s="49"/>
      <c r="N72" s="49"/>
      <c r="O72" s="49"/>
      <c r="P72" s="49"/>
      <c r="Q72" s="49"/>
      <c r="S72" s="53"/>
      <c r="T72" s="54"/>
      <c r="U72" s="54"/>
      <c r="V72" s="54"/>
      <c r="W72" s="54"/>
      <c r="X72" s="54"/>
      <c r="Y72" s="55"/>
    </row>
    <row r="73" spans="2:25" ht="21" customHeight="1">
      <c r="B73" s="49"/>
      <c r="C73" s="49"/>
      <c r="D73" s="49"/>
      <c r="E73" s="49"/>
      <c r="F73" s="49"/>
      <c r="G73" s="49"/>
      <c r="H73" s="49"/>
      <c r="J73" s="49"/>
      <c r="K73" s="49"/>
      <c r="L73" s="49"/>
      <c r="M73" s="49"/>
      <c r="N73" s="49"/>
      <c r="O73" s="49"/>
      <c r="P73" s="49"/>
      <c r="Q73" s="49"/>
      <c r="S73" s="53"/>
      <c r="T73" s="54"/>
      <c r="U73" s="54"/>
      <c r="V73" s="54"/>
      <c r="W73" s="54"/>
      <c r="X73" s="54"/>
      <c r="Y73" s="55"/>
    </row>
    <row r="74" spans="2:25" ht="21" customHeight="1">
      <c r="B74" s="49"/>
      <c r="C74" s="49"/>
      <c r="D74" s="49"/>
      <c r="E74" s="49"/>
      <c r="F74" s="49"/>
      <c r="G74" s="49"/>
      <c r="H74" s="49"/>
      <c r="J74" s="49"/>
      <c r="K74" s="49"/>
      <c r="L74" s="49"/>
      <c r="M74" s="49"/>
      <c r="N74" s="49"/>
      <c r="O74" s="49"/>
      <c r="P74" s="49"/>
      <c r="Q74" s="49"/>
      <c r="S74" s="53"/>
      <c r="T74" s="54"/>
      <c r="U74" s="54"/>
      <c r="V74" s="54"/>
      <c r="W74" s="54"/>
      <c r="X74" s="54"/>
      <c r="Y74" s="55"/>
    </row>
    <row r="75" spans="2:25" ht="21" customHeight="1">
      <c r="B75" s="49"/>
      <c r="C75" s="49"/>
      <c r="D75" s="49"/>
      <c r="E75" s="49"/>
      <c r="F75" s="49"/>
      <c r="G75" s="49"/>
      <c r="H75" s="49"/>
      <c r="J75" s="49"/>
      <c r="K75" s="49"/>
      <c r="L75" s="49"/>
      <c r="M75" s="49"/>
      <c r="N75" s="49"/>
      <c r="O75" s="49"/>
      <c r="P75" s="49"/>
      <c r="Q75" s="49"/>
      <c r="S75" s="56"/>
      <c r="T75" s="57"/>
      <c r="U75" s="57"/>
      <c r="V75" s="57"/>
      <c r="W75" s="57"/>
      <c r="X75" s="57"/>
      <c r="Y75" s="58"/>
    </row>
    <row r="76" spans="2:25" ht="48" customHeight="1">
      <c r="B76" s="59"/>
      <c r="C76" s="59"/>
      <c r="D76" s="59"/>
      <c r="E76" s="59"/>
      <c r="F76" s="59"/>
      <c r="G76" s="59"/>
      <c r="H76" s="59"/>
      <c r="J76" s="60"/>
      <c r="K76" s="61"/>
      <c r="L76" s="61"/>
      <c r="M76" s="61"/>
      <c r="N76" s="61"/>
      <c r="O76" s="61"/>
      <c r="P76" s="61"/>
      <c r="Q76" s="62"/>
      <c r="S76" s="60"/>
      <c r="T76" s="61"/>
      <c r="U76" s="61"/>
      <c r="V76" s="61"/>
      <c r="W76" s="61"/>
      <c r="X76" s="61"/>
      <c r="Y76" s="62"/>
    </row>
    <row r="77" spans="2:25" ht="48" customHeight="1">
      <c r="B77" s="59"/>
      <c r="C77" s="59"/>
      <c r="D77" s="59"/>
      <c r="E77" s="59"/>
      <c r="F77" s="59"/>
      <c r="G77" s="59"/>
      <c r="H77" s="59"/>
      <c r="J77" s="63"/>
      <c r="K77" s="64"/>
      <c r="L77" s="64"/>
      <c r="M77" s="64"/>
      <c r="N77" s="64"/>
      <c r="O77" s="64"/>
      <c r="P77" s="64"/>
      <c r="Q77" s="65"/>
      <c r="S77" s="63"/>
      <c r="T77" s="64"/>
      <c r="U77" s="64"/>
      <c r="V77" s="64"/>
      <c r="W77" s="64"/>
      <c r="X77" s="64"/>
      <c r="Y77" s="65"/>
    </row>
    <row r="79" spans="2:25" ht="21" customHeight="1">
      <c r="B79" s="49"/>
      <c r="C79" s="49"/>
      <c r="D79" s="49"/>
      <c r="E79" s="49"/>
      <c r="F79" s="49"/>
      <c r="G79" s="49"/>
      <c r="H79" s="49"/>
      <c r="J79" s="49"/>
      <c r="K79" s="49"/>
      <c r="L79" s="49"/>
      <c r="M79" s="49"/>
      <c r="N79" s="49"/>
      <c r="O79" s="49"/>
      <c r="P79" s="49"/>
      <c r="Q79" s="49"/>
      <c r="S79" s="50"/>
      <c r="T79" s="51"/>
      <c r="U79" s="51"/>
      <c r="V79" s="51"/>
      <c r="W79" s="51"/>
      <c r="X79" s="51"/>
      <c r="Y79" s="52"/>
    </row>
    <row r="80" spans="2:25" ht="21" customHeight="1">
      <c r="B80" s="49"/>
      <c r="C80" s="49"/>
      <c r="D80" s="49"/>
      <c r="E80" s="49"/>
      <c r="F80" s="49"/>
      <c r="G80" s="49"/>
      <c r="H80" s="49"/>
      <c r="J80" s="49"/>
      <c r="K80" s="49"/>
      <c r="L80" s="49"/>
      <c r="M80" s="49"/>
      <c r="N80" s="49"/>
      <c r="O80" s="49"/>
      <c r="P80" s="49"/>
      <c r="Q80" s="49"/>
      <c r="S80" s="53"/>
      <c r="T80" s="54"/>
      <c r="U80" s="54"/>
      <c r="V80" s="54"/>
      <c r="W80" s="54"/>
      <c r="X80" s="54"/>
      <c r="Y80" s="55"/>
    </row>
    <row r="81" spans="2:25" ht="21" customHeight="1">
      <c r="B81" s="49"/>
      <c r="C81" s="49"/>
      <c r="D81" s="49"/>
      <c r="E81" s="49"/>
      <c r="F81" s="49"/>
      <c r="G81" s="49"/>
      <c r="H81" s="49"/>
      <c r="J81" s="49"/>
      <c r="K81" s="49"/>
      <c r="L81" s="49"/>
      <c r="M81" s="49"/>
      <c r="N81" s="49"/>
      <c r="O81" s="49"/>
      <c r="P81" s="49"/>
      <c r="Q81" s="49"/>
      <c r="S81" s="53"/>
      <c r="T81" s="54"/>
      <c r="U81" s="54"/>
      <c r="V81" s="54"/>
      <c r="W81" s="54"/>
      <c r="X81" s="54"/>
      <c r="Y81" s="55"/>
    </row>
    <row r="82" spans="2:25" ht="21" customHeight="1">
      <c r="B82" s="49"/>
      <c r="C82" s="49"/>
      <c r="D82" s="49"/>
      <c r="E82" s="49"/>
      <c r="F82" s="49"/>
      <c r="G82" s="49"/>
      <c r="H82" s="49"/>
      <c r="J82" s="49"/>
      <c r="K82" s="49"/>
      <c r="L82" s="49"/>
      <c r="M82" s="49"/>
      <c r="N82" s="49"/>
      <c r="O82" s="49"/>
      <c r="P82" s="49"/>
      <c r="Q82" s="49"/>
      <c r="S82" s="53"/>
      <c r="T82" s="54"/>
      <c r="U82" s="54"/>
      <c r="V82" s="54"/>
      <c r="W82" s="54"/>
      <c r="X82" s="54"/>
      <c r="Y82" s="55"/>
    </row>
    <row r="83" spans="2:25" ht="21" customHeight="1">
      <c r="B83" s="49"/>
      <c r="C83" s="49"/>
      <c r="D83" s="49"/>
      <c r="E83" s="49"/>
      <c r="F83" s="49"/>
      <c r="G83" s="49"/>
      <c r="H83" s="49"/>
      <c r="J83" s="49"/>
      <c r="K83" s="49"/>
      <c r="L83" s="49"/>
      <c r="M83" s="49"/>
      <c r="N83" s="49"/>
      <c r="O83" s="49"/>
      <c r="P83" s="49"/>
      <c r="Q83" s="49"/>
      <c r="S83" s="53"/>
      <c r="T83" s="54"/>
      <c r="U83" s="54"/>
      <c r="V83" s="54"/>
      <c r="W83" s="54"/>
      <c r="X83" s="54"/>
      <c r="Y83" s="55"/>
    </row>
    <row r="84" spans="2:25" ht="21" customHeight="1">
      <c r="B84" s="49"/>
      <c r="C84" s="49"/>
      <c r="D84" s="49"/>
      <c r="E84" s="49"/>
      <c r="F84" s="49"/>
      <c r="G84" s="49"/>
      <c r="H84" s="49"/>
      <c r="J84" s="49"/>
      <c r="K84" s="49"/>
      <c r="L84" s="49"/>
      <c r="M84" s="49"/>
      <c r="N84" s="49"/>
      <c r="O84" s="49"/>
      <c r="P84" s="49"/>
      <c r="Q84" s="49"/>
      <c r="S84" s="53"/>
      <c r="T84" s="54"/>
      <c r="U84" s="54"/>
      <c r="V84" s="54"/>
      <c r="W84" s="54"/>
      <c r="X84" s="54"/>
      <c r="Y84" s="55"/>
    </row>
    <row r="85" spans="2:25" ht="21" customHeight="1">
      <c r="B85" s="49"/>
      <c r="C85" s="49"/>
      <c r="D85" s="49"/>
      <c r="E85" s="49"/>
      <c r="F85" s="49"/>
      <c r="G85" s="49"/>
      <c r="H85" s="49"/>
      <c r="J85" s="49"/>
      <c r="K85" s="49"/>
      <c r="L85" s="49"/>
      <c r="M85" s="49"/>
      <c r="N85" s="49"/>
      <c r="O85" s="49"/>
      <c r="P85" s="49"/>
      <c r="Q85" s="49"/>
      <c r="S85" s="53"/>
      <c r="T85" s="54"/>
      <c r="U85" s="54"/>
      <c r="V85" s="54"/>
      <c r="W85" s="54"/>
      <c r="X85" s="54"/>
      <c r="Y85" s="55"/>
    </row>
    <row r="86" spans="2:25" ht="21" customHeight="1">
      <c r="B86" s="49"/>
      <c r="C86" s="49"/>
      <c r="D86" s="49"/>
      <c r="E86" s="49"/>
      <c r="F86" s="49"/>
      <c r="G86" s="49"/>
      <c r="H86" s="49"/>
      <c r="J86" s="49"/>
      <c r="K86" s="49"/>
      <c r="L86" s="49"/>
      <c r="M86" s="49"/>
      <c r="N86" s="49"/>
      <c r="O86" s="49"/>
      <c r="P86" s="49"/>
      <c r="Q86" s="49"/>
      <c r="S86" s="53"/>
      <c r="T86" s="54"/>
      <c r="U86" s="54"/>
      <c r="V86" s="54"/>
      <c r="W86" s="54"/>
      <c r="X86" s="54"/>
      <c r="Y86" s="55"/>
    </row>
    <row r="87" spans="2:25" ht="21" customHeight="1">
      <c r="B87" s="49"/>
      <c r="C87" s="49"/>
      <c r="D87" s="49"/>
      <c r="E87" s="49"/>
      <c r="F87" s="49"/>
      <c r="G87" s="49"/>
      <c r="H87" s="49"/>
      <c r="J87" s="49"/>
      <c r="K87" s="49"/>
      <c r="L87" s="49"/>
      <c r="M87" s="49"/>
      <c r="N87" s="49"/>
      <c r="O87" s="49"/>
      <c r="P87" s="49"/>
      <c r="Q87" s="49"/>
      <c r="S87" s="53"/>
      <c r="T87" s="54"/>
      <c r="U87" s="54"/>
      <c r="V87" s="54"/>
      <c r="W87" s="54"/>
      <c r="X87" s="54"/>
      <c r="Y87" s="55"/>
    </row>
    <row r="88" spans="2:25" ht="21" customHeight="1">
      <c r="B88" s="49"/>
      <c r="C88" s="49"/>
      <c r="D88" s="49"/>
      <c r="E88" s="49"/>
      <c r="F88" s="49"/>
      <c r="G88" s="49"/>
      <c r="H88" s="49"/>
      <c r="J88" s="49"/>
      <c r="K88" s="49"/>
      <c r="L88" s="49"/>
      <c r="M88" s="49"/>
      <c r="N88" s="49"/>
      <c r="O88" s="49"/>
      <c r="P88" s="49"/>
      <c r="Q88" s="49"/>
      <c r="S88" s="56"/>
      <c r="T88" s="57"/>
      <c r="U88" s="57"/>
      <c r="V88" s="57"/>
      <c r="W88" s="57"/>
      <c r="X88" s="57"/>
      <c r="Y88" s="58"/>
    </row>
    <row r="89" spans="2:25" ht="48" customHeight="1">
      <c r="B89" s="137"/>
      <c r="C89" s="137"/>
      <c r="D89" s="137"/>
      <c r="E89" s="137"/>
      <c r="F89" s="137"/>
      <c r="G89" s="137"/>
      <c r="H89" s="137"/>
      <c r="J89" s="60"/>
      <c r="K89" s="61"/>
      <c r="L89" s="61"/>
      <c r="M89" s="61"/>
      <c r="N89" s="61"/>
      <c r="O89" s="61"/>
      <c r="P89" s="61"/>
      <c r="Q89" s="62"/>
      <c r="S89" s="66"/>
      <c r="T89" s="67"/>
      <c r="U89" s="67"/>
      <c r="V89" s="67"/>
      <c r="W89" s="67"/>
      <c r="X89" s="67"/>
      <c r="Y89" s="68"/>
    </row>
    <row r="90" spans="2:25" ht="48" customHeight="1">
      <c r="B90" s="137"/>
      <c r="C90" s="137"/>
      <c r="D90" s="137"/>
      <c r="E90" s="137"/>
      <c r="F90" s="137"/>
      <c r="G90" s="137"/>
      <c r="H90" s="137"/>
      <c r="J90" s="63"/>
      <c r="K90" s="64"/>
      <c r="L90" s="64"/>
      <c r="M90" s="64"/>
      <c r="N90" s="64"/>
      <c r="O90" s="64"/>
      <c r="P90" s="64"/>
      <c r="Q90" s="65"/>
      <c r="S90" s="69"/>
      <c r="T90" s="70"/>
      <c r="U90" s="70"/>
      <c r="V90" s="70"/>
      <c r="W90" s="70"/>
      <c r="X90" s="70"/>
      <c r="Y90" s="71"/>
    </row>
    <row r="92" spans="2:25" ht="21" customHeight="1">
      <c r="B92" s="50"/>
      <c r="C92" s="51"/>
      <c r="D92" s="51"/>
      <c r="E92" s="51"/>
      <c r="F92" s="51"/>
      <c r="G92" s="51"/>
      <c r="H92" s="52"/>
      <c r="J92" s="50"/>
      <c r="K92" s="51"/>
      <c r="L92" s="51"/>
      <c r="M92" s="51"/>
      <c r="N92" s="51"/>
      <c r="O92" s="51"/>
      <c r="P92" s="51"/>
      <c r="Q92" s="52"/>
      <c r="S92" s="50"/>
      <c r="T92" s="51"/>
      <c r="U92" s="51"/>
      <c r="V92" s="51"/>
      <c r="W92" s="51"/>
      <c r="X92" s="51"/>
      <c r="Y92" s="52"/>
    </row>
    <row r="93" spans="2:25" ht="21" customHeight="1">
      <c r="B93" s="53"/>
      <c r="C93" s="54"/>
      <c r="D93" s="54"/>
      <c r="E93" s="54"/>
      <c r="F93" s="54"/>
      <c r="G93" s="54"/>
      <c r="H93" s="55"/>
      <c r="J93" s="53"/>
      <c r="K93" s="54"/>
      <c r="L93" s="54"/>
      <c r="M93" s="54"/>
      <c r="N93" s="54"/>
      <c r="O93" s="54"/>
      <c r="P93" s="54"/>
      <c r="Q93" s="55"/>
      <c r="S93" s="53"/>
      <c r="T93" s="54"/>
      <c r="U93" s="54"/>
      <c r="V93" s="54"/>
      <c r="W93" s="54"/>
      <c r="X93" s="54"/>
      <c r="Y93" s="55"/>
    </row>
    <row r="94" spans="2:25" ht="21" customHeight="1">
      <c r="B94" s="53"/>
      <c r="C94" s="54"/>
      <c r="D94" s="54"/>
      <c r="E94" s="54"/>
      <c r="F94" s="54"/>
      <c r="G94" s="54"/>
      <c r="H94" s="55"/>
      <c r="J94" s="53"/>
      <c r="K94" s="54"/>
      <c r="L94" s="54"/>
      <c r="M94" s="54"/>
      <c r="N94" s="54"/>
      <c r="O94" s="54"/>
      <c r="P94" s="54"/>
      <c r="Q94" s="55"/>
      <c r="S94" s="53"/>
      <c r="T94" s="54"/>
      <c r="U94" s="54"/>
      <c r="V94" s="54"/>
      <c r="W94" s="54"/>
      <c r="X94" s="54"/>
      <c r="Y94" s="55"/>
    </row>
    <row r="95" spans="2:25" ht="21" customHeight="1">
      <c r="B95" s="53"/>
      <c r="C95" s="54"/>
      <c r="D95" s="54"/>
      <c r="E95" s="54"/>
      <c r="F95" s="54"/>
      <c r="G95" s="54"/>
      <c r="H95" s="55"/>
      <c r="J95" s="53"/>
      <c r="K95" s="54"/>
      <c r="L95" s="54"/>
      <c r="M95" s="54"/>
      <c r="N95" s="54"/>
      <c r="O95" s="54"/>
      <c r="P95" s="54"/>
      <c r="Q95" s="55"/>
      <c r="S95" s="53"/>
      <c r="T95" s="54"/>
      <c r="U95" s="54"/>
      <c r="V95" s="54"/>
      <c r="W95" s="54"/>
      <c r="X95" s="54"/>
      <c r="Y95" s="55"/>
    </row>
    <row r="96" spans="2:25" ht="21" customHeight="1">
      <c r="B96" s="53"/>
      <c r="C96" s="54"/>
      <c r="D96" s="54"/>
      <c r="E96" s="54"/>
      <c r="F96" s="54"/>
      <c r="G96" s="54"/>
      <c r="H96" s="55"/>
      <c r="J96" s="53"/>
      <c r="K96" s="54"/>
      <c r="L96" s="54"/>
      <c r="M96" s="54"/>
      <c r="N96" s="54"/>
      <c r="O96" s="54"/>
      <c r="P96" s="54"/>
      <c r="Q96" s="55"/>
      <c r="S96" s="53"/>
      <c r="T96" s="54"/>
      <c r="U96" s="54"/>
      <c r="V96" s="54"/>
      <c r="W96" s="54"/>
      <c r="X96" s="54"/>
      <c r="Y96" s="55"/>
    </row>
    <row r="97" spans="2:25" ht="21" customHeight="1">
      <c r="B97" s="53"/>
      <c r="C97" s="54"/>
      <c r="D97" s="54"/>
      <c r="E97" s="54"/>
      <c r="F97" s="54"/>
      <c r="G97" s="54"/>
      <c r="H97" s="55"/>
      <c r="J97" s="53"/>
      <c r="K97" s="54"/>
      <c r="L97" s="54"/>
      <c r="M97" s="54"/>
      <c r="N97" s="54"/>
      <c r="O97" s="54"/>
      <c r="P97" s="54"/>
      <c r="Q97" s="55"/>
      <c r="S97" s="53"/>
      <c r="T97" s="54"/>
      <c r="U97" s="54"/>
      <c r="V97" s="54"/>
      <c r="W97" s="54"/>
      <c r="X97" s="54"/>
      <c r="Y97" s="55"/>
    </row>
    <row r="98" spans="2:25" ht="21" customHeight="1">
      <c r="B98" s="53"/>
      <c r="C98" s="54"/>
      <c r="D98" s="54"/>
      <c r="E98" s="54"/>
      <c r="F98" s="54"/>
      <c r="G98" s="54"/>
      <c r="H98" s="55"/>
      <c r="J98" s="53"/>
      <c r="K98" s="54"/>
      <c r="L98" s="54"/>
      <c r="M98" s="54"/>
      <c r="N98" s="54"/>
      <c r="O98" s="54"/>
      <c r="P98" s="54"/>
      <c r="Q98" s="55"/>
      <c r="S98" s="53"/>
      <c r="T98" s="54"/>
      <c r="U98" s="54"/>
      <c r="V98" s="54"/>
      <c r="W98" s="54"/>
      <c r="X98" s="54"/>
      <c r="Y98" s="55"/>
    </row>
    <row r="99" spans="2:25" ht="21" customHeight="1">
      <c r="B99" s="53"/>
      <c r="C99" s="54"/>
      <c r="D99" s="54"/>
      <c r="E99" s="54"/>
      <c r="F99" s="54"/>
      <c r="G99" s="54"/>
      <c r="H99" s="55"/>
      <c r="J99" s="53"/>
      <c r="K99" s="54"/>
      <c r="L99" s="54"/>
      <c r="M99" s="54"/>
      <c r="N99" s="54"/>
      <c r="O99" s="54"/>
      <c r="P99" s="54"/>
      <c r="Q99" s="55"/>
      <c r="S99" s="53"/>
      <c r="T99" s="54"/>
      <c r="U99" s="54"/>
      <c r="V99" s="54"/>
      <c r="W99" s="54"/>
      <c r="X99" s="54"/>
      <c r="Y99" s="55"/>
    </row>
    <row r="100" spans="2:25" ht="21" customHeight="1">
      <c r="B100" s="53"/>
      <c r="C100" s="54"/>
      <c r="D100" s="54"/>
      <c r="E100" s="54"/>
      <c r="F100" s="54"/>
      <c r="G100" s="54"/>
      <c r="H100" s="55"/>
      <c r="J100" s="53"/>
      <c r="K100" s="54"/>
      <c r="L100" s="54"/>
      <c r="M100" s="54"/>
      <c r="N100" s="54"/>
      <c r="O100" s="54"/>
      <c r="P100" s="54"/>
      <c r="Q100" s="55"/>
      <c r="S100" s="53"/>
      <c r="T100" s="54"/>
      <c r="U100" s="54"/>
      <c r="V100" s="54"/>
      <c r="W100" s="54"/>
      <c r="X100" s="54"/>
      <c r="Y100" s="55"/>
    </row>
    <row r="101" spans="2:25" ht="21" customHeight="1">
      <c r="B101" s="56"/>
      <c r="C101" s="57"/>
      <c r="D101" s="57"/>
      <c r="E101" s="57"/>
      <c r="F101" s="57"/>
      <c r="G101" s="57"/>
      <c r="H101" s="58"/>
      <c r="J101" s="56"/>
      <c r="K101" s="57"/>
      <c r="L101" s="57"/>
      <c r="M101" s="57"/>
      <c r="N101" s="57"/>
      <c r="O101" s="57"/>
      <c r="P101" s="57"/>
      <c r="Q101" s="58"/>
      <c r="S101" s="56"/>
      <c r="T101" s="57"/>
      <c r="U101" s="57"/>
      <c r="V101" s="57"/>
      <c r="W101" s="57"/>
      <c r="X101" s="57"/>
      <c r="Y101" s="58"/>
    </row>
    <row r="102" spans="2:25" ht="48" customHeight="1">
      <c r="B102" s="66"/>
      <c r="C102" s="67"/>
      <c r="D102" s="67"/>
      <c r="E102" s="67"/>
      <c r="F102" s="67"/>
      <c r="G102" s="67"/>
      <c r="H102" s="68"/>
      <c r="J102" s="130"/>
      <c r="K102" s="131"/>
      <c r="L102" s="131"/>
      <c r="M102" s="131"/>
      <c r="N102" s="131"/>
      <c r="O102" s="131"/>
      <c r="P102" s="131"/>
      <c r="Q102" s="132"/>
      <c r="S102" s="66"/>
      <c r="T102" s="67"/>
      <c r="U102" s="67"/>
      <c r="V102" s="67"/>
      <c r="W102" s="67"/>
      <c r="X102" s="67"/>
      <c r="Y102" s="68"/>
    </row>
    <row r="103" spans="2:25" ht="48" customHeight="1">
      <c r="B103" s="69"/>
      <c r="C103" s="70"/>
      <c r="D103" s="70"/>
      <c r="E103" s="70"/>
      <c r="F103" s="70"/>
      <c r="G103" s="70"/>
      <c r="H103" s="71"/>
      <c r="J103" s="133"/>
      <c r="K103" s="134"/>
      <c r="L103" s="134"/>
      <c r="M103" s="134"/>
      <c r="N103" s="134"/>
      <c r="O103" s="134"/>
      <c r="P103" s="134"/>
      <c r="Q103" s="135"/>
      <c r="S103" s="69"/>
      <c r="T103" s="70"/>
      <c r="U103" s="70"/>
      <c r="V103" s="70"/>
      <c r="W103" s="70"/>
      <c r="X103" s="70"/>
      <c r="Y103" s="71"/>
    </row>
    <row r="106" spans="5:23" ht="21" customHeight="1">
      <c r="E106" s="21" t="s">
        <v>42</v>
      </c>
      <c r="F106" s="136"/>
      <c r="G106" s="136"/>
      <c r="H106" s="136"/>
      <c r="I106" s="136"/>
      <c r="J106" s="136"/>
      <c r="Q106" s="21" t="s">
        <v>43</v>
      </c>
      <c r="R106" s="136"/>
      <c r="S106" s="136"/>
      <c r="T106" s="136"/>
      <c r="U106" s="136"/>
      <c r="V106" s="136"/>
      <c r="W106" s="136"/>
    </row>
    <row r="107" spans="5:24" ht="21" customHeight="1">
      <c r="E107" s="21" t="s">
        <v>44</v>
      </c>
      <c r="F107" s="24"/>
      <c r="G107" s="24"/>
      <c r="H107" s="24"/>
      <c r="I107" s="24"/>
      <c r="J107" s="24"/>
      <c r="K107" s="5" t="s">
        <v>45</v>
      </c>
      <c r="Q107" s="21" t="s">
        <v>44</v>
      </c>
      <c r="R107" s="136"/>
      <c r="S107" s="136"/>
      <c r="T107" s="136"/>
      <c r="U107" s="136"/>
      <c r="V107" s="136"/>
      <c r="W107" s="136"/>
      <c r="X107" s="5" t="s">
        <v>45</v>
      </c>
    </row>
    <row r="108" spans="5:24" ht="21" customHeight="1">
      <c r="E108" s="21" t="s">
        <v>46</v>
      </c>
      <c r="F108" s="24"/>
      <c r="G108" s="24"/>
      <c r="H108" s="24"/>
      <c r="I108" s="24"/>
      <c r="J108" s="24"/>
      <c r="Q108" s="25"/>
      <c r="R108" s="25"/>
      <c r="S108" s="25"/>
      <c r="T108" s="25"/>
      <c r="U108" s="25"/>
      <c r="V108" s="25"/>
      <c r="W108" s="25"/>
      <c r="X108" s="25"/>
    </row>
    <row r="109" spans="5:23" ht="24" customHeight="1">
      <c r="E109" s="21" t="s">
        <v>47</v>
      </c>
      <c r="F109" s="26"/>
      <c r="G109" s="26"/>
      <c r="H109" s="26"/>
      <c r="I109" s="26"/>
      <c r="J109" s="26"/>
      <c r="Q109" s="21" t="s">
        <v>47</v>
      </c>
      <c r="R109" s="27"/>
      <c r="S109" s="27"/>
      <c r="T109" s="27"/>
      <c r="U109" s="27"/>
      <c r="V109" s="27"/>
      <c r="W109" s="27"/>
    </row>
    <row r="110" spans="5:10" ht="24" customHeight="1">
      <c r="E110" s="21" t="s">
        <v>48</v>
      </c>
      <c r="F110" s="28"/>
      <c r="G110" s="28"/>
      <c r="H110" s="28"/>
      <c r="I110" s="28"/>
      <c r="J110" s="28"/>
    </row>
    <row r="111" ht="24" customHeight="1"/>
  </sheetData>
  <protectedRanges>
    <protectedRange sqref="M7 H8 V13 K20:S21 X20 B28:Z32 B34:Z38 B40:Z44 B49:Z54 B58 B66 B76 J66 J76 S66 S76 B79 B89 J79 J89 S79 S89 B92 B102 J92 J102 S92 S102 R106:R107 Q108 R109 F106:F110" name="ช่วง1_1"/>
  </protectedRanges>
  <mergeCells count="173">
    <mergeCell ref="M32:X32"/>
    <mergeCell ref="B52:G52"/>
    <mergeCell ref="H52:P52"/>
    <mergeCell ref="Q52:X52"/>
    <mergeCell ref="Y52:Z52"/>
    <mergeCell ref="B66:H75"/>
    <mergeCell ref="J66:Q75"/>
    <mergeCell ref="S66:Y75"/>
    <mergeCell ref="B76:H77"/>
    <mergeCell ref="J76:Q77"/>
    <mergeCell ref="S76:Y77"/>
    <mergeCell ref="Y53:Z53"/>
    <mergeCell ref="B54:G54"/>
    <mergeCell ref="H54:P54"/>
    <mergeCell ref="Q54:X54"/>
    <mergeCell ref="Y54:Z54"/>
    <mergeCell ref="B58:Y62"/>
    <mergeCell ref="Y48:Z48"/>
    <mergeCell ref="Y49:Z49"/>
    <mergeCell ref="B49:G49"/>
    <mergeCell ref="H49:P49"/>
    <mergeCell ref="Q49:X49"/>
    <mergeCell ref="Y50:Z50"/>
    <mergeCell ref="Y51:Z51"/>
    <mergeCell ref="B50:G50"/>
    <mergeCell ref="H50:P50"/>
    <mergeCell ref="Q50:X50"/>
    <mergeCell ref="B51:G51"/>
    <mergeCell ref="H51:P51"/>
    <mergeCell ref="Q51:X51"/>
    <mergeCell ref="B48:G48"/>
    <mergeCell ref="H48:P48"/>
    <mergeCell ref="Q48:X48"/>
    <mergeCell ref="B44:L44"/>
    <mergeCell ref="M44:X44"/>
    <mergeCell ref="Y44:Z44"/>
    <mergeCell ref="B41:L41"/>
    <mergeCell ref="M41:X41"/>
    <mergeCell ref="Y41:Z41"/>
    <mergeCell ref="B42:L42"/>
    <mergeCell ref="M42:X42"/>
    <mergeCell ref="Y42:Z42"/>
    <mergeCell ref="Y34:Z34"/>
    <mergeCell ref="A39:Z39"/>
    <mergeCell ref="B40:L40"/>
    <mergeCell ref="M40:X40"/>
    <mergeCell ref="Y40:Z40"/>
    <mergeCell ref="B38:L38"/>
    <mergeCell ref="M38:X38"/>
    <mergeCell ref="Y38:Z38"/>
    <mergeCell ref="B35:L35"/>
    <mergeCell ref="M35:X35"/>
    <mergeCell ref="Y35:Z35"/>
    <mergeCell ref="B36:L36"/>
    <mergeCell ref="M36:X36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X20:Z22"/>
    <mergeCell ref="B21:G21"/>
    <mergeCell ref="H21:J21"/>
    <mergeCell ref="K21:M21"/>
    <mergeCell ref="N21:P21"/>
    <mergeCell ref="Q21:S21"/>
    <mergeCell ref="T21:U21"/>
    <mergeCell ref="V21:W21"/>
    <mergeCell ref="A12:Z12"/>
    <mergeCell ref="B13:J13"/>
    <mergeCell ref="K13:M13"/>
    <mergeCell ref="N13:P13"/>
    <mergeCell ref="Q13:R13"/>
    <mergeCell ref="Q14:R14"/>
    <mergeCell ref="S13:U13"/>
    <mergeCell ref="V13:X13"/>
    <mergeCell ref="Y13:Z13"/>
    <mergeCell ref="A14:P14"/>
    <mergeCell ref="S14:U14"/>
    <mergeCell ref="V14:X14"/>
    <mergeCell ref="Y14:Z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R106:W106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B28:L28"/>
    <mergeCell ref="M28:X28"/>
    <mergeCell ref="B37:L37"/>
    <mergeCell ref="M37:X37"/>
    <mergeCell ref="Y37:Z37"/>
    <mergeCell ref="B32:L32"/>
    <mergeCell ref="Y32:Z32"/>
    <mergeCell ref="A33:Z33"/>
    <mergeCell ref="B34:L34"/>
    <mergeCell ref="B43:L43"/>
    <mergeCell ref="M43:X43"/>
    <mergeCell ref="Y43:Z43"/>
    <mergeCell ref="M34:X34"/>
    <mergeCell ref="F107:J107"/>
    <mergeCell ref="Y36:Z36"/>
    <mergeCell ref="R107:W107"/>
    <mergeCell ref="F108:J108"/>
    <mergeCell ref="Q108:X108"/>
    <mergeCell ref="F109:J109"/>
    <mergeCell ref="R109:W109"/>
    <mergeCell ref="F110:J110"/>
    <mergeCell ref="B53:G53"/>
    <mergeCell ref="H53:P53"/>
    <mergeCell ref="Q53:X53"/>
    <mergeCell ref="B79:H88"/>
    <mergeCell ref="J79:Q88"/>
    <mergeCell ref="S79:Y88"/>
    <mergeCell ref="B89:H90"/>
    <mergeCell ref="J89:Q90"/>
    <mergeCell ref="S89:Y90"/>
    <mergeCell ref="B92:H101"/>
    <mergeCell ref="J92:Q101"/>
    <mergeCell ref="S92:Y101"/>
    <mergeCell ref="B102:H103"/>
    <mergeCell ref="J102:Q103"/>
    <mergeCell ref="S102:Y103"/>
    <mergeCell ref="F106:J106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0:S20 K22:S22">
      <formula1>0</formula1>
    </dataValidation>
    <dataValidation type="decimal" operator="greaterThanOrEqual" allowBlank="1" showInputMessage="1" showErrorMessage="1" error="กรุณากรอกข้อมูลเป็นตัวเลข" sqref="K21:S21">
      <formula1>0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Z110"/>
  <sheetViews>
    <sheetView view="pageBreakPreview" zoomScaleSheetLayoutView="100" workbookViewId="0" topLeftCell="H6">
      <selection activeCell="Q18" sqref="Q18:S18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86" t="s">
        <v>93</v>
      </c>
      <c r="K2" s="86"/>
      <c r="L2" s="86"/>
      <c r="M2" s="86"/>
      <c r="N2" s="86"/>
      <c r="O2" s="86"/>
      <c r="P2" s="86"/>
      <c r="Q2" s="8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86" t="s">
        <v>21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21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0.15" customHeight="1"/>
    <row r="6" ht="21" customHeight="1">
      <c r="A6" s="8" t="s">
        <v>1</v>
      </c>
    </row>
    <row r="7" spans="1:16" ht="21" customHeight="1">
      <c r="A7" s="9" t="s">
        <v>84</v>
      </c>
      <c r="L7" s="10"/>
      <c r="M7" s="87"/>
      <c r="N7" s="88"/>
      <c r="O7" s="88"/>
      <c r="P7" s="89"/>
    </row>
    <row r="8" spans="1:10" ht="21" customHeight="1">
      <c r="A8" s="9" t="s">
        <v>28</v>
      </c>
      <c r="G8" s="10"/>
      <c r="H8" s="87"/>
      <c r="I8" s="88"/>
      <c r="J8" s="89"/>
    </row>
    <row r="9" ht="9" customHeight="1">
      <c r="G9" s="5">
        <v>4</v>
      </c>
    </row>
    <row r="10" spans="1:26" s="8" customFormat="1" ht="30" customHeight="1">
      <c r="A10" s="78" t="s">
        <v>6</v>
      </c>
      <c r="B10" s="78" t="s">
        <v>22</v>
      </c>
      <c r="C10" s="78"/>
      <c r="D10" s="78"/>
      <c r="E10" s="78"/>
      <c r="F10" s="78"/>
      <c r="G10" s="78"/>
      <c r="H10" s="78"/>
      <c r="I10" s="78"/>
      <c r="J10" s="78"/>
      <c r="K10" s="78" t="s">
        <v>23</v>
      </c>
      <c r="L10" s="78"/>
      <c r="M10" s="78"/>
      <c r="N10" s="78"/>
      <c r="O10" s="78"/>
      <c r="P10" s="78"/>
      <c r="Q10" s="78"/>
      <c r="R10" s="78"/>
      <c r="S10" s="78" t="s">
        <v>5</v>
      </c>
      <c r="T10" s="78"/>
      <c r="U10" s="78"/>
      <c r="V10" s="78"/>
      <c r="W10" s="78"/>
      <c r="X10" s="78"/>
      <c r="Y10" s="78"/>
      <c r="Z10" s="78"/>
    </row>
    <row r="11" spans="1:26" s="8" customFormat="1" ht="30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 t="s">
        <v>2</v>
      </c>
      <c r="L11" s="78"/>
      <c r="M11" s="78"/>
      <c r="N11" s="78" t="s">
        <v>3</v>
      </c>
      <c r="O11" s="78"/>
      <c r="P11" s="78"/>
      <c r="Q11" s="78" t="s">
        <v>4</v>
      </c>
      <c r="R11" s="78"/>
      <c r="S11" s="78" t="s">
        <v>2</v>
      </c>
      <c r="T11" s="78"/>
      <c r="U11" s="78"/>
      <c r="V11" s="78" t="s">
        <v>3</v>
      </c>
      <c r="W11" s="78"/>
      <c r="X11" s="78"/>
      <c r="Y11" s="78" t="s">
        <v>4</v>
      </c>
      <c r="Z11" s="78"/>
    </row>
    <row r="12" spans="1:26" ht="24" customHeight="1">
      <c r="A12" s="90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</row>
    <row r="13" spans="1:26" ht="24" customHeight="1">
      <c r="A13" s="11">
        <v>1</v>
      </c>
      <c r="B13" s="38" t="s">
        <v>87</v>
      </c>
      <c r="C13" s="38"/>
      <c r="D13" s="38"/>
      <c r="E13" s="38"/>
      <c r="F13" s="38"/>
      <c r="G13" s="38"/>
      <c r="H13" s="38"/>
      <c r="I13" s="38"/>
      <c r="J13" s="38"/>
      <c r="K13" s="93">
        <v>3200</v>
      </c>
      <c r="L13" s="93"/>
      <c r="M13" s="93"/>
      <c r="N13" s="138">
        <f>Q22</f>
        <v>0</v>
      </c>
      <c r="O13" s="138"/>
      <c r="P13" s="138"/>
      <c r="Q13" s="95">
        <f>V23</f>
        <v>0</v>
      </c>
      <c r="R13" s="95"/>
      <c r="S13" s="96">
        <v>380800</v>
      </c>
      <c r="T13" s="97"/>
      <c r="U13" s="98"/>
      <c r="V13" s="99"/>
      <c r="W13" s="100"/>
      <c r="X13" s="101"/>
      <c r="Y13" s="102">
        <f>V13/S13*100</f>
        <v>0</v>
      </c>
      <c r="Z13" s="103"/>
    </row>
    <row r="14" spans="1:26" s="8" customFormat="1" ht="24" customHeight="1">
      <c r="A14" s="104" t="s">
        <v>29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  <c r="Q14" s="75">
        <f>V23</f>
        <v>0</v>
      </c>
      <c r="R14" s="75"/>
      <c r="S14" s="107">
        <f>SUM(S13)</f>
        <v>380800</v>
      </c>
      <c r="T14" s="107"/>
      <c r="U14" s="107"/>
      <c r="V14" s="107">
        <f>SUM(V13)</f>
        <v>0</v>
      </c>
      <c r="W14" s="107"/>
      <c r="X14" s="107"/>
      <c r="Y14" s="108">
        <f>SUM(Y13)</f>
        <v>0</v>
      </c>
      <c r="Z14" s="108"/>
    </row>
    <row r="15" spans="1:26" ht="9.9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13" ht="24" customHeight="1">
      <c r="A16" s="22" t="s">
        <v>92</v>
      </c>
      <c r="H16" s="12"/>
      <c r="I16" s="13"/>
      <c r="J16" s="13"/>
      <c r="K16" s="13"/>
      <c r="L16" s="13"/>
      <c r="M16" s="13"/>
    </row>
    <row r="17" spans="1:13" ht="9.95" customHeight="1">
      <c r="A17" s="5"/>
      <c r="H17" s="14"/>
      <c r="I17" s="14"/>
      <c r="J17" s="14"/>
      <c r="K17" s="14"/>
      <c r="L17" s="14"/>
      <c r="M17" s="14"/>
    </row>
    <row r="18" spans="1:26" ht="72" customHeight="1">
      <c r="A18" s="15" t="s">
        <v>6</v>
      </c>
      <c r="B18" s="78" t="s">
        <v>26</v>
      </c>
      <c r="C18" s="78"/>
      <c r="D18" s="78"/>
      <c r="E18" s="78"/>
      <c r="F18" s="78"/>
      <c r="G18" s="78"/>
      <c r="H18" s="78" t="s">
        <v>30</v>
      </c>
      <c r="I18" s="78"/>
      <c r="J18" s="78"/>
      <c r="K18" s="78" t="s">
        <v>27</v>
      </c>
      <c r="L18" s="78"/>
      <c r="M18" s="78"/>
      <c r="N18" s="78" t="s">
        <v>31</v>
      </c>
      <c r="O18" s="78"/>
      <c r="P18" s="78"/>
      <c r="Q18" s="78" t="s">
        <v>32</v>
      </c>
      <c r="R18" s="78"/>
      <c r="S18" s="78"/>
      <c r="T18" s="78" t="s">
        <v>33</v>
      </c>
      <c r="U18" s="78"/>
      <c r="V18" s="82" t="s">
        <v>7</v>
      </c>
      <c r="W18" s="82"/>
      <c r="X18" s="78" t="s">
        <v>8</v>
      </c>
      <c r="Y18" s="78"/>
      <c r="Z18" s="78"/>
    </row>
    <row r="19" spans="1:26" ht="24" customHeight="1">
      <c r="A19" s="90" t="s">
        <v>86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09"/>
      <c r="U19" s="109"/>
      <c r="V19" s="91"/>
      <c r="W19" s="91"/>
      <c r="X19" s="91"/>
      <c r="Y19" s="91"/>
      <c r="Z19" s="92"/>
    </row>
    <row r="20" spans="1:26" s="17" customFormat="1" ht="48" customHeight="1">
      <c r="A20" s="16">
        <v>1</v>
      </c>
      <c r="B20" s="110" t="s">
        <v>88</v>
      </c>
      <c r="C20" s="110"/>
      <c r="D20" s="110"/>
      <c r="E20" s="110"/>
      <c r="F20" s="110"/>
      <c r="G20" s="110"/>
      <c r="H20" s="111">
        <f>$K$13</f>
        <v>3200</v>
      </c>
      <c r="I20" s="111"/>
      <c r="J20" s="111"/>
      <c r="K20" s="116"/>
      <c r="L20" s="116"/>
      <c r="M20" s="116"/>
      <c r="N20" s="116"/>
      <c r="O20" s="116"/>
      <c r="P20" s="116"/>
      <c r="Q20" s="116"/>
      <c r="R20" s="116"/>
      <c r="S20" s="117"/>
      <c r="T20" s="114">
        <v>20</v>
      </c>
      <c r="U20" s="114"/>
      <c r="V20" s="115">
        <f>(T20*((K20*0)+(N20*50)+(Q20*100)))/(H20*100)</f>
        <v>0</v>
      </c>
      <c r="W20" s="116"/>
      <c r="X20" s="118"/>
      <c r="Y20" s="119"/>
      <c r="Z20" s="120"/>
    </row>
    <row r="21" spans="1:26" ht="24" customHeight="1">
      <c r="A21" s="18">
        <v>2</v>
      </c>
      <c r="B21" s="127" t="s">
        <v>89</v>
      </c>
      <c r="C21" s="127"/>
      <c r="D21" s="127"/>
      <c r="E21" s="127"/>
      <c r="F21" s="127"/>
      <c r="G21" s="127"/>
      <c r="H21" s="111">
        <f aca="true" t="shared" si="0" ref="H21:H22">$K$13</f>
        <v>3200</v>
      </c>
      <c r="I21" s="111"/>
      <c r="J21" s="111"/>
      <c r="K21" s="128"/>
      <c r="L21" s="128"/>
      <c r="M21" s="128"/>
      <c r="N21" s="128"/>
      <c r="O21" s="128"/>
      <c r="P21" s="128"/>
      <c r="Q21" s="128"/>
      <c r="R21" s="128"/>
      <c r="S21" s="128"/>
      <c r="T21" s="129">
        <v>20</v>
      </c>
      <c r="U21" s="129"/>
      <c r="V21" s="103">
        <f>(T21*((K21*0)+(N21*50)+(Q21*100)))/(H21*100)</f>
        <v>0</v>
      </c>
      <c r="W21" s="128"/>
      <c r="X21" s="121"/>
      <c r="Y21" s="122"/>
      <c r="Z21" s="123"/>
    </row>
    <row r="22" spans="1:26" s="17" customFormat="1" ht="72" customHeight="1">
      <c r="A22" s="16">
        <v>3</v>
      </c>
      <c r="B22" s="110" t="s">
        <v>90</v>
      </c>
      <c r="C22" s="110"/>
      <c r="D22" s="110"/>
      <c r="E22" s="110"/>
      <c r="F22" s="110"/>
      <c r="G22" s="110"/>
      <c r="H22" s="111">
        <f t="shared" si="0"/>
        <v>3200</v>
      </c>
      <c r="I22" s="111"/>
      <c r="J22" s="111"/>
      <c r="K22" s="112"/>
      <c r="L22" s="112"/>
      <c r="M22" s="112"/>
      <c r="N22" s="112"/>
      <c r="O22" s="112"/>
      <c r="P22" s="112"/>
      <c r="Q22" s="112"/>
      <c r="R22" s="112"/>
      <c r="S22" s="113"/>
      <c r="T22" s="114">
        <v>60</v>
      </c>
      <c r="U22" s="114"/>
      <c r="V22" s="115">
        <f>(T22*((K22*0)+(N22*50)+(Q22*100)))/(H22*100)</f>
        <v>0</v>
      </c>
      <c r="W22" s="116"/>
      <c r="X22" s="124"/>
      <c r="Y22" s="125"/>
      <c r="Z22" s="126"/>
    </row>
    <row r="23" spans="1:26" ht="24" customHeight="1">
      <c r="A23" s="72" t="s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>
        <f>SUM(T20:U22)</f>
        <v>100</v>
      </c>
      <c r="U23" s="74"/>
      <c r="V23" s="75">
        <f>SUM(V20:V22)</f>
        <v>0</v>
      </c>
      <c r="W23" s="75"/>
      <c r="X23" s="76"/>
      <c r="Y23" s="76"/>
      <c r="Z23" s="76"/>
    </row>
    <row r="24" spans="1:26" ht="9.9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24" customHeight="1">
      <c r="A25" s="19" t="s">
        <v>80</v>
      </c>
    </row>
    <row r="26" spans="1:26" ht="60" customHeight="1">
      <c r="A26" s="15" t="s">
        <v>6</v>
      </c>
      <c r="B26" s="78" t="s">
        <v>34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 t="s">
        <v>35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82" t="s">
        <v>36</v>
      </c>
      <c r="Z26" s="82"/>
    </row>
    <row r="27" spans="1:26" ht="24" customHeight="1">
      <c r="A27" s="83" t="s">
        <v>37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</row>
    <row r="28" spans="1:26" ht="48" customHeight="1">
      <c r="A28" s="4" t="str">
        <f>IF(B28&lt;&gt;"","2.1.1","")</f>
        <v/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32"/>
      <c r="Z28" s="32"/>
    </row>
    <row r="29" spans="1:26" ht="48" customHeight="1">
      <c r="A29" s="4" t="str">
        <f>IF(B29&lt;&gt;"","2.1.2","")</f>
        <v/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32"/>
      <c r="Z29" s="32"/>
    </row>
    <row r="30" spans="1:26" ht="48" customHeight="1">
      <c r="A30" s="4" t="str">
        <f>IF(B30&lt;&gt;"","2.1.3","")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/>
      <c r="Z30" s="32"/>
    </row>
    <row r="31" spans="1:26" ht="48" customHeight="1">
      <c r="A31" s="4" t="str">
        <f>IF(B31&lt;&gt;"","2.1.4","")</f>
        <v/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/>
      <c r="Z31" s="32"/>
    </row>
    <row r="32" spans="1:26" ht="48" customHeight="1">
      <c r="A32" s="4" t="str">
        <f>IF(B32&lt;&gt;"","2.1.5","")</f>
        <v/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6"/>
      <c r="Z32" s="37"/>
    </row>
    <row r="33" spans="1:26" ht="24" customHeight="1">
      <c r="A33" s="83" t="s">
        <v>38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</row>
    <row r="34" spans="1:26" ht="48" customHeight="1">
      <c r="A34" s="4" t="str">
        <f>IF(B34&lt;&gt;"","2.2.1","")</f>
        <v/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32"/>
      <c r="Z34" s="32"/>
    </row>
    <row r="35" spans="1:26" ht="48" customHeight="1">
      <c r="A35" s="4" t="str">
        <f>IF(B35&lt;&gt;"","2.2.2","")</f>
        <v/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32"/>
      <c r="Z35" s="32"/>
    </row>
    <row r="36" spans="1:26" ht="48" customHeight="1">
      <c r="A36" s="4" t="str">
        <f>IF(B36&lt;&gt;"","2.2.3","")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32"/>
      <c r="Z36" s="32"/>
    </row>
    <row r="37" spans="1:26" ht="48" customHeight="1">
      <c r="A37" s="4" t="str">
        <f>IF(B37&lt;&gt;"","2.2.4","")</f>
        <v/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/>
      <c r="Z37" s="32"/>
    </row>
    <row r="38" spans="1:26" ht="48" customHeight="1">
      <c r="A38" s="4" t="str">
        <f>IF(B38&lt;&gt;"","2.2.5","")</f>
        <v/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/>
      <c r="Z38" s="32"/>
    </row>
    <row r="39" spans="1:26" ht="24" customHeight="1">
      <c r="A39" s="83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</row>
    <row r="40" spans="1:26" ht="48" customHeight="1">
      <c r="A40" s="4" t="str">
        <f>IF(B40&lt;&gt;"","2.3.1","")</f>
        <v/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9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  <c r="Y40" s="32"/>
      <c r="Z40" s="32"/>
    </row>
    <row r="41" spans="1:26" ht="48" customHeight="1">
      <c r="A41" s="4" t="str">
        <f>IF(B41&lt;&gt;"","2.3.2","")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32"/>
      <c r="Z41" s="32"/>
    </row>
    <row r="42" spans="1:26" ht="48" customHeight="1">
      <c r="A42" s="4" t="str">
        <f>IF(B42&lt;&gt;"","2.3.3","")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</row>
    <row r="43" spans="1:26" ht="48" customHeight="1">
      <c r="A43" s="4" t="str">
        <f>IF(B43&lt;&gt;"","2.3.4","")</f>
        <v/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32"/>
      <c r="Z43" s="32"/>
    </row>
    <row r="44" spans="1:26" ht="48" customHeight="1">
      <c r="A44" s="4" t="str">
        <f>IF(B44&lt;&gt;"","2.3.5","")</f>
        <v/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2"/>
    </row>
    <row r="45" ht="9.95" customHeight="1"/>
    <row r="46" ht="24" customHeight="1">
      <c r="A46" s="5" t="s">
        <v>81</v>
      </c>
    </row>
    <row r="47" ht="9.95" customHeight="1"/>
    <row r="48" spans="1:26" ht="60" customHeight="1">
      <c r="A48" s="15" t="s">
        <v>6</v>
      </c>
      <c r="B48" s="78" t="s">
        <v>40</v>
      </c>
      <c r="C48" s="78"/>
      <c r="D48" s="78"/>
      <c r="E48" s="78"/>
      <c r="F48" s="78"/>
      <c r="G48" s="78"/>
      <c r="H48" s="78" t="s">
        <v>35</v>
      </c>
      <c r="I48" s="78"/>
      <c r="J48" s="78"/>
      <c r="K48" s="78"/>
      <c r="L48" s="78"/>
      <c r="M48" s="78"/>
      <c r="N48" s="78"/>
      <c r="O48" s="78"/>
      <c r="P48" s="78"/>
      <c r="Q48" s="79" t="s">
        <v>41</v>
      </c>
      <c r="R48" s="80"/>
      <c r="S48" s="80"/>
      <c r="T48" s="80"/>
      <c r="U48" s="80"/>
      <c r="V48" s="80"/>
      <c r="W48" s="80"/>
      <c r="X48" s="81"/>
      <c r="Y48" s="82" t="s">
        <v>36</v>
      </c>
      <c r="Z48" s="82"/>
    </row>
    <row r="49" spans="1:26" ht="72" customHeight="1">
      <c r="A49" s="4" t="str">
        <f>IF(B49&lt;&gt;"","3.1","")</f>
        <v/>
      </c>
      <c r="B49" s="38"/>
      <c r="C49" s="38"/>
      <c r="D49" s="38"/>
      <c r="E49" s="38"/>
      <c r="F49" s="38"/>
      <c r="G49" s="38"/>
      <c r="H49" s="39"/>
      <c r="I49" s="39"/>
      <c r="J49" s="39"/>
      <c r="K49" s="39"/>
      <c r="L49" s="39"/>
      <c r="M49" s="39"/>
      <c r="N49" s="39"/>
      <c r="O49" s="39"/>
      <c r="P49" s="39"/>
      <c r="Q49" s="29"/>
      <c r="R49" s="30"/>
      <c r="S49" s="30"/>
      <c r="T49" s="30"/>
      <c r="U49" s="30"/>
      <c r="V49" s="30"/>
      <c r="W49" s="30"/>
      <c r="X49" s="31"/>
      <c r="Y49" s="32"/>
      <c r="Z49" s="32"/>
    </row>
    <row r="50" spans="1:26" ht="72" customHeight="1">
      <c r="A50" s="4" t="str">
        <f>IF(B50&lt;&gt;"","3.2","")</f>
        <v/>
      </c>
      <c r="B50" s="38"/>
      <c r="C50" s="38"/>
      <c r="D50" s="38"/>
      <c r="E50" s="38"/>
      <c r="F50" s="38"/>
      <c r="G50" s="38"/>
      <c r="H50" s="39"/>
      <c r="I50" s="39"/>
      <c r="J50" s="39"/>
      <c r="K50" s="39"/>
      <c r="L50" s="39"/>
      <c r="M50" s="39"/>
      <c r="N50" s="39"/>
      <c r="O50" s="39"/>
      <c r="P50" s="39"/>
      <c r="Q50" s="29"/>
      <c r="R50" s="30"/>
      <c r="S50" s="30"/>
      <c r="T50" s="30"/>
      <c r="U50" s="30"/>
      <c r="V50" s="30"/>
      <c r="W50" s="30"/>
      <c r="X50" s="31"/>
      <c r="Y50" s="32"/>
      <c r="Z50" s="32"/>
    </row>
    <row r="51" spans="1:26" ht="72" customHeight="1">
      <c r="A51" s="4" t="str">
        <f>IF(B51&lt;&gt;"","3.3","")</f>
        <v/>
      </c>
      <c r="B51" s="38"/>
      <c r="C51" s="38"/>
      <c r="D51" s="38"/>
      <c r="E51" s="38"/>
      <c r="F51" s="38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29"/>
      <c r="R51" s="30"/>
      <c r="S51" s="30"/>
      <c r="T51" s="30"/>
      <c r="U51" s="30"/>
      <c r="V51" s="30"/>
      <c r="W51" s="30"/>
      <c r="X51" s="31"/>
      <c r="Y51" s="32"/>
      <c r="Z51" s="32"/>
    </row>
    <row r="52" spans="1:26" ht="72" customHeight="1">
      <c r="A52" s="4" t="str">
        <f>IF(B52&lt;&gt;"","3.4","")</f>
        <v/>
      </c>
      <c r="B52" s="38"/>
      <c r="C52" s="38"/>
      <c r="D52" s="38"/>
      <c r="E52" s="38"/>
      <c r="F52" s="38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29"/>
      <c r="R52" s="30"/>
      <c r="S52" s="30"/>
      <c r="T52" s="30"/>
      <c r="U52" s="30"/>
      <c r="V52" s="30"/>
      <c r="W52" s="30"/>
      <c r="X52" s="31"/>
      <c r="Y52" s="32"/>
      <c r="Z52" s="32"/>
    </row>
    <row r="53" spans="1:26" ht="72" customHeight="1">
      <c r="A53" s="4" t="str">
        <f>IF(B53&lt;&gt;"","3.5","")</f>
        <v/>
      </c>
      <c r="B53" s="33"/>
      <c r="C53" s="34"/>
      <c r="D53" s="34"/>
      <c r="E53" s="34"/>
      <c r="F53" s="34"/>
      <c r="G53" s="35"/>
      <c r="H53" s="29"/>
      <c r="I53" s="30"/>
      <c r="J53" s="30"/>
      <c r="K53" s="30"/>
      <c r="L53" s="30"/>
      <c r="M53" s="30"/>
      <c r="N53" s="30"/>
      <c r="O53" s="30"/>
      <c r="P53" s="31"/>
      <c r="Q53" s="29"/>
      <c r="R53" s="30"/>
      <c r="S53" s="30"/>
      <c r="T53" s="30"/>
      <c r="U53" s="30"/>
      <c r="V53" s="30"/>
      <c r="W53" s="30"/>
      <c r="X53" s="31"/>
      <c r="Y53" s="36"/>
      <c r="Z53" s="37"/>
    </row>
    <row r="54" spans="1:26" ht="72" customHeight="1">
      <c r="A54" s="4" t="str">
        <f>IF(B54&lt;&gt;"","3.6","")</f>
        <v/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29"/>
      <c r="R54" s="30"/>
      <c r="S54" s="30"/>
      <c r="T54" s="30"/>
      <c r="U54" s="30"/>
      <c r="V54" s="30"/>
      <c r="W54" s="30"/>
      <c r="X54" s="31"/>
      <c r="Y54" s="32"/>
      <c r="Z54" s="32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82</v>
      </c>
    </row>
    <row r="57" ht="9.95" customHeight="1">
      <c r="A57" s="5"/>
    </row>
    <row r="58" spans="2:25" ht="48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</row>
    <row r="59" spans="2:25" ht="48" customHeigh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</row>
    <row r="60" spans="2:25" ht="48" customHeight="1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</row>
    <row r="61" spans="2:25" ht="48" customHeight="1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</row>
    <row r="62" spans="2:25" ht="48" customHeight="1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</row>
    <row r="63" ht="13.5" customHeight="1">
      <c r="A63" s="5"/>
    </row>
    <row r="64" ht="21" customHeight="1">
      <c r="A64" s="5" t="s">
        <v>83</v>
      </c>
    </row>
    <row r="66" spans="2:25" ht="21" customHeight="1">
      <c r="B66" s="49"/>
      <c r="C66" s="49"/>
      <c r="D66" s="49"/>
      <c r="E66" s="49"/>
      <c r="F66" s="49"/>
      <c r="G66" s="49"/>
      <c r="H66" s="49"/>
      <c r="J66" s="49"/>
      <c r="K66" s="49"/>
      <c r="L66" s="49"/>
      <c r="M66" s="49"/>
      <c r="N66" s="49"/>
      <c r="O66" s="49"/>
      <c r="P66" s="49"/>
      <c r="Q66" s="49"/>
      <c r="S66" s="50"/>
      <c r="T66" s="51"/>
      <c r="U66" s="51"/>
      <c r="V66" s="51"/>
      <c r="W66" s="51"/>
      <c r="X66" s="51"/>
      <c r="Y66" s="52"/>
    </row>
    <row r="67" spans="2:25" ht="10.15" customHeight="1">
      <c r="B67" s="49"/>
      <c r="C67" s="49"/>
      <c r="D67" s="49"/>
      <c r="E67" s="49"/>
      <c r="F67" s="49"/>
      <c r="G67" s="49"/>
      <c r="H67" s="49"/>
      <c r="J67" s="49"/>
      <c r="K67" s="49"/>
      <c r="L67" s="49"/>
      <c r="M67" s="49"/>
      <c r="N67" s="49"/>
      <c r="O67" s="49"/>
      <c r="P67" s="49"/>
      <c r="Q67" s="49"/>
      <c r="S67" s="53"/>
      <c r="T67" s="54"/>
      <c r="U67" s="54"/>
      <c r="V67" s="54"/>
      <c r="W67" s="54"/>
      <c r="X67" s="54"/>
      <c r="Y67" s="55"/>
    </row>
    <row r="68" spans="2:25" ht="10.15" customHeight="1">
      <c r="B68" s="49"/>
      <c r="C68" s="49"/>
      <c r="D68" s="49"/>
      <c r="E68" s="49"/>
      <c r="F68" s="49"/>
      <c r="G68" s="49"/>
      <c r="H68" s="49"/>
      <c r="J68" s="49"/>
      <c r="K68" s="49"/>
      <c r="L68" s="49"/>
      <c r="M68" s="49"/>
      <c r="N68" s="49"/>
      <c r="O68" s="49"/>
      <c r="P68" s="49"/>
      <c r="Q68" s="49"/>
      <c r="S68" s="53"/>
      <c r="T68" s="54"/>
      <c r="U68" s="54"/>
      <c r="V68" s="54"/>
      <c r="W68" s="54"/>
      <c r="X68" s="54"/>
      <c r="Y68" s="55"/>
    </row>
    <row r="69" spans="2:25" ht="21" customHeight="1">
      <c r="B69" s="49"/>
      <c r="C69" s="49"/>
      <c r="D69" s="49"/>
      <c r="E69" s="49"/>
      <c r="F69" s="49"/>
      <c r="G69" s="49"/>
      <c r="H69" s="49"/>
      <c r="J69" s="49"/>
      <c r="K69" s="49"/>
      <c r="L69" s="49"/>
      <c r="M69" s="49"/>
      <c r="N69" s="49"/>
      <c r="O69" s="49"/>
      <c r="P69" s="49"/>
      <c r="Q69" s="49"/>
      <c r="S69" s="53"/>
      <c r="T69" s="54"/>
      <c r="U69" s="54"/>
      <c r="V69" s="54"/>
      <c r="W69" s="54"/>
      <c r="X69" s="54"/>
      <c r="Y69" s="55"/>
    </row>
    <row r="70" spans="2:25" ht="35.25" customHeight="1">
      <c r="B70" s="49"/>
      <c r="C70" s="49"/>
      <c r="D70" s="49"/>
      <c r="E70" s="49"/>
      <c r="F70" s="49"/>
      <c r="G70" s="49"/>
      <c r="H70" s="49"/>
      <c r="J70" s="49"/>
      <c r="K70" s="49"/>
      <c r="L70" s="49"/>
      <c r="M70" s="49"/>
      <c r="N70" s="49"/>
      <c r="O70" s="49"/>
      <c r="P70" s="49"/>
      <c r="Q70" s="49"/>
      <c r="S70" s="53"/>
      <c r="T70" s="54"/>
      <c r="U70" s="54"/>
      <c r="V70" s="54"/>
      <c r="W70" s="54"/>
      <c r="X70" s="54"/>
      <c r="Y70" s="55"/>
    </row>
    <row r="71" spans="2:25" ht="21" customHeight="1">
      <c r="B71" s="49"/>
      <c r="C71" s="49"/>
      <c r="D71" s="49"/>
      <c r="E71" s="49"/>
      <c r="F71" s="49"/>
      <c r="G71" s="49"/>
      <c r="H71" s="49"/>
      <c r="J71" s="49"/>
      <c r="K71" s="49"/>
      <c r="L71" s="49"/>
      <c r="M71" s="49"/>
      <c r="N71" s="49"/>
      <c r="O71" s="49"/>
      <c r="P71" s="49"/>
      <c r="Q71" s="49"/>
      <c r="S71" s="53"/>
      <c r="T71" s="54"/>
      <c r="U71" s="54"/>
      <c r="V71" s="54"/>
      <c r="W71" s="54"/>
      <c r="X71" s="54"/>
      <c r="Y71" s="55"/>
    </row>
    <row r="72" spans="2:25" ht="21" customHeight="1">
      <c r="B72" s="49"/>
      <c r="C72" s="49"/>
      <c r="D72" s="49"/>
      <c r="E72" s="49"/>
      <c r="F72" s="49"/>
      <c r="G72" s="49"/>
      <c r="H72" s="49"/>
      <c r="J72" s="49"/>
      <c r="K72" s="49"/>
      <c r="L72" s="49"/>
      <c r="M72" s="49"/>
      <c r="N72" s="49"/>
      <c r="O72" s="49"/>
      <c r="P72" s="49"/>
      <c r="Q72" s="49"/>
      <c r="S72" s="53"/>
      <c r="T72" s="54"/>
      <c r="U72" s="54"/>
      <c r="V72" s="54"/>
      <c r="W72" s="54"/>
      <c r="X72" s="54"/>
      <c r="Y72" s="55"/>
    </row>
    <row r="73" spans="2:25" ht="21" customHeight="1">
      <c r="B73" s="49"/>
      <c r="C73" s="49"/>
      <c r="D73" s="49"/>
      <c r="E73" s="49"/>
      <c r="F73" s="49"/>
      <c r="G73" s="49"/>
      <c r="H73" s="49"/>
      <c r="J73" s="49"/>
      <c r="K73" s="49"/>
      <c r="L73" s="49"/>
      <c r="M73" s="49"/>
      <c r="N73" s="49"/>
      <c r="O73" s="49"/>
      <c r="P73" s="49"/>
      <c r="Q73" s="49"/>
      <c r="S73" s="53"/>
      <c r="T73" s="54"/>
      <c r="U73" s="54"/>
      <c r="V73" s="54"/>
      <c r="W73" s="54"/>
      <c r="X73" s="54"/>
      <c r="Y73" s="55"/>
    </row>
    <row r="74" spans="2:25" ht="21" customHeight="1">
      <c r="B74" s="49"/>
      <c r="C74" s="49"/>
      <c r="D74" s="49"/>
      <c r="E74" s="49"/>
      <c r="F74" s="49"/>
      <c r="G74" s="49"/>
      <c r="H74" s="49"/>
      <c r="J74" s="49"/>
      <c r="K74" s="49"/>
      <c r="L74" s="49"/>
      <c r="M74" s="49"/>
      <c r="N74" s="49"/>
      <c r="O74" s="49"/>
      <c r="P74" s="49"/>
      <c r="Q74" s="49"/>
      <c r="S74" s="53"/>
      <c r="T74" s="54"/>
      <c r="U74" s="54"/>
      <c r="V74" s="54"/>
      <c r="W74" s="54"/>
      <c r="X74" s="54"/>
      <c r="Y74" s="55"/>
    </row>
    <row r="75" spans="2:25" ht="21" customHeight="1">
      <c r="B75" s="49"/>
      <c r="C75" s="49"/>
      <c r="D75" s="49"/>
      <c r="E75" s="49"/>
      <c r="F75" s="49"/>
      <c r="G75" s="49"/>
      <c r="H75" s="49"/>
      <c r="J75" s="49"/>
      <c r="K75" s="49"/>
      <c r="L75" s="49"/>
      <c r="M75" s="49"/>
      <c r="N75" s="49"/>
      <c r="O75" s="49"/>
      <c r="P75" s="49"/>
      <c r="Q75" s="49"/>
      <c r="S75" s="56"/>
      <c r="T75" s="57"/>
      <c r="U75" s="57"/>
      <c r="V75" s="57"/>
      <c r="W75" s="57"/>
      <c r="X75" s="57"/>
      <c r="Y75" s="58"/>
    </row>
    <row r="76" spans="2:25" ht="48" customHeight="1">
      <c r="B76" s="59"/>
      <c r="C76" s="59"/>
      <c r="D76" s="59"/>
      <c r="E76" s="59"/>
      <c r="F76" s="59"/>
      <c r="G76" s="59"/>
      <c r="H76" s="59"/>
      <c r="J76" s="60"/>
      <c r="K76" s="61"/>
      <c r="L76" s="61"/>
      <c r="M76" s="61"/>
      <c r="N76" s="61"/>
      <c r="O76" s="61"/>
      <c r="P76" s="61"/>
      <c r="Q76" s="62"/>
      <c r="S76" s="60"/>
      <c r="T76" s="61"/>
      <c r="U76" s="61"/>
      <c r="V76" s="61"/>
      <c r="W76" s="61"/>
      <c r="X76" s="61"/>
      <c r="Y76" s="62"/>
    </row>
    <row r="77" spans="2:25" ht="48" customHeight="1">
      <c r="B77" s="59"/>
      <c r="C77" s="59"/>
      <c r="D77" s="59"/>
      <c r="E77" s="59"/>
      <c r="F77" s="59"/>
      <c r="G77" s="59"/>
      <c r="H77" s="59"/>
      <c r="J77" s="63"/>
      <c r="K77" s="64"/>
      <c r="L77" s="64"/>
      <c r="M77" s="64"/>
      <c r="N77" s="64"/>
      <c r="O77" s="64"/>
      <c r="P77" s="64"/>
      <c r="Q77" s="65"/>
      <c r="S77" s="63"/>
      <c r="T77" s="64"/>
      <c r="U77" s="64"/>
      <c r="V77" s="64"/>
      <c r="W77" s="64"/>
      <c r="X77" s="64"/>
      <c r="Y77" s="65"/>
    </row>
    <row r="79" spans="2:25" ht="21" customHeight="1">
      <c r="B79" s="49"/>
      <c r="C79" s="49"/>
      <c r="D79" s="49"/>
      <c r="E79" s="49"/>
      <c r="F79" s="49"/>
      <c r="G79" s="49"/>
      <c r="H79" s="49"/>
      <c r="J79" s="49"/>
      <c r="K79" s="49"/>
      <c r="L79" s="49"/>
      <c r="M79" s="49"/>
      <c r="N79" s="49"/>
      <c r="O79" s="49"/>
      <c r="P79" s="49"/>
      <c r="Q79" s="49"/>
      <c r="S79" s="50"/>
      <c r="T79" s="51"/>
      <c r="U79" s="51"/>
      <c r="V79" s="51"/>
      <c r="W79" s="51"/>
      <c r="X79" s="51"/>
      <c r="Y79" s="52"/>
    </row>
    <row r="80" spans="2:25" ht="21" customHeight="1">
      <c r="B80" s="49"/>
      <c r="C80" s="49"/>
      <c r="D80" s="49"/>
      <c r="E80" s="49"/>
      <c r="F80" s="49"/>
      <c r="G80" s="49"/>
      <c r="H80" s="49"/>
      <c r="J80" s="49"/>
      <c r="K80" s="49"/>
      <c r="L80" s="49"/>
      <c r="M80" s="49"/>
      <c r="N80" s="49"/>
      <c r="O80" s="49"/>
      <c r="P80" s="49"/>
      <c r="Q80" s="49"/>
      <c r="S80" s="53"/>
      <c r="T80" s="54"/>
      <c r="U80" s="54"/>
      <c r="V80" s="54"/>
      <c r="W80" s="54"/>
      <c r="X80" s="54"/>
      <c r="Y80" s="55"/>
    </row>
    <row r="81" spans="2:25" ht="21" customHeight="1">
      <c r="B81" s="49"/>
      <c r="C81" s="49"/>
      <c r="D81" s="49"/>
      <c r="E81" s="49"/>
      <c r="F81" s="49"/>
      <c r="G81" s="49"/>
      <c r="H81" s="49"/>
      <c r="J81" s="49"/>
      <c r="K81" s="49"/>
      <c r="L81" s="49"/>
      <c r="M81" s="49"/>
      <c r="N81" s="49"/>
      <c r="O81" s="49"/>
      <c r="P81" s="49"/>
      <c r="Q81" s="49"/>
      <c r="S81" s="53"/>
      <c r="T81" s="54"/>
      <c r="U81" s="54"/>
      <c r="V81" s="54"/>
      <c r="W81" s="54"/>
      <c r="X81" s="54"/>
      <c r="Y81" s="55"/>
    </row>
    <row r="82" spans="2:25" ht="21" customHeight="1">
      <c r="B82" s="49"/>
      <c r="C82" s="49"/>
      <c r="D82" s="49"/>
      <c r="E82" s="49"/>
      <c r="F82" s="49"/>
      <c r="G82" s="49"/>
      <c r="H82" s="49"/>
      <c r="J82" s="49"/>
      <c r="K82" s="49"/>
      <c r="L82" s="49"/>
      <c r="M82" s="49"/>
      <c r="N82" s="49"/>
      <c r="O82" s="49"/>
      <c r="P82" s="49"/>
      <c r="Q82" s="49"/>
      <c r="S82" s="53"/>
      <c r="T82" s="54"/>
      <c r="U82" s="54"/>
      <c r="V82" s="54"/>
      <c r="W82" s="54"/>
      <c r="X82" s="54"/>
      <c r="Y82" s="55"/>
    </row>
    <row r="83" spans="2:25" ht="21" customHeight="1">
      <c r="B83" s="49"/>
      <c r="C83" s="49"/>
      <c r="D83" s="49"/>
      <c r="E83" s="49"/>
      <c r="F83" s="49"/>
      <c r="G83" s="49"/>
      <c r="H83" s="49"/>
      <c r="J83" s="49"/>
      <c r="K83" s="49"/>
      <c r="L83" s="49"/>
      <c r="M83" s="49"/>
      <c r="N83" s="49"/>
      <c r="O83" s="49"/>
      <c r="P83" s="49"/>
      <c r="Q83" s="49"/>
      <c r="S83" s="53"/>
      <c r="T83" s="54"/>
      <c r="U83" s="54"/>
      <c r="V83" s="54"/>
      <c r="W83" s="54"/>
      <c r="X83" s="54"/>
      <c r="Y83" s="55"/>
    </row>
    <row r="84" spans="2:25" ht="21" customHeight="1">
      <c r="B84" s="49"/>
      <c r="C84" s="49"/>
      <c r="D84" s="49"/>
      <c r="E84" s="49"/>
      <c r="F84" s="49"/>
      <c r="G84" s="49"/>
      <c r="H84" s="49"/>
      <c r="J84" s="49"/>
      <c r="K84" s="49"/>
      <c r="L84" s="49"/>
      <c r="M84" s="49"/>
      <c r="N84" s="49"/>
      <c r="O84" s="49"/>
      <c r="P84" s="49"/>
      <c r="Q84" s="49"/>
      <c r="S84" s="53"/>
      <c r="T84" s="54"/>
      <c r="U84" s="54"/>
      <c r="V84" s="54"/>
      <c r="W84" s="54"/>
      <c r="X84" s="54"/>
      <c r="Y84" s="55"/>
    </row>
    <row r="85" spans="2:25" ht="21" customHeight="1">
      <c r="B85" s="49"/>
      <c r="C85" s="49"/>
      <c r="D85" s="49"/>
      <c r="E85" s="49"/>
      <c r="F85" s="49"/>
      <c r="G85" s="49"/>
      <c r="H85" s="49"/>
      <c r="J85" s="49"/>
      <c r="K85" s="49"/>
      <c r="L85" s="49"/>
      <c r="M85" s="49"/>
      <c r="N85" s="49"/>
      <c r="O85" s="49"/>
      <c r="P85" s="49"/>
      <c r="Q85" s="49"/>
      <c r="S85" s="53"/>
      <c r="T85" s="54"/>
      <c r="U85" s="54"/>
      <c r="V85" s="54"/>
      <c r="W85" s="54"/>
      <c r="X85" s="54"/>
      <c r="Y85" s="55"/>
    </row>
    <row r="86" spans="2:25" ht="21" customHeight="1">
      <c r="B86" s="49"/>
      <c r="C86" s="49"/>
      <c r="D86" s="49"/>
      <c r="E86" s="49"/>
      <c r="F86" s="49"/>
      <c r="G86" s="49"/>
      <c r="H86" s="49"/>
      <c r="J86" s="49"/>
      <c r="K86" s="49"/>
      <c r="L86" s="49"/>
      <c r="M86" s="49"/>
      <c r="N86" s="49"/>
      <c r="O86" s="49"/>
      <c r="P86" s="49"/>
      <c r="Q86" s="49"/>
      <c r="S86" s="53"/>
      <c r="T86" s="54"/>
      <c r="U86" s="54"/>
      <c r="V86" s="54"/>
      <c r="W86" s="54"/>
      <c r="X86" s="54"/>
      <c r="Y86" s="55"/>
    </row>
    <row r="87" spans="2:25" ht="21" customHeight="1">
      <c r="B87" s="49"/>
      <c r="C87" s="49"/>
      <c r="D87" s="49"/>
      <c r="E87" s="49"/>
      <c r="F87" s="49"/>
      <c r="G87" s="49"/>
      <c r="H87" s="49"/>
      <c r="J87" s="49"/>
      <c r="K87" s="49"/>
      <c r="L87" s="49"/>
      <c r="M87" s="49"/>
      <c r="N87" s="49"/>
      <c r="O87" s="49"/>
      <c r="P87" s="49"/>
      <c r="Q87" s="49"/>
      <c r="S87" s="53"/>
      <c r="T87" s="54"/>
      <c r="U87" s="54"/>
      <c r="V87" s="54"/>
      <c r="W87" s="54"/>
      <c r="X87" s="54"/>
      <c r="Y87" s="55"/>
    </row>
    <row r="88" spans="2:25" ht="21" customHeight="1">
      <c r="B88" s="49"/>
      <c r="C88" s="49"/>
      <c r="D88" s="49"/>
      <c r="E88" s="49"/>
      <c r="F88" s="49"/>
      <c r="G88" s="49"/>
      <c r="H88" s="49"/>
      <c r="J88" s="49"/>
      <c r="K88" s="49"/>
      <c r="L88" s="49"/>
      <c r="M88" s="49"/>
      <c r="N88" s="49"/>
      <c r="O88" s="49"/>
      <c r="P88" s="49"/>
      <c r="Q88" s="49"/>
      <c r="S88" s="56"/>
      <c r="T88" s="57"/>
      <c r="U88" s="57"/>
      <c r="V88" s="57"/>
      <c r="W88" s="57"/>
      <c r="X88" s="57"/>
      <c r="Y88" s="58"/>
    </row>
    <row r="89" spans="2:25" ht="48" customHeight="1">
      <c r="B89" s="137"/>
      <c r="C89" s="137"/>
      <c r="D89" s="137"/>
      <c r="E89" s="137"/>
      <c r="F89" s="137"/>
      <c r="G89" s="137"/>
      <c r="H89" s="137"/>
      <c r="J89" s="60"/>
      <c r="K89" s="61"/>
      <c r="L89" s="61"/>
      <c r="M89" s="61"/>
      <c r="N89" s="61"/>
      <c r="O89" s="61"/>
      <c r="P89" s="61"/>
      <c r="Q89" s="62"/>
      <c r="S89" s="66"/>
      <c r="T89" s="67"/>
      <c r="U89" s="67"/>
      <c r="V89" s="67"/>
      <c r="W89" s="67"/>
      <c r="X89" s="67"/>
      <c r="Y89" s="68"/>
    </row>
    <row r="90" spans="2:25" ht="48" customHeight="1">
      <c r="B90" s="137"/>
      <c r="C90" s="137"/>
      <c r="D90" s="137"/>
      <c r="E90" s="137"/>
      <c r="F90" s="137"/>
      <c r="G90" s="137"/>
      <c r="H90" s="137"/>
      <c r="J90" s="63"/>
      <c r="K90" s="64"/>
      <c r="L90" s="64"/>
      <c r="M90" s="64"/>
      <c r="N90" s="64"/>
      <c r="O90" s="64"/>
      <c r="P90" s="64"/>
      <c r="Q90" s="65"/>
      <c r="S90" s="69"/>
      <c r="T90" s="70"/>
      <c r="U90" s="70"/>
      <c r="V90" s="70"/>
      <c r="W90" s="70"/>
      <c r="X90" s="70"/>
      <c r="Y90" s="71"/>
    </row>
    <row r="92" spans="2:25" ht="21" customHeight="1">
      <c r="B92" s="50"/>
      <c r="C92" s="51"/>
      <c r="D92" s="51"/>
      <c r="E92" s="51"/>
      <c r="F92" s="51"/>
      <c r="G92" s="51"/>
      <c r="H92" s="52"/>
      <c r="J92" s="50"/>
      <c r="K92" s="51"/>
      <c r="L92" s="51"/>
      <c r="M92" s="51"/>
      <c r="N92" s="51"/>
      <c r="O92" s="51"/>
      <c r="P92" s="51"/>
      <c r="Q92" s="52"/>
      <c r="S92" s="50"/>
      <c r="T92" s="51"/>
      <c r="U92" s="51"/>
      <c r="V92" s="51"/>
      <c r="W92" s="51"/>
      <c r="X92" s="51"/>
      <c r="Y92" s="52"/>
    </row>
    <row r="93" spans="2:25" ht="21" customHeight="1">
      <c r="B93" s="53"/>
      <c r="C93" s="54"/>
      <c r="D93" s="54"/>
      <c r="E93" s="54"/>
      <c r="F93" s="54"/>
      <c r="G93" s="54"/>
      <c r="H93" s="55"/>
      <c r="J93" s="53"/>
      <c r="K93" s="54"/>
      <c r="L93" s="54"/>
      <c r="M93" s="54"/>
      <c r="N93" s="54"/>
      <c r="O93" s="54"/>
      <c r="P93" s="54"/>
      <c r="Q93" s="55"/>
      <c r="S93" s="53"/>
      <c r="T93" s="54"/>
      <c r="U93" s="54"/>
      <c r="V93" s="54"/>
      <c r="W93" s="54"/>
      <c r="X93" s="54"/>
      <c r="Y93" s="55"/>
    </row>
    <row r="94" spans="2:25" ht="21" customHeight="1">
      <c r="B94" s="53"/>
      <c r="C94" s="54"/>
      <c r="D94" s="54"/>
      <c r="E94" s="54"/>
      <c r="F94" s="54"/>
      <c r="G94" s="54"/>
      <c r="H94" s="55"/>
      <c r="J94" s="53"/>
      <c r="K94" s="54"/>
      <c r="L94" s="54"/>
      <c r="M94" s="54"/>
      <c r="N94" s="54"/>
      <c r="O94" s="54"/>
      <c r="P94" s="54"/>
      <c r="Q94" s="55"/>
      <c r="S94" s="53"/>
      <c r="T94" s="54"/>
      <c r="U94" s="54"/>
      <c r="V94" s="54"/>
      <c r="W94" s="54"/>
      <c r="X94" s="54"/>
      <c r="Y94" s="55"/>
    </row>
    <row r="95" spans="2:25" ht="21" customHeight="1">
      <c r="B95" s="53"/>
      <c r="C95" s="54"/>
      <c r="D95" s="54"/>
      <c r="E95" s="54"/>
      <c r="F95" s="54"/>
      <c r="G95" s="54"/>
      <c r="H95" s="55"/>
      <c r="J95" s="53"/>
      <c r="K95" s="54"/>
      <c r="L95" s="54"/>
      <c r="M95" s="54"/>
      <c r="N95" s="54"/>
      <c r="O95" s="54"/>
      <c r="P95" s="54"/>
      <c r="Q95" s="55"/>
      <c r="S95" s="53"/>
      <c r="T95" s="54"/>
      <c r="U95" s="54"/>
      <c r="V95" s="54"/>
      <c r="W95" s="54"/>
      <c r="X95" s="54"/>
      <c r="Y95" s="55"/>
    </row>
    <row r="96" spans="2:25" ht="21" customHeight="1">
      <c r="B96" s="53"/>
      <c r="C96" s="54"/>
      <c r="D96" s="54"/>
      <c r="E96" s="54"/>
      <c r="F96" s="54"/>
      <c r="G96" s="54"/>
      <c r="H96" s="55"/>
      <c r="J96" s="53"/>
      <c r="K96" s="54"/>
      <c r="L96" s="54"/>
      <c r="M96" s="54"/>
      <c r="N96" s="54"/>
      <c r="O96" s="54"/>
      <c r="P96" s="54"/>
      <c r="Q96" s="55"/>
      <c r="S96" s="53"/>
      <c r="T96" s="54"/>
      <c r="U96" s="54"/>
      <c r="V96" s="54"/>
      <c r="W96" s="54"/>
      <c r="X96" s="54"/>
      <c r="Y96" s="55"/>
    </row>
    <row r="97" spans="2:25" ht="21" customHeight="1">
      <c r="B97" s="53"/>
      <c r="C97" s="54"/>
      <c r="D97" s="54"/>
      <c r="E97" s="54"/>
      <c r="F97" s="54"/>
      <c r="G97" s="54"/>
      <c r="H97" s="55"/>
      <c r="J97" s="53"/>
      <c r="K97" s="54"/>
      <c r="L97" s="54"/>
      <c r="M97" s="54"/>
      <c r="N97" s="54"/>
      <c r="O97" s="54"/>
      <c r="P97" s="54"/>
      <c r="Q97" s="55"/>
      <c r="S97" s="53"/>
      <c r="T97" s="54"/>
      <c r="U97" s="54"/>
      <c r="V97" s="54"/>
      <c r="W97" s="54"/>
      <c r="X97" s="54"/>
      <c r="Y97" s="55"/>
    </row>
    <row r="98" spans="2:25" ht="21" customHeight="1">
      <c r="B98" s="53"/>
      <c r="C98" s="54"/>
      <c r="D98" s="54"/>
      <c r="E98" s="54"/>
      <c r="F98" s="54"/>
      <c r="G98" s="54"/>
      <c r="H98" s="55"/>
      <c r="J98" s="53"/>
      <c r="K98" s="54"/>
      <c r="L98" s="54"/>
      <c r="M98" s="54"/>
      <c r="N98" s="54"/>
      <c r="O98" s="54"/>
      <c r="P98" s="54"/>
      <c r="Q98" s="55"/>
      <c r="S98" s="53"/>
      <c r="T98" s="54"/>
      <c r="U98" s="54"/>
      <c r="V98" s="54"/>
      <c r="W98" s="54"/>
      <c r="X98" s="54"/>
      <c r="Y98" s="55"/>
    </row>
    <row r="99" spans="2:25" ht="21" customHeight="1">
      <c r="B99" s="53"/>
      <c r="C99" s="54"/>
      <c r="D99" s="54"/>
      <c r="E99" s="54"/>
      <c r="F99" s="54"/>
      <c r="G99" s="54"/>
      <c r="H99" s="55"/>
      <c r="J99" s="53"/>
      <c r="K99" s="54"/>
      <c r="L99" s="54"/>
      <c r="M99" s="54"/>
      <c r="N99" s="54"/>
      <c r="O99" s="54"/>
      <c r="P99" s="54"/>
      <c r="Q99" s="55"/>
      <c r="S99" s="53"/>
      <c r="T99" s="54"/>
      <c r="U99" s="54"/>
      <c r="V99" s="54"/>
      <c r="W99" s="54"/>
      <c r="X99" s="54"/>
      <c r="Y99" s="55"/>
    </row>
    <row r="100" spans="2:25" ht="21" customHeight="1">
      <c r="B100" s="53"/>
      <c r="C100" s="54"/>
      <c r="D100" s="54"/>
      <c r="E100" s="54"/>
      <c r="F100" s="54"/>
      <c r="G100" s="54"/>
      <c r="H100" s="55"/>
      <c r="J100" s="53"/>
      <c r="K100" s="54"/>
      <c r="L100" s="54"/>
      <c r="M100" s="54"/>
      <c r="N100" s="54"/>
      <c r="O100" s="54"/>
      <c r="P100" s="54"/>
      <c r="Q100" s="55"/>
      <c r="S100" s="53"/>
      <c r="T100" s="54"/>
      <c r="U100" s="54"/>
      <c r="V100" s="54"/>
      <c r="W100" s="54"/>
      <c r="X100" s="54"/>
      <c r="Y100" s="55"/>
    </row>
    <row r="101" spans="2:25" ht="21" customHeight="1">
      <c r="B101" s="56"/>
      <c r="C101" s="57"/>
      <c r="D101" s="57"/>
      <c r="E101" s="57"/>
      <c r="F101" s="57"/>
      <c r="G101" s="57"/>
      <c r="H101" s="58"/>
      <c r="J101" s="56"/>
      <c r="K101" s="57"/>
      <c r="L101" s="57"/>
      <c r="M101" s="57"/>
      <c r="N101" s="57"/>
      <c r="O101" s="57"/>
      <c r="P101" s="57"/>
      <c r="Q101" s="58"/>
      <c r="S101" s="56"/>
      <c r="T101" s="57"/>
      <c r="U101" s="57"/>
      <c r="V101" s="57"/>
      <c r="W101" s="57"/>
      <c r="X101" s="57"/>
      <c r="Y101" s="58"/>
    </row>
    <row r="102" spans="2:25" ht="48" customHeight="1">
      <c r="B102" s="66"/>
      <c r="C102" s="67"/>
      <c r="D102" s="67"/>
      <c r="E102" s="67"/>
      <c r="F102" s="67"/>
      <c r="G102" s="67"/>
      <c r="H102" s="68"/>
      <c r="J102" s="130"/>
      <c r="K102" s="131"/>
      <c r="L102" s="131"/>
      <c r="M102" s="131"/>
      <c r="N102" s="131"/>
      <c r="O102" s="131"/>
      <c r="P102" s="131"/>
      <c r="Q102" s="132"/>
      <c r="S102" s="66"/>
      <c r="T102" s="67"/>
      <c r="U102" s="67"/>
      <c r="V102" s="67"/>
      <c r="W102" s="67"/>
      <c r="X102" s="67"/>
      <c r="Y102" s="68"/>
    </row>
    <row r="103" spans="2:25" ht="48" customHeight="1">
      <c r="B103" s="69"/>
      <c r="C103" s="70"/>
      <c r="D103" s="70"/>
      <c r="E103" s="70"/>
      <c r="F103" s="70"/>
      <c r="G103" s="70"/>
      <c r="H103" s="71"/>
      <c r="J103" s="133"/>
      <c r="K103" s="134"/>
      <c r="L103" s="134"/>
      <c r="M103" s="134"/>
      <c r="N103" s="134"/>
      <c r="O103" s="134"/>
      <c r="P103" s="134"/>
      <c r="Q103" s="135"/>
      <c r="S103" s="69"/>
      <c r="T103" s="70"/>
      <c r="U103" s="70"/>
      <c r="V103" s="70"/>
      <c r="W103" s="70"/>
      <c r="X103" s="70"/>
      <c r="Y103" s="71"/>
    </row>
    <row r="106" spans="5:23" ht="21" customHeight="1">
      <c r="E106" s="21" t="s">
        <v>42</v>
      </c>
      <c r="F106" s="136"/>
      <c r="G106" s="136"/>
      <c r="H106" s="136"/>
      <c r="I106" s="136"/>
      <c r="J106" s="136"/>
      <c r="Q106" s="21" t="s">
        <v>43</v>
      </c>
      <c r="R106" s="136"/>
      <c r="S106" s="136"/>
      <c r="T106" s="136"/>
      <c r="U106" s="136"/>
      <c r="V106" s="136"/>
      <c r="W106" s="136"/>
    </row>
    <row r="107" spans="5:24" ht="21" customHeight="1">
      <c r="E107" s="21" t="s">
        <v>44</v>
      </c>
      <c r="F107" s="24"/>
      <c r="G107" s="24"/>
      <c r="H107" s="24"/>
      <c r="I107" s="24"/>
      <c r="J107" s="24"/>
      <c r="K107" s="5" t="s">
        <v>45</v>
      </c>
      <c r="Q107" s="21" t="s">
        <v>44</v>
      </c>
      <c r="R107" s="136"/>
      <c r="S107" s="136"/>
      <c r="T107" s="136"/>
      <c r="U107" s="136"/>
      <c r="V107" s="136"/>
      <c r="W107" s="136"/>
      <c r="X107" s="5" t="s">
        <v>45</v>
      </c>
    </row>
    <row r="108" spans="5:24" ht="21" customHeight="1">
      <c r="E108" s="21" t="s">
        <v>46</v>
      </c>
      <c r="F108" s="24"/>
      <c r="G108" s="24"/>
      <c r="H108" s="24"/>
      <c r="I108" s="24"/>
      <c r="J108" s="24"/>
      <c r="Q108" s="25"/>
      <c r="R108" s="25"/>
      <c r="S108" s="25"/>
      <c r="T108" s="25"/>
      <c r="U108" s="25"/>
      <c r="V108" s="25"/>
      <c r="W108" s="25"/>
      <c r="X108" s="25"/>
    </row>
    <row r="109" spans="5:23" ht="24" customHeight="1">
      <c r="E109" s="21" t="s">
        <v>47</v>
      </c>
      <c r="F109" s="26"/>
      <c r="G109" s="26"/>
      <c r="H109" s="26"/>
      <c r="I109" s="26"/>
      <c r="J109" s="26"/>
      <c r="Q109" s="21" t="s">
        <v>47</v>
      </c>
      <c r="R109" s="27"/>
      <c r="S109" s="27"/>
      <c r="T109" s="27"/>
      <c r="U109" s="27"/>
      <c r="V109" s="27"/>
      <c r="W109" s="27"/>
    </row>
    <row r="110" spans="5:10" ht="24" customHeight="1">
      <c r="E110" s="21" t="s">
        <v>48</v>
      </c>
      <c r="F110" s="28"/>
      <c r="G110" s="28"/>
      <c r="H110" s="28"/>
      <c r="I110" s="28"/>
      <c r="J110" s="28"/>
    </row>
    <row r="111" ht="24" customHeight="1"/>
  </sheetData>
  <protectedRanges>
    <protectedRange sqref="M7 H8 V13 K20:S21 X20 B28:Z32 B34:Z38 B40:Z44 B49:Z54 B58 B66 B76 J66 J76 S66 S76 B79 B89 J79 J89 S79 S89 B92 B102 J92 J102 S92 S102 R106:R107 Q108 R109 F106:F110" name="ช่วง1_1"/>
  </protectedRanges>
  <mergeCells count="173">
    <mergeCell ref="M32:X32"/>
    <mergeCell ref="B52:G52"/>
    <mergeCell ref="H52:P52"/>
    <mergeCell ref="Q52:X52"/>
    <mergeCell ref="Y52:Z52"/>
    <mergeCell ref="B66:H75"/>
    <mergeCell ref="J66:Q75"/>
    <mergeCell ref="S66:Y75"/>
    <mergeCell ref="B76:H77"/>
    <mergeCell ref="J76:Q77"/>
    <mergeCell ref="S76:Y77"/>
    <mergeCell ref="Y53:Z53"/>
    <mergeCell ref="B54:G54"/>
    <mergeCell ref="H54:P54"/>
    <mergeCell ref="Q54:X54"/>
    <mergeCell ref="Y54:Z54"/>
    <mergeCell ref="B58:Y62"/>
    <mergeCell ref="Y48:Z48"/>
    <mergeCell ref="Y49:Z49"/>
    <mergeCell ref="B49:G49"/>
    <mergeCell ref="H49:P49"/>
    <mergeCell ref="Q49:X49"/>
    <mergeCell ref="Y50:Z50"/>
    <mergeCell ref="Y51:Z51"/>
    <mergeCell ref="B50:G50"/>
    <mergeCell ref="H50:P50"/>
    <mergeCell ref="Q50:X50"/>
    <mergeCell ref="B51:G51"/>
    <mergeCell ref="H51:P51"/>
    <mergeCell ref="Q51:X51"/>
    <mergeCell ref="B48:G48"/>
    <mergeCell ref="H48:P48"/>
    <mergeCell ref="Q48:X48"/>
    <mergeCell ref="B44:L44"/>
    <mergeCell ref="M44:X44"/>
    <mergeCell ref="Y44:Z44"/>
    <mergeCell ref="B41:L41"/>
    <mergeCell ref="M41:X41"/>
    <mergeCell ref="Y41:Z41"/>
    <mergeCell ref="B42:L42"/>
    <mergeCell ref="M42:X42"/>
    <mergeCell ref="Y42:Z42"/>
    <mergeCell ref="Y34:Z34"/>
    <mergeCell ref="A39:Z39"/>
    <mergeCell ref="B40:L40"/>
    <mergeCell ref="M40:X40"/>
    <mergeCell ref="Y40:Z40"/>
    <mergeCell ref="B38:L38"/>
    <mergeCell ref="M38:X38"/>
    <mergeCell ref="Y38:Z38"/>
    <mergeCell ref="B35:L35"/>
    <mergeCell ref="M35:X35"/>
    <mergeCell ref="Y35:Z35"/>
    <mergeCell ref="B36:L36"/>
    <mergeCell ref="M36:X36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X20:Z22"/>
    <mergeCell ref="B21:G21"/>
    <mergeCell ref="H21:J21"/>
    <mergeCell ref="K21:M21"/>
    <mergeCell ref="N21:P21"/>
    <mergeCell ref="Q21:S21"/>
    <mergeCell ref="T21:U21"/>
    <mergeCell ref="V21:W21"/>
    <mergeCell ref="A12:Z12"/>
    <mergeCell ref="B13:J13"/>
    <mergeCell ref="K13:M13"/>
    <mergeCell ref="N13:P13"/>
    <mergeCell ref="Q13:R13"/>
    <mergeCell ref="Q14:R14"/>
    <mergeCell ref="S13:U13"/>
    <mergeCell ref="V13:X13"/>
    <mergeCell ref="Y13:Z13"/>
    <mergeCell ref="A14:P14"/>
    <mergeCell ref="S14:U14"/>
    <mergeCell ref="V14:X14"/>
    <mergeCell ref="Y14:Z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R106:W106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B28:L28"/>
    <mergeCell ref="M28:X28"/>
    <mergeCell ref="B37:L37"/>
    <mergeCell ref="M37:X37"/>
    <mergeCell ref="Y37:Z37"/>
    <mergeCell ref="B32:L32"/>
    <mergeCell ref="Y32:Z32"/>
    <mergeCell ref="A33:Z33"/>
    <mergeCell ref="B34:L34"/>
    <mergeCell ref="B43:L43"/>
    <mergeCell ref="M43:X43"/>
    <mergeCell ref="Y43:Z43"/>
    <mergeCell ref="M34:X34"/>
    <mergeCell ref="F107:J107"/>
    <mergeCell ref="Y36:Z36"/>
    <mergeCell ref="R107:W107"/>
    <mergeCell ref="F108:J108"/>
    <mergeCell ref="Q108:X108"/>
    <mergeCell ref="F109:J109"/>
    <mergeCell ref="R109:W109"/>
    <mergeCell ref="F110:J110"/>
    <mergeCell ref="B53:G53"/>
    <mergeCell ref="H53:P53"/>
    <mergeCell ref="Q53:X53"/>
    <mergeCell ref="B79:H88"/>
    <mergeCell ref="J79:Q88"/>
    <mergeCell ref="S79:Y88"/>
    <mergeCell ref="B89:H90"/>
    <mergeCell ref="J89:Q90"/>
    <mergeCell ref="S89:Y90"/>
    <mergeCell ref="B92:H101"/>
    <mergeCell ref="J92:Q101"/>
    <mergeCell ref="S92:Y101"/>
    <mergeCell ref="B102:H103"/>
    <mergeCell ref="J102:Q103"/>
    <mergeCell ref="S102:Y103"/>
    <mergeCell ref="F106:J106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0:S20 K22:S22">
      <formula1>0</formula1>
    </dataValidation>
    <dataValidation type="decimal" operator="greaterThanOrEqual" allowBlank="1" showInputMessage="1" showErrorMessage="1" error="กรุณากรอกข้อมูลเป็นตัวเลข" sqref="K21:S21">
      <formula1>0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Z110"/>
  <sheetViews>
    <sheetView view="pageBreakPreview" zoomScaleSheetLayoutView="100" workbookViewId="0" topLeftCell="M10">
      <selection activeCell="Q18" sqref="Q18:S18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86" t="s">
        <v>93</v>
      </c>
      <c r="K2" s="86"/>
      <c r="L2" s="86"/>
      <c r="M2" s="86"/>
      <c r="N2" s="86"/>
      <c r="O2" s="86"/>
      <c r="P2" s="86"/>
      <c r="Q2" s="8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86" t="s">
        <v>91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21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0.15" customHeight="1"/>
    <row r="6" ht="21" customHeight="1">
      <c r="A6" s="8" t="s">
        <v>1</v>
      </c>
    </row>
    <row r="7" spans="1:16" ht="21" customHeight="1">
      <c r="A7" s="9" t="s">
        <v>84</v>
      </c>
      <c r="L7" s="10"/>
      <c r="M7" s="87"/>
      <c r="N7" s="88"/>
      <c r="O7" s="88"/>
      <c r="P7" s="89"/>
    </row>
    <row r="8" spans="1:10" ht="21" customHeight="1">
      <c r="A8" s="9" t="s">
        <v>28</v>
      </c>
      <c r="G8" s="10"/>
      <c r="H8" s="87"/>
      <c r="I8" s="88"/>
      <c r="J8" s="89"/>
    </row>
    <row r="9" ht="9" customHeight="1">
      <c r="G9" s="5">
        <v>4</v>
      </c>
    </row>
    <row r="10" spans="1:26" s="8" customFormat="1" ht="30" customHeight="1">
      <c r="A10" s="78" t="s">
        <v>6</v>
      </c>
      <c r="B10" s="78" t="s">
        <v>22</v>
      </c>
      <c r="C10" s="78"/>
      <c r="D10" s="78"/>
      <c r="E10" s="78"/>
      <c r="F10" s="78"/>
      <c r="G10" s="78"/>
      <c r="H10" s="78"/>
      <c r="I10" s="78"/>
      <c r="J10" s="78"/>
      <c r="K10" s="78" t="s">
        <v>23</v>
      </c>
      <c r="L10" s="78"/>
      <c r="M10" s="78"/>
      <c r="N10" s="78"/>
      <c r="O10" s="78"/>
      <c r="P10" s="78"/>
      <c r="Q10" s="78"/>
      <c r="R10" s="78"/>
      <c r="S10" s="78" t="s">
        <v>5</v>
      </c>
      <c r="T10" s="78"/>
      <c r="U10" s="78"/>
      <c r="V10" s="78"/>
      <c r="W10" s="78"/>
      <c r="X10" s="78"/>
      <c r="Y10" s="78"/>
      <c r="Z10" s="78"/>
    </row>
    <row r="11" spans="1:26" s="8" customFormat="1" ht="30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 t="s">
        <v>2</v>
      </c>
      <c r="L11" s="78"/>
      <c r="M11" s="78"/>
      <c r="N11" s="78" t="s">
        <v>3</v>
      </c>
      <c r="O11" s="78"/>
      <c r="P11" s="78"/>
      <c r="Q11" s="78" t="s">
        <v>4</v>
      </c>
      <c r="R11" s="78"/>
      <c r="S11" s="78" t="s">
        <v>2</v>
      </c>
      <c r="T11" s="78"/>
      <c r="U11" s="78"/>
      <c r="V11" s="78" t="s">
        <v>3</v>
      </c>
      <c r="W11" s="78"/>
      <c r="X11" s="78"/>
      <c r="Y11" s="78" t="s">
        <v>4</v>
      </c>
      <c r="Z11" s="78"/>
    </row>
    <row r="12" spans="1:26" ht="24" customHeight="1">
      <c r="A12" s="90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</row>
    <row r="13" spans="1:26" ht="24" customHeight="1">
      <c r="A13" s="11">
        <v>1</v>
      </c>
      <c r="B13" s="38" t="s">
        <v>87</v>
      </c>
      <c r="C13" s="38"/>
      <c r="D13" s="38"/>
      <c r="E13" s="38"/>
      <c r="F13" s="38"/>
      <c r="G13" s="38"/>
      <c r="H13" s="38"/>
      <c r="I13" s="38"/>
      <c r="J13" s="38"/>
      <c r="K13" s="93" t="s">
        <v>94</v>
      </c>
      <c r="L13" s="93"/>
      <c r="M13" s="93"/>
      <c r="N13" s="94">
        <f>Q22</f>
        <v>0</v>
      </c>
      <c r="O13" s="94"/>
      <c r="P13" s="94"/>
      <c r="Q13" s="95">
        <f>V23</f>
        <v>0</v>
      </c>
      <c r="R13" s="95"/>
      <c r="S13" s="96">
        <v>2535200</v>
      </c>
      <c r="T13" s="97"/>
      <c r="U13" s="98"/>
      <c r="V13" s="99"/>
      <c r="W13" s="100"/>
      <c r="X13" s="101"/>
      <c r="Y13" s="102">
        <f>V13/S13*100</f>
        <v>0</v>
      </c>
      <c r="Z13" s="103"/>
    </row>
    <row r="14" spans="1:26" s="8" customFormat="1" ht="24" customHeight="1">
      <c r="A14" s="104" t="s">
        <v>29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  <c r="Q14" s="75">
        <f>V23</f>
        <v>0</v>
      </c>
      <c r="R14" s="75"/>
      <c r="S14" s="107">
        <f>SUM(S13)</f>
        <v>2535200</v>
      </c>
      <c r="T14" s="107"/>
      <c r="U14" s="107"/>
      <c r="V14" s="107">
        <f>SUM(V13)</f>
        <v>0</v>
      </c>
      <c r="W14" s="107"/>
      <c r="X14" s="107"/>
      <c r="Y14" s="108">
        <f>SUM(Y13)</f>
        <v>0</v>
      </c>
      <c r="Z14" s="108"/>
    </row>
    <row r="15" spans="1:26" ht="9.9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13" ht="24" customHeight="1">
      <c r="A16" s="19" t="s">
        <v>92</v>
      </c>
      <c r="H16" s="12"/>
      <c r="I16" s="13"/>
      <c r="J16" s="13"/>
      <c r="K16" s="13"/>
      <c r="L16" s="13"/>
      <c r="M16" s="13"/>
    </row>
    <row r="17" spans="1:13" ht="9.95" customHeight="1">
      <c r="A17" s="5"/>
      <c r="H17" s="14"/>
      <c r="I17" s="14"/>
      <c r="J17" s="14"/>
      <c r="K17" s="14"/>
      <c r="L17" s="14"/>
      <c r="M17" s="14"/>
    </row>
    <row r="18" spans="1:26" ht="72" customHeight="1">
      <c r="A18" s="15" t="s">
        <v>6</v>
      </c>
      <c r="B18" s="78" t="s">
        <v>26</v>
      </c>
      <c r="C18" s="78"/>
      <c r="D18" s="78"/>
      <c r="E18" s="78"/>
      <c r="F18" s="78"/>
      <c r="G18" s="78"/>
      <c r="H18" s="78" t="s">
        <v>30</v>
      </c>
      <c r="I18" s="78"/>
      <c r="J18" s="78"/>
      <c r="K18" s="78" t="s">
        <v>27</v>
      </c>
      <c r="L18" s="78"/>
      <c r="M18" s="78"/>
      <c r="N18" s="78" t="s">
        <v>31</v>
      </c>
      <c r="O18" s="78"/>
      <c r="P18" s="78"/>
      <c r="Q18" s="78" t="s">
        <v>32</v>
      </c>
      <c r="R18" s="78"/>
      <c r="S18" s="78"/>
      <c r="T18" s="78" t="s">
        <v>33</v>
      </c>
      <c r="U18" s="78"/>
      <c r="V18" s="82" t="s">
        <v>7</v>
      </c>
      <c r="W18" s="82"/>
      <c r="X18" s="78" t="s">
        <v>8</v>
      </c>
      <c r="Y18" s="78"/>
      <c r="Z18" s="78"/>
    </row>
    <row r="19" spans="1:26" ht="24" customHeight="1">
      <c r="A19" s="90" t="s">
        <v>86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09"/>
      <c r="U19" s="109"/>
      <c r="V19" s="91"/>
      <c r="W19" s="91"/>
      <c r="X19" s="91"/>
      <c r="Y19" s="91"/>
      <c r="Z19" s="92"/>
    </row>
    <row r="20" spans="1:26" s="17" customFormat="1" ht="48" customHeight="1">
      <c r="A20" s="16">
        <v>1</v>
      </c>
      <c r="B20" s="110" t="s">
        <v>88</v>
      </c>
      <c r="C20" s="110"/>
      <c r="D20" s="110"/>
      <c r="E20" s="110"/>
      <c r="F20" s="110"/>
      <c r="G20" s="110"/>
      <c r="H20" s="111" t="str">
        <f>$K$13</f>
        <v>-</v>
      </c>
      <c r="I20" s="111"/>
      <c r="J20" s="111"/>
      <c r="K20" s="116"/>
      <c r="L20" s="116"/>
      <c r="M20" s="116"/>
      <c r="N20" s="116"/>
      <c r="O20" s="116"/>
      <c r="P20" s="116"/>
      <c r="Q20" s="116"/>
      <c r="R20" s="116"/>
      <c r="S20" s="117"/>
      <c r="T20" s="114">
        <v>20</v>
      </c>
      <c r="U20" s="114"/>
      <c r="V20" s="115"/>
      <c r="W20" s="116"/>
      <c r="X20" s="118"/>
      <c r="Y20" s="119"/>
      <c r="Z20" s="120"/>
    </row>
    <row r="21" spans="1:26" ht="24" customHeight="1">
      <c r="A21" s="18">
        <v>2</v>
      </c>
      <c r="B21" s="127" t="s">
        <v>89</v>
      </c>
      <c r="C21" s="127"/>
      <c r="D21" s="127"/>
      <c r="E21" s="127"/>
      <c r="F21" s="127"/>
      <c r="G21" s="127"/>
      <c r="H21" s="111" t="str">
        <f aca="true" t="shared" si="0" ref="H21:H22">$K$13</f>
        <v>-</v>
      </c>
      <c r="I21" s="111"/>
      <c r="J21" s="111"/>
      <c r="K21" s="128"/>
      <c r="L21" s="128"/>
      <c r="M21" s="128"/>
      <c r="N21" s="128"/>
      <c r="O21" s="128"/>
      <c r="P21" s="128"/>
      <c r="Q21" s="128"/>
      <c r="R21" s="128"/>
      <c r="S21" s="128"/>
      <c r="T21" s="129">
        <v>20</v>
      </c>
      <c r="U21" s="129"/>
      <c r="V21" s="103"/>
      <c r="W21" s="128"/>
      <c r="X21" s="121"/>
      <c r="Y21" s="122"/>
      <c r="Z21" s="123"/>
    </row>
    <row r="22" spans="1:26" s="17" customFormat="1" ht="72" customHeight="1">
      <c r="A22" s="16">
        <v>3</v>
      </c>
      <c r="B22" s="110" t="s">
        <v>90</v>
      </c>
      <c r="C22" s="110"/>
      <c r="D22" s="110"/>
      <c r="E22" s="110"/>
      <c r="F22" s="110"/>
      <c r="G22" s="110"/>
      <c r="H22" s="111" t="str">
        <f t="shared" si="0"/>
        <v>-</v>
      </c>
      <c r="I22" s="111"/>
      <c r="J22" s="111"/>
      <c r="K22" s="112"/>
      <c r="L22" s="112"/>
      <c r="M22" s="112"/>
      <c r="N22" s="112"/>
      <c r="O22" s="112"/>
      <c r="P22" s="112"/>
      <c r="Q22" s="112"/>
      <c r="R22" s="112"/>
      <c r="S22" s="113"/>
      <c r="T22" s="114">
        <v>60</v>
      </c>
      <c r="U22" s="114"/>
      <c r="V22" s="115"/>
      <c r="W22" s="116"/>
      <c r="X22" s="124"/>
      <c r="Y22" s="125"/>
      <c r="Z22" s="126"/>
    </row>
    <row r="23" spans="1:26" ht="24" customHeight="1">
      <c r="A23" s="72" t="s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>
        <f>SUM(T20:U22)</f>
        <v>100</v>
      </c>
      <c r="U23" s="74"/>
      <c r="V23" s="75"/>
      <c r="W23" s="75"/>
      <c r="X23" s="76"/>
      <c r="Y23" s="76"/>
      <c r="Z23" s="76"/>
    </row>
    <row r="24" spans="1:26" ht="9.9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24" customHeight="1">
      <c r="A25" s="19" t="s">
        <v>80</v>
      </c>
    </row>
    <row r="26" spans="1:26" ht="60" customHeight="1">
      <c r="A26" s="15" t="s">
        <v>6</v>
      </c>
      <c r="B26" s="78" t="s">
        <v>34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 t="s">
        <v>35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82" t="s">
        <v>36</v>
      </c>
      <c r="Z26" s="82"/>
    </row>
    <row r="27" spans="1:26" ht="24" customHeight="1">
      <c r="A27" s="83" t="s">
        <v>37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</row>
    <row r="28" spans="1:26" ht="48" customHeight="1">
      <c r="A28" s="4" t="str">
        <f>IF(B28&lt;&gt;"","2.1.1","")</f>
        <v/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32"/>
      <c r="Z28" s="32"/>
    </row>
    <row r="29" spans="1:26" ht="48" customHeight="1">
      <c r="A29" s="4" t="str">
        <f>IF(B29&lt;&gt;"","2.1.2","")</f>
        <v/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32"/>
      <c r="Z29" s="32"/>
    </row>
    <row r="30" spans="1:26" ht="48" customHeight="1">
      <c r="A30" s="4" t="str">
        <f>IF(B30&lt;&gt;"","2.1.3","")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/>
      <c r="Z30" s="32"/>
    </row>
    <row r="31" spans="1:26" ht="48" customHeight="1">
      <c r="A31" s="4" t="str">
        <f>IF(B31&lt;&gt;"","2.1.4","")</f>
        <v/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/>
      <c r="Z31" s="32"/>
    </row>
    <row r="32" spans="1:26" ht="48" customHeight="1">
      <c r="A32" s="4" t="str">
        <f>IF(B32&lt;&gt;"","2.1.5","")</f>
        <v/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6"/>
      <c r="Z32" s="37"/>
    </row>
    <row r="33" spans="1:26" ht="24" customHeight="1">
      <c r="A33" s="83" t="s">
        <v>38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</row>
    <row r="34" spans="1:26" ht="48" customHeight="1">
      <c r="A34" s="4" t="str">
        <f>IF(B34&lt;&gt;"","2.2.1","")</f>
        <v/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32"/>
      <c r="Z34" s="32"/>
    </row>
    <row r="35" spans="1:26" ht="48" customHeight="1">
      <c r="A35" s="4" t="str">
        <f>IF(B35&lt;&gt;"","2.2.2","")</f>
        <v/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32"/>
      <c r="Z35" s="32"/>
    </row>
    <row r="36" spans="1:26" ht="48" customHeight="1">
      <c r="A36" s="4" t="str">
        <f>IF(B36&lt;&gt;"","2.2.3","")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32"/>
      <c r="Z36" s="32"/>
    </row>
    <row r="37" spans="1:26" ht="48" customHeight="1">
      <c r="A37" s="4" t="str">
        <f>IF(B37&lt;&gt;"","2.2.4","")</f>
        <v/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/>
      <c r="Z37" s="32"/>
    </row>
    <row r="38" spans="1:26" ht="48" customHeight="1">
      <c r="A38" s="4" t="str">
        <f>IF(B38&lt;&gt;"","2.2.5","")</f>
        <v/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/>
      <c r="Z38" s="32"/>
    </row>
    <row r="39" spans="1:26" ht="24" customHeight="1">
      <c r="A39" s="83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</row>
    <row r="40" spans="1:26" ht="48" customHeight="1">
      <c r="A40" s="4" t="str">
        <f>IF(B40&lt;&gt;"","2.3.1","")</f>
        <v/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9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  <c r="Y40" s="32"/>
      <c r="Z40" s="32"/>
    </row>
    <row r="41" spans="1:26" ht="48" customHeight="1">
      <c r="A41" s="4" t="str">
        <f>IF(B41&lt;&gt;"","2.3.2","")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32"/>
      <c r="Z41" s="32"/>
    </row>
    <row r="42" spans="1:26" ht="48" customHeight="1">
      <c r="A42" s="4" t="str">
        <f>IF(B42&lt;&gt;"","2.3.3","")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</row>
    <row r="43" spans="1:26" ht="48" customHeight="1">
      <c r="A43" s="4" t="str">
        <f>IF(B43&lt;&gt;"","2.3.4","")</f>
        <v/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32"/>
      <c r="Z43" s="32"/>
    </row>
    <row r="44" spans="1:26" ht="48" customHeight="1">
      <c r="A44" s="4" t="str">
        <f>IF(B44&lt;&gt;"","2.3.5","")</f>
        <v/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2"/>
    </row>
    <row r="45" ht="9.95" customHeight="1"/>
    <row r="46" ht="24" customHeight="1">
      <c r="A46" s="5" t="s">
        <v>81</v>
      </c>
    </row>
    <row r="47" ht="9.95" customHeight="1"/>
    <row r="48" spans="1:26" ht="60" customHeight="1">
      <c r="A48" s="15" t="s">
        <v>6</v>
      </c>
      <c r="B48" s="78" t="s">
        <v>40</v>
      </c>
      <c r="C48" s="78"/>
      <c r="D48" s="78"/>
      <c r="E48" s="78"/>
      <c r="F48" s="78"/>
      <c r="G48" s="78"/>
      <c r="H48" s="78" t="s">
        <v>35</v>
      </c>
      <c r="I48" s="78"/>
      <c r="J48" s="78"/>
      <c r="K48" s="78"/>
      <c r="L48" s="78"/>
      <c r="M48" s="78"/>
      <c r="N48" s="78"/>
      <c r="O48" s="78"/>
      <c r="P48" s="78"/>
      <c r="Q48" s="79" t="s">
        <v>41</v>
      </c>
      <c r="R48" s="80"/>
      <c r="S48" s="80"/>
      <c r="T48" s="80"/>
      <c r="U48" s="80"/>
      <c r="V48" s="80"/>
      <c r="W48" s="80"/>
      <c r="X48" s="81"/>
      <c r="Y48" s="82" t="s">
        <v>36</v>
      </c>
      <c r="Z48" s="82"/>
    </row>
    <row r="49" spans="1:26" ht="72" customHeight="1">
      <c r="A49" s="4" t="str">
        <f>IF(B49&lt;&gt;"","3.1","")</f>
        <v/>
      </c>
      <c r="B49" s="38"/>
      <c r="C49" s="38"/>
      <c r="D49" s="38"/>
      <c r="E49" s="38"/>
      <c r="F49" s="38"/>
      <c r="G49" s="38"/>
      <c r="H49" s="39"/>
      <c r="I49" s="39"/>
      <c r="J49" s="39"/>
      <c r="K49" s="39"/>
      <c r="L49" s="39"/>
      <c r="M49" s="39"/>
      <c r="N49" s="39"/>
      <c r="O49" s="39"/>
      <c r="P49" s="39"/>
      <c r="Q49" s="29"/>
      <c r="R49" s="30"/>
      <c r="S49" s="30"/>
      <c r="T49" s="30"/>
      <c r="U49" s="30"/>
      <c r="V49" s="30"/>
      <c r="W49" s="30"/>
      <c r="X49" s="31"/>
      <c r="Y49" s="32"/>
      <c r="Z49" s="32"/>
    </row>
    <row r="50" spans="1:26" ht="72" customHeight="1">
      <c r="A50" s="4" t="str">
        <f>IF(B50&lt;&gt;"","3.2","")</f>
        <v/>
      </c>
      <c r="B50" s="38"/>
      <c r="C50" s="38"/>
      <c r="D50" s="38"/>
      <c r="E50" s="38"/>
      <c r="F50" s="38"/>
      <c r="G50" s="38"/>
      <c r="H50" s="39"/>
      <c r="I50" s="39"/>
      <c r="J50" s="39"/>
      <c r="K50" s="39"/>
      <c r="L50" s="39"/>
      <c r="M50" s="39"/>
      <c r="N50" s="39"/>
      <c r="O50" s="39"/>
      <c r="P50" s="39"/>
      <c r="Q50" s="29"/>
      <c r="R50" s="30"/>
      <c r="S50" s="30"/>
      <c r="T50" s="30"/>
      <c r="U50" s="30"/>
      <c r="V50" s="30"/>
      <c r="W50" s="30"/>
      <c r="X50" s="31"/>
      <c r="Y50" s="32"/>
      <c r="Z50" s="32"/>
    </row>
    <row r="51" spans="1:26" ht="72" customHeight="1">
      <c r="A51" s="4" t="str">
        <f>IF(B51&lt;&gt;"","3.3","")</f>
        <v/>
      </c>
      <c r="B51" s="38"/>
      <c r="C51" s="38"/>
      <c r="D51" s="38"/>
      <c r="E51" s="38"/>
      <c r="F51" s="38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29"/>
      <c r="R51" s="30"/>
      <c r="S51" s="30"/>
      <c r="T51" s="30"/>
      <c r="U51" s="30"/>
      <c r="V51" s="30"/>
      <c r="W51" s="30"/>
      <c r="X51" s="31"/>
      <c r="Y51" s="32"/>
      <c r="Z51" s="32"/>
    </row>
    <row r="52" spans="1:26" ht="72" customHeight="1">
      <c r="A52" s="4" t="str">
        <f>IF(B52&lt;&gt;"","3.4","")</f>
        <v/>
      </c>
      <c r="B52" s="38"/>
      <c r="C52" s="38"/>
      <c r="D52" s="38"/>
      <c r="E52" s="38"/>
      <c r="F52" s="38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29"/>
      <c r="R52" s="30"/>
      <c r="S52" s="30"/>
      <c r="T52" s="30"/>
      <c r="U52" s="30"/>
      <c r="V52" s="30"/>
      <c r="W52" s="30"/>
      <c r="X52" s="31"/>
      <c r="Y52" s="32"/>
      <c r="Z52" s="32"/>
    </row>
    <row r="53" spans="1:26" ht="72" customHeight="1">
      <c r="A53" s="4" t="str">
        <f>IF(B53&lt;&gt;"","3.5","")</f>
        <v/>
      </c>
      <c r="B53" s="33"/>
      <c r="C53" s="34"/>
      <c r="D53" s="34"/>
      <c r="E53" s="34"/>
      <c r="F53" s="34"/>
      <c r="G53" s="35"/>
      <c r="H53" s="29"/>
      <c r="I53" s="30"/>
      <c r="J53" s="30"/>
      <c r="K53" s="30"/>
      <c r="L53" s="30"/>
      <c r="M53" s="30"/>
      <c r="N53" s="30"/>
      <c r="O53" s="30"/>
      <c r="P53" s="31"/>
      <c r="Q53" s="29"/>
      <c r="R53" s="30"/>
      <c r="S53" s="30"/>
      <c r="T53" s="30"/>
      <c r="U53" s="30"/>
      <c r="V53" s="30"/>
      <c r="W53" s="30"/>
      <c r="X53" s="31"/>
      <c r="Y53" s="36"/>
      <c r="Z53" s="37"/>
    </row>
    <row r="54" spans="1:26" ht="72" customHeight="1">
      <c r="A54" s="4" t="str">
        <f>IF(B54&lt;&gt;"","3.6","")</f>
        <v/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29"/>
      <c r="R54" s="30"/>
      <c r="S54" s="30"/>
      <c r="T54" s="30"/>
      <c r="U54" s="30"/>
      <c r="V54" s="30"/>
      <c r="W54" s="30"/>
      <c r="X54" s="31"/>
      <c r="Y54" s="32"/>
      <c r="Z54" s="32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82</v>
      </c>
    </row>
    <row r="57" ht="9.95" customHeight="1">
      <c r="A57" s="5"/>
    </row>
    <row r="58" spans="2:25" ht="48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</row>
    <row r="59" spans="2:25" ht="48" customHeigh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</row>
    <row r="60" spans="2:25" ht="48" customHeight="1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</row>
    <row r="61" spans="2:25" ht="48" customHeight="1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</row>
    <row r="62" spans="2:25" ht="48" customHeight="1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</row>
    <row r="63" ht="13.5" customHeight="1">
      <c r="A63" s="5"/>
    </row>
    <row r="64" ht="21" customHeight="1">
      <c r="A64" s="5" t="s">
        <v>83</v>
      </c>
    </row>
    <row r="66" spans="2:25" ht="21" customHeight="1">
      <c r="B66" s="49"/>
      <c r="C66" s="49"/>
      <c r="D66" s="49"/>
      <c r="E66" s="49"/>
      <c r="F66" s="49"/>
      <c r="G66" s="49"/>
      <c r="H66" s="49"/>
      <c r="J66" s="49"/>
      <c r="K66" s="49"/>
      <c r="L66" s="49"/>
      <c r="M66" s="49"/>
      <c r="N66" s="49"/>
      <c r="O66" s="49"/>
      <c r="P66" s="49"/>
      <c r="Q66" s="49"/>
      <c r="S66" s="50"/>
      <c r="T66" s="51"/>
      <c r="U66" s="51"/>
      <c r="V66" s="51"/>
      <c r="W66" s="51"/>
      <c r="X66" s="51"/>
      <c r="Y66" s="52"/>
    </row>
    <row r="67" spans="2:25" ht="10.15" customHeight="1">
      <c r="B67" s="49"/>
      <c r="C67" s="49"/>
      <c r="D67" s="49"/>
      <c r="E67" s="49"/>
      <c r="F67" s="49"/>
      <c r="G67" s="49"/>
      <c r="H67" s="49"/>
      <c r="J67" s="49"/>
      <c r="K67" s="49"/>
      <c r="L67" s="49"/>
      <c r="M67" s="49"/>
      <c r="N67" s="49"/>
      <c r="O67" s="49"/>
      <c r="P67" s="49"/>
      <c r="Q67" s="49"/>
      <c r="S67" s="53"/>
      <c r="T67" s="54"/>
      <c r="U67" s="54"/>
      <c r="V67" s="54"/>
      <c r="W67" s="54"/>
      <c r="X67" s="54"/>
      <c r="Y67" s="55"/>
    </row>
    <row r="68" spans="2:25" ht="10.15" customHeight="1">
      <c r="B68" s="49"/>
      <c r="C68" s="49"/>
      <c r="D68" s="49"/>
      <c r="E68" s="49"/>
      <c r="F68" s="49"/>
      <c r="G68" s="49"/>
      <c r="H68" s="49"/>
      <c r="J68" s="49"/>
      <c r="K68" s="49"/>
      <c r="L68" s="49"/>
      <c r="M68" s="49"/>
      <c r="N68" s="49"/>
      <c r="O68" s="49"/>
      <c r="P68" s="49"/>
      <c r="Q68" s="49"/>
      <c r="S68" s="53"/>
      <c r="T68" s="54"/>
      <c r="U68" s="54"/>
      <c r="V68" s="54"/>
      <c r="W68" s="54"/>
      <c r="X68" s="54"/>
      <c r="Y68" s="55"/>
    </row>
    <row r="69" spans="2:25" ht="21" customHeight="1">
      <c r="B69" s="49"/>
      <c r="C69" s="49"/>
      <c r="D69" s="49"/>
      <c r="E69" s="49"/>
      <c r="F69" s="49"/>
      <c r="G69" s="49"/>
      <c r="H69" s="49"/>
      <c r="J69" s="49"/>
      <c r="K69" s="49"/>
      <c r="L69" s="49"/>
      <c r="M69" s="49"/>
      <c r="N69" s="49"/>
      <c r="O69" s="49"/>
      <c r="P69" s="49"/>
      <c r="Q69" s="49"/>
      <c r="S69" s="53"/>
      <c r="T69" s="54"/>
      <c r="U69" s="54"/>
      <c r="V69" s="54"/>
      <c r="W69" s="54"/>
      <c r="X69" s="54"/>
      <c r="Y69" s="55"/>
    </row>
    <row r="70" spans="2:25" ht="35.25" customHeight="1">
      <c r="B70" s="49"/>
      <c r="C70" s="49"/>
      <c r="D70" s="49"/>
      <c r="E70" s="49"/>
      <c r="F70" s="49"/>
      <c r="G70" s="49"/>
      <c r="H70" s="49"/>
      <c r="J70" s="49"/>
      <c r="K70" s="49"/>
      <c r="L70" s="49"/>
      <c r="M70" s="49"/>
      <c r="N70" s="49"/>
      <c r="O70" s="49"/>
      <c r="P70" s="49"/>
      <c r="Q70" s="49"/>
      <c r="S70" s="53"/>
      <c r="T70" s="54"/>
      <c r="U70" s="54"/>
      <c r="V70" s="54"/>
      <c r="W70" s="54"/>
      <c r="X70" s="54"/>
      <c r="Y70" s="55"/>
    </row>
    <row r="71" spans="2:25" ht="21" customHeight="1">
      <c r="B71" s="49"/>
      <c r="C71" s="49"/>
      <c r="D71" s="49"/>
      <c r="E71" s="49"/>
      <c r="F71" s="49"/>
      <c r="G71" s="49"/>
      <c r="H71" s="49"/>
      <c r="J71" s="49"/>
      <c r="K71" s="49"/>
      <c r="L71" s="49"/>
      <c r="M71" s="49"/>
      <c r="N71" s="49"/>
      <c r="O71" s="49"/>
      <c r="P71" s="49"/>
      <c r="Q71" s="49"/>
      <c r="S71" s="53"/>
      <c r="T71" s="54"/>
      <c r="U71" s="54"/>
      <c r="V71" s="54"/>
      <c r="W71" s="54"/>
      <c r="X71" s="54"/>
      <c r="Y71" s="55"/>
    </row>
    <row r="72" spans="2:25" ht="21" customHeight="1">
      <c r="B72" s="49"/>
      <c r="C72" s="49"/>
      <c r="D72" s="49"/>
      <c r="E72" s="49"/>
      <c r="F72" s="49"/>
      <c r="G72" s="49"/>
      <c r="H72" s="49"/>
      <c r="J72" s="49"/>
      <c r="K72" s="49"/>
      <c r="L72" s="49"/>
      <c r="M72" s="49"/>
      <c r="N72" s="49"/>
      <c r="O72" s="49"/>
      <c r="P72" s="49"/>
      <c r="Q72" s="49"/>
      <c r="S72" s="53"/>
      <c r="T72" s="54"/>
      <c r="U72" s="54"/>
      <c r="V72" s="54"/>
      <c r="W72" s="54"/>
      <c r="X72" s="54"/>
      <c r="Y72" s="55"/>
    </row>
    <row r="73" spans="2:25" ht="21" customHeight="1">
      <c r="B73" s="49"/>
      <c r="C73" s="49"/>
      <c r="D73" s="49"/>
      <c r="E73" s="49"/>
      <c r="F73" s="49"/>
      <c r="G73" s="49"/>
      <c r="H73" s="49"/>
      <c r="J73" s="49"/>
      <c r="K73" s="49"/>
      <c r="L73" s="49"/>
      <c r="M73" s="49"/>
      <c r="N73" s="49"/>
      <c r="O73" s="49"/>
      <c r="P73" s="49"/>
      <c r="Q73" s="49"/>
      <c r="S73" s="53"/>
      <c r="T73" s="54"/>
      <c r="U73" s="54"/>
      <c r="V73" s="54"/>
      <c r="W73" s="54"/>
      <c r="X73" s="54"/>
      <c r="Y73" s="55"/>
    </row>
    <row r="74" spans="2:25" ht="21" customHeight="1">
      <c r="B74" s="49"/>
      <c r="C74" s="49"/>
      <c r="D74" s="49"/>
      <c r="E74" s="49"/>
      <c r="F74" s="49"/>
      <c r="G74" s="49"/>
      <c r="H74" s="49"/>
      <c r="J74" s="49"/>
      <c r="K74" s="49"/>
      <c r="L74" s="49"/>
      <c r="M74" s="49"/>
      <c r="N74" s="49"/>
      <c r="O74" s="49"/>
      <c r="P74" s="49"/>
      <c r="Q74" s="49"/>
      <c r="S74" s="53"/>
      <c r="T74" s="54"/>
      <c r="U74" s="54"/>
      <c r="V74" s="54"/>
      <c r="W74" s="54"/>
      <c r="X74" s="54"/>
      <c r="Y74" s="55"/>
    </row>
    <row r="75" spans="2:25" ht="21" customHeight="1">
      <c r="B75" s="49"/>
      <c r="C75" s="49"/>
      <c r="D75" s="49"/>
      <c r="E75" s="49"/>
      <c r="F75" s="49"/>
      <c r="G75" s="49"/>
      <c r="H75" s="49"/>
      <c r="J75" s="49"/>
      <c r="K75" s="49"/>
      <c r="L75" s="49"/>
      <c r="M75" s="49"/>
      <c r="N75" s="49"/>
      <c r="O75" s="49"/>
      <c r="P75" s="49"/>
      <c r="Q75" s="49"/>
      <c r="S75" s="56"/>
      <c r="T75" s="57"/>
      <c r="U75" s="57"/>
      <c r="V75" s="57"/>
      <c r="W75" s="57"/>
      <c r="X75" s="57"/>
      <c r="Y75" s="58"/>
    </row>
    <row r="76" spans="2:25" ht="48" customHeight="1">
      <c r="B76" s="59"/>
      <c r="C76" s="59"/>
      <c r="D76" s="59"/>
      <c r="E76" s="59"/>
      <c r="F76" s="59"/>
      <c r="G76" s="59"/>
      <c r="H76" s="59"/>
      <c r="J76" s="60"/>
      <c r="K76" s="61"/>
      <c r="L76" s="61"/>
      <c r="M76" s="61"/>
      <c r="N76" s="61"/>
      <c r="O76" s="61"/>
      <c r="P76" s="61"/>
      <c r="Q76" s="62"/>
      <c r="S76" s="60"/>
      <c r="T76" s="61"/>
      <c r="U76" s="61"/>
      <c r="V76" s="61"/>
      <c r="W76" s="61"/>
      <c r="X76" s="61"/>
      <c r="Y76" s="62"/>
    </row>
    <row r="77" spans="2:25" ht="48" customHeight="1">
      <c r="B77" s="59"/>
      <c r="C77" s="59"/>
      <c r="D77" s="59"/>
      <c r="E77" s="59"/>
      <c r="F77" s="59"/>
      <c r="G77" s="59"/>
      <c r="H77" s="59"/>
      <c r="J77" s="63"/>
      <c r="K77" s="64"/>
      <c r="L77" s="64"/>
      <c r="M77" s="64"/>
      <c r="N77" s="64"/>
      <c r="O77" s="64"/>
      <c r="P77" s="64"/>
      <c r="Q77" s="65"/>
      <c r="S77" s="63"/>
      <c r="T77" s="64"/>
      <c r="U77" s="64"/>
      <c r="V77" s="64"/>
      <c r="W77" s="64"/>
      <c r="X77" s="64"/>
      <c r="Y77" s="65"/>
    </row>
    <row r="79" spans="2:25" ht="21" customHeight="1">
      <c r="B79" s="49"/>
      <c r="C79" s="49"/>
      <c r="D79" s="49"/>
      <c r="E79" s="49"/>
      <c r="F79" s="49"/>
      <c r="G79" s="49"/>
      <c r="H79" s="49"/>
      <c r="J79" s="49"/>
      <c r="K79" s="49"/>
      <c r="L79" s="49"/>
      <c r="M79" s="49"/>
      <c r="N79" s="49"/>
      <c r="O79" s="49"/>
      <c r="P79" s="49"/>
      <c r="Q79" s="49"/>
      <c r="S79" s="50"/>
      <c r="T79" s="51"/>
      <c r="U79" s="51"/>
      <c r="V79" s="51"/>
      <c r="W79" s="51"/>
      <c r="X79" s="51"/>
      <c r="Y79" s="52"/>
    </row>
    <row r="80" spans="2:25" ht="21" customHeight="1">
      <c r="B80" s="49"/>
      <c r="C80" s="49"/>
      <c r="D80" s="49"/>
      <c r="E80" s="49"/>
      <c r="F80" s="49"/>
      <c r="G80" s="49"/>
      <c r="H80" s="49"/>
      <c r="J80" s="49"/>
      <c r="K80" s="49"/>
      <c r="L80" s="49"/>
      <c r="M80" s="49"/>
      <c r="N80" s="49"/>
      <c r="O80" s="49"/>
      <c r="P80" s="49"/>
      <c r="Q80" s="49"/>
      <c r="S80" s="53"/>
      <c r="T80" s="54"/>
      <c r="U80" s="54"/>
      <c r="V80" s="54"/>
      <c r="W80" s="54"/>
      <c r="X80" s="54"/>
      <c r="Y80" s="55"/>
    </row>
    <row r="81" spans="2:25" ht="21" customHeight="1">
      <c r="B81" s="49"/>
      <c r="C81" s="49"/>
      <c r="D81" s="49"/>
      <c r="E81" s="49"/>
      <c r="F81" s="49"/>
      <c r="G81" s="49"/>
      <c r="H81" s="49"/>
      <c r="J81" s="49"/>
      <c r="K81" s="49"/>
      <c r="L81" s="49"/>
      <c r="M81" s="49"/>
      <c r="N81" s="49"/>
      <c r="O81" s="49"/>
      <c r="P81" s="49"/>
      <c r="Q81" s="49"/>
      <c r="S81" s="53"/>
      <c r="T81" s="54"/>
      <c r="U81" s="54"/>
      <c r="V81" s="54"/>
      <c r="W81" s="54"/>
      <c r="X81" s="54"/>
      <c r="Y81" s="55"/>
    </row>
    <row r="82" spans="2:25" ht="21" customHeight="1">
      <c r="B82" s="49"/>
      <c r="C82" s="49"/>
      <c r="D82" s="49"/>
      <c r="E82" s="49"/>
      <c r="F82" s="49"/>
      <c r="G82" s="49"/>
      <c r="H82" s="49"/>
      <c r="J82" s="49"/>
      <c r="K82" s="49"/>
      <c r="L82" s="49"/>
      <c r="M82" s="49"/>
      <c r="N82" s="49"/>
      <c r="O82" s="49"/>
      <c r="P82" s="49"/>
      <c r="Q82" s="49"/>
      <c r="S82" s="53"/>
      <c r="T82" s="54"/>
      <c r="U82" s="54"/>
      <c r="V82" s="54"/>
      <c r="W82" s="54"/>
      <c r="X82" s="54"/>
      <c r="Y82" s="55"/>
    </row>
    <row r="83" spans="2:25" ht="21" customHeight="1">
      <c r="B83" s="49"/>
      <c r="C83" s="49"/>
      <c r="D83" s="49"/>
      <c r="E83" s="49"/>
      <c r="F83" s="49"/>
      <c r="G83" s="49"/>
      <c r="H83" s="49"/>
      <c r="J83" s="49"/>
      <c r="K83" s="49"/>
      <c r="L83" s="49"/>
      <c r="M83" s="49"/>
      <c r="N83" s="49"/>
      <c r="O83" s="49"/>
      <c r="P83" s="49"/>
      <c r="Q83" s="49"/>
      <c r="S83" s="53"/>
      <c r="T83" s="54"/>
      <c r="U83" s="54"/>
      <c r="V83" s="54"/>
      <c r="W83" s="54"/>
      <c r="X83" s="54"/>
      <c r="Y83" s="55"/>
    </row>
    <row r="84" spans="2:25" ht="21" customHeight="1">
      <c r="B84" s="49"/>
      <c r="C84" s="49"/>
      <c r="D84" s="49"/>
      <c r="E84" s="49"/>
      <c r="F84" s="49"/>
      <c r="G84" s="49"/>
      <c r="H84" s="49"/>
      <c r="J84" s="49"/>
      <c r="K84" s="49"/>
      <c r="L84" s="49"/>
      <c r="M84" s="49"/>
      <c r="N84" s="49"/>
      <c r="O84" s="49"/>
      <c r="P84" s="49"/>
      <c r="Q84" s="49"/>
      <c r="S84" s="53"/>
      <c r="T84" s="54"/>
      <c r="U84" s="54"/>
      <c r="V84" s="54"/>
      <c r="W84" s="54"/>
      <c r="X84" s="54"/>
      <c r="Y84" s="55"/>
    </row>
    <row r="85" spans="2:25" ht="21" customHeight="1">
      <c r="B85" s="49"/>
      <c r="C85" s="49"/>
      <c r="D85" s="49"/>
      <c r="E85" s="49"/>
      <c r="F85" s="49"/>
      <c r="G85" s="49"/>
      <c r="H85" s="49"/>
      <c r="J85" s="49"/>
      <c r="K85" s="49"/>
      <c r="L85" s="49"/>
      <c r="M85" s="49"/>
      <c r="N85" s="49"/>
      <c r="O85" s="49"/>
      <c r="P85" s="49"/>
      <c r="Q85" s="49"/>
      <c r="S85" s="53"/>
      <c r="T85" s="54"/>
      <c r="U85" s="54"/>
      <c r="V85" s="54"/>
      <c r="W85" s="54"/>
      <c r="X85" s="54"/>
      <c r="Y85" s="55"/>
    </row>
    <row r="86" spans="2:25" ht="21" customHeight="1">
      <c r="B86" s="49"/>
      <c r="C86" s="49"/>
      <c r="D86" s="49"/>
      <c r="E86" s="49"/>
      <c r="F86" s="49"/>
      <c r="G86" s="49"/>
      <c r="H86" s="49"/>
      <c r="J86" s="49"/>
      <c r="K86" s="49"/>
      <c r="L86" s="49"/>
      <c r="M86" s="49"/>
      <c r="N86" s="49"/>
      <c r="O86" s="49"/>
      <c r="P86" s="49"/>
      <c r="Q86" s="49"/>
      <c r="S86" s="53"/>
      <c r="T86" s="54"/>
      <c r="U86" s="54"/>
      <c r="V86" s="54"/>
      <c r="W86" s="54"/>
      <c r="X86" s="54"/>
      <c r="Y86" s="55"/>
    </row>
    <row r="87" spans="2:25" ht="21" customHeight="1">
      <c r="B87" s="49"/>
      <c r="C87" s="49"/>
      <c r="D87" s="49"/>
      <c r="E87" s="49"/>
      <c r="F87" s="49"/>
      <c r="G87" s="49"/>
      <c r="H87" s="49"/>
      <c r="J87" s="49"/>
      <c r="K87" s="49"/>
      <c r="L87" s="49"/>
      <c r="M87" s="49"/>
      <c r="N87" s="49"/>
      <c r="O87" s="49"/>
      <c r="P87" s="49"/>
      <c r="Q87" s="49"/>
      <c r="S87" s="53"/>
      <c r="T87" s="54"/>
      <c r="U87" s="54"/>
      <c r="V87" s="54"/>
      <c r="W87" s="54"/>
      <c r="X87" s="54"/>
      <c r="Y87" s="55"/>
    </row>
    <row r="88" spans="2:25" ht="21" customHeight="1">
      <c r="B88" s="49"/>
      <c r="C88" s="49"/>
      <c r="D88" s="49"/>
      <c r="E88" s="49"/>
      <c r="F88" s="49"/>
      <c r="G88" s="49"/>
      <c r="H88" s="49"/>
      <c r="J88" s="49"/>
      <c r="K88" s="49"/>
      <c r="L88" s="49"/>
      <c r="M88" s="49"/>
      <c r="N88" s="49"/>
      <c r="O88" s="49"/>
      <c r="P88" s="49"/>
      <c r="Q88" s="49"/>
      <c r="S88" s="56"/>
      <c r="T88" s="57"/>
      <c r="U88" s="57"/>
      <c r="V88" s="57"/>
      <c r="W88" s="57"/>
      <c r="X88" s="57"/>
      <c r="Y88" s="58"/>
    </row>
    <row r="89" spans="2:25" ht="48" customHeight="1">
      <c r="B89" s="137"/>
      <c r="C89" s="137"/>
      <c r="D89" s="137"/>
      <c r="E89" s="137"/>
      <c r="F89" s="137"/>
      <c r="G89" s="137"/>
      <c r="H89" s="137"/>
      <c r="J89" s="60"/>
      <c r="K89" s="61"/>
      <c r="L89" s="61"/>
      <c r="M89" s="61"/>
      <c r="N89" s="61"/>
      <c r="O89" s="61"/>
      <c r="P89" s="61"/>
      <c r="Q89" s="62"/>
      <c r="S89" s="66"/>
      <c r="T89" s="67"/>
      <c r="U89" s="67"/>
      <c r="V89" s="67"/>
      <c r="W89" s="67"/>
      <c r="X89" s="67"/>
      <c r="Y89" s="68"/>
    </row>
    <row r="90" spans="2:25" ht="48" customHeight="1">
      <c r="B90" s="137"/>
      <c r="C90" s="137"/>
      <c r="D90" s="137"/>
      <c r="E90" s="137"/>
      <c r="F90" s="137"/>
      <c r="G90" s="137"/>
      <c r="H90" s="137"/>
      <c r="J90" s="63"/>
      <c r="K90" s="64"/>
      <c r="L90" s="64"/>
      <c r="M90" s="64"/>
      <c r="N90" s="64"/>
      <c r="O90" s="64"/>
      <c r="P90" s="64"/>
      <c r="Q90" s="65"/>
      <c r="S90" s="69"/>
      <c r="T90" s="70"/>
      <c r="U90" s="70"/>
      <c r="V90" s="70"/>
      <c r="W90" s="70"/>
      <c r="X90" s="70"/>
      <c r="Y90" s="71"/>
    </row>
    <row r="92" spans="2:25" ht="21" customHeight="1">
      <c r="B92" s="50"/>
      <c r="C92" s="51"/>
      <c r="D92" s="51"/>
      <c r="E92" s="51"/>
      <c r="F92" s="51"/>
      <c r="G92" s="51"/>
      <c r="H92" s="52"/>
      <c r="J92" s="50"/>
      <c r="K92" s="51"/>
      <c r="L92" s="51"/>
      <c r="M92" s="51"/>
      <c r="N92" s="51"/>
      <c r="O92" s="51"/>
      <c r="P92" s="51"/>
      <c r="Q92" s="52"/>
      <c r="S92" s="50"/>
      <c r="T92" s="51"/>
      <c r="U92" s="51"/>
      <c r="V92" s="51"/>
      <c r="W92" s="51"/>
      <c r="X92" s="51"/>
      <c r="Y92" s="52"/>
    </row>
    <row r="93" spans="2:25" ht="21" customHeight="1">
      <c r="B93" s="53"/>
      <c r="C93" s="54"/>
      <c r="D93" s="54"/>
      <c r="E93" s="54"/>
      <c r="F93" s="54"/>
      <c r="G93" s="54"/>
      <c r="H93" s="55"/>
      <c r="J93" s="53"/>
      <c r="K93" s="54"/>
      <c r="L93" s="54"/>
      <c r="M93" s="54"/>
      <c r="N93" s="54"/>
      <c r="O93" s="54"/>
      <c r="P93" s="54"/>
      <c r="Q93" s="55"/>
      <c r="S93" s="53"/>
      <c r="T93" s="54"/>
      <c r="U93" s="54"/>
      <c r="V93" s="54"/>
      <c r="W93" s="54"/>
      <c r="X93" s="54"/>
      <c r="Y93" s="55"/>
    </row>
    <row r="94" spans="2:25" ht="21" customHeight="1">
      <c r="B94" s="53"/>
      <c r="C94" s="54"/>
      <c r="D94" s="54"/>
      <c r="E94" s="54"/>
      <c r="F94" s="54"/>
      <c r="G94" s="54"/>
      <c r="H94" s="55"/>
      <c r="J94" s="53"/>
      <c r="K94" s="54"/>
      <c r="L94" s="54"/>
      <c r="M94" s="54"/>
      <c r="N94" s="54"/>
      <c r="O94" s="54"/>
      <c r="P94" s="54"/>
      <c r="Q94" s="55"/>
      <c r="S94" s="53"/>
      <c r="T94" s="54"/>
      <c r="U94" s="54"/>
      <c r="V94" s="54"/>
      <c r="W94" s="54"/>
      <c r="X94" s="54"/>
      <c r="Y94" s="55"/>
    </row>
    <row r="95" spans="2:25" ht="21" customHeight="1">
      <c r="B95" s="53"/>
      <c r="C95" s="54"/>
      <c r="D95" s="54"/>
      <c r="E95" s="54"/>
      <c r="F95" s="54"/>
      <c r="G95" s="54"/>
      <c r="H95" s="55"/>
      <c r="J95" s="53"/>
      <c r="K95" s="54"/>
      <c r="L95" s="54"/>
      <c r="M95" s="54"/>
      <c r="N95" s="54"/>
      <c r="O95" s="54"/>
      <c r="P95" s="54"/>
      <c r="Q95" s="55"/>
      <c r="S95" s="53"/>
      <c r="T95" s="54"/>
      <c r="U95" s="54"/>
      <c r="V95" s="54"/>
      <c r="W95" s="54"/>
      <c r="X95" s="54"/>
      <c r="Y95" s="55"/>
    </row>
    <row r="96" spans="2:25" ht="21" customHeight="1">
      <c r="B96" s="53"/>
      <c r="C96" s="54"/>
      <c r="D96" s="54"/>
      <c r="E96" s="54"/>
      <c r="F96" s="54"/>
      <c r="G96" s="54"/>
      <c r="H96" s="55"/>
      <c r="J96" s="53"/>
      <c r="K96" s="54"/>
      <c r="L96" s="54"/>
      <c r="M96" s="54"/>
      <c r="N96" s="54"/>
      <c r="O96" s="54"/>
      <c r="P96" s="54"/>
      <c r="Q96" s="55"/>
      <c r="S96" s="53"/>
      <c r="T96" s="54"/>
      <c r="U96" s="54"/>
      <c r="V96" s="54"/>
      <c r="W96" s="54"/>
      <c r="X96" s="54"/>
      <c r="Y96" s="55"/>
    </row>
    <row r="97" spans="2:25" ht="21" customHeight="1">
      <c r="B97" s="53"/>
      <c r="C97" s="54"/>
      <c r="D97" s="54"/>
      <c r="E97" s="54"/>
      <c r="F97" s="54"/>
      <c r="G97" s="54"/>
      <c r="H97" s="55"/>
      <c r="J97" s="53"/>
      <c r="K97" s="54"/>
      <c r="L97" s="54"/>
      <c r="M97" s="54"/>
      <c r="N97" s="54"/>
      <c r="O97" s="54"/>
      <c r="P97" s="54"/>
      <c r="Q97" s="55"/>
      <c r="S97" s="53"/>
      <c r="T97" s="54"/>
      <c r="U97" s="54"/>
      <c r="V97" s="54"/>
      <c r="W97" s="54"/>
      <c r="X97" s="54"/>
      <c r="Y97" s="55"/>
    </row>
    <row r="98" spans="2:25" ht="21" customHeight="1">
      <c r="B98" s="53"/>
      <c r="C98" s="54"/>
      <c r="D98" s="54"/>
      <c r="E98" s="54"/>
      <c r="F98" s="54"/>
      <c r="G98" s="54"/>
      <c r="H98" s="55"/>
      <c r="J98" s="53"/>
      <c r="K98" s="54"/>
      <c r="L98" s="54"/>
      <c r="M98" s="54"/>
      <c r="N98" s="54"/>
      <c r="O98" s="54"/>
      <c r="P98" s="54"/>
      <c r="Q98" s="55"/>
      <c r="S98" s="53"/>
      <c r="T98" s="54"/>
      <c r="U98" s="54"/>
      <c r="V98" s="54"/>
      <c r="W98" s="54"/>
      <c r="X98" s="54"/>
      <c r="Y98" s="55"/>
    </row>
    <row r="99" spans="2:25" ht="21" customHeight="1">
      <c r="B99" s="53"/>
      <c r="C99" s="54"/>
      <c r="D99" s="54"/>
      <c r="E99" s="54"/>
      <c r="F99" s="54"/>
      <c r="G99" s="54"/>
      <c r="H99" s="55"/>
      <c r="J99" s="53"/>
      <c r="K99" s="54"/>
      <c r="L99" s="54"/>
      <c r="M99" s="54"/>
      <c r="N99" s="54"/>
      <c r="O99" s="54"/>
      <c r="P99" s="54"/>
      <c r="Q99" s="55"/>
      <c r="S99" s="53"/>
      <c r="T99" s="54"/>
      <c r="U99" s="54"/>
      <c r="V99" s="54"/>
      <c r="W99" s="54"/>
      <c r="X99" s="54"/>
      <c r="Y99" s="55"/>
    </row>
    <row r="100" spans="2:25" ht="21" customHeight="1">
      <c r="B100" s="53"/>
      <c r="C100" s="54"/>
      <c r="D100" s="54"/>
      <c r="E100" s="54"/>
      <c r="F100" s="54"/>
      <c r="G100" s="54"/>
      <c r="H100" s="55"/>
      <c r="J100" s="53"/>
      <c r="K100" s="54"/>
      <c r="L100" s="54"/>
      <c r="M100" s="54"/>
      <c r="N100" s="54"/>
      <c r="O100" s="54"/>
      <c r="P100" s="54"/>
      <c r="Q100" s="55"/>
      <c r="S100" s="53"/>
      <c r="T100" s="54"/>
      <c r="U100" s="54"/>
      <c r="V100" s="54"/>
      <c r="W100" s="54"/>
      <c r="X100" s="54"/>
      <c r="Y100" s="55"/>
    </row>
    <row r="101" spans="2:25" ht="21" customHeight="1">
      <c r="B101" s="56"/>
      <c r="C101" s="57"/>
      <c r="D101" s="57"/>
      <c r="E101" s="57"/>
      <c r="F101" s="57"/>
      <c r="G101" s="57"/>
      <c r="H101" s="58"/>
      <c r="J101" s="56"/>
      <c r="K101" s="57"/>
      <c r="L101" s="57"/>
      <c r="M101" s="57"/>
      <c r="N101" s="57"/>
      <c r="O101" s="57"/>
      <c r="P101" s="57"/>
      <c r="Q101" s="58"/>
      <c r="S101" s="56"/>
      <c r="T101" s="57"/>
      <c r="U101" s="57"/>
      <c r="V101" s="57"/>
      <c r="W101" s="57"/>
      <c r="X101" s="57"/>
      <c r="Y101" s="58"/>
    </row>
    <row r="102" spans="2:25" ht="48" customHeight="1">
      <c r="B102" s="66"/>
      <c r="C102" s="67"/>
      <c r="D102" s="67"/>
      <c r="E102" s="67"/>
      <c r="F102" s="67"/>
      <c r="G102" s="67"/>
      <c r="H102" s="68"/>
      <c r="J102" s="130"/>
      <c r="K102" s="131"/>
      <c r="L102" s="131"/>
      <c r="M102" s="131"/>
      <c r="N102" s="131"/>
      <c r="O102" s="131"/>
      <c r="P102" s="131"/>
      <c r="Q102" s="132"/>
      <c r="S102" s="66"/>
      <c r="T102" s="67"/>
      <c r="U102" s="67"/>
      <c r="V102" s="67"/>
      <c r="W102" s="67"/>
      <c r="X102" s="67"/>
      <c r="Y102" s="68"/>
    </row>
    <row r="103" spans="2:25" ht="48" customHeight="1">
      <c r="B103" s="69"/>
      <c r="C103" s="70"/>
      <c r="D103" s="70"/>
      <c r="E103" s="70"/>
      <c r="F103" s="70"/>
      <c r="G103" s="70"/>
      <c r="H103" s="71"/>
      <c r="J103" s="133"/>
      <c r="K103" s="134"/>
      <c r="L103" s="134"/>
      <c r="M103" s="134"/>
      <c r="N103" s="134"/>
      <c r="O103" s="134"/>
      <c r="P103" s="134"/>
      <c r="Q103" s="135"/>
      <c r="S103" s="69"/>
      <c r="T103" s="70"/>
      <c r="U103" s="70"/>
      <c r="V103" s="70"/>
      <c r="W103" s="70"/>
      <c r="X103" s="70"/>
      <c r="Y103" s="71"/>
    </row>
    <row r="106" spans="5:23" ht="21" customHeight="1">
      <c r="E106" s="21" t="s">
        <v>42</v>
      </c>
      <c r="F106" s="136"/>
      <c r="G106" s="136"/>
      <c r="H106" s="136"/>
      <c r="I106" s="136"/>
      <c r="J106" s="136"/>
      <c r="Q106" s="21" t="s">
        <v>43</v>
      </c>
      <c r="R106" s="136"/>
      <c r="S106" s="136"/>
      <c r="T106" s="136"/>
      <c r="U106" s="136"/>
      <c r="V106" s="136"/>
      <c r="W106" s="136"/>
    </row>
    <row r="107" spans="5:24" ht="21" customHeight="1">
      <c r="E107" s="21" t="s">
        <v>44</v>
      </c>
      <c r="F107" s="24"/>
      <c r="G107" s="24"/>
      <c r="H107" s="24"/>
      <c r="I107" s="24"/>
      <c r="J107" s="24"/>
      <c r="K107" s="5" t="s">
        <v>45</v>
      </c>
      <c r="Q107" s="21" t="s">
        <v>44</v>
      </c>
      <c r="R107" s="136"/>
      <c r="S107" s="136"/>
      <c r="T107" s="136"/>
      <c r="U107" s="136"/>
      <c r="V107" s="136"/>
      <c r="W107" s="136"/>
      <c r="X107" s="5" t="s">
        <v>45</v>
      </c>
    </row>
    <row r="108" spans="5:24" ht="21" customHeight="1">
      <c r="E108" s="21" t="s">
        <v>46</v>
      </c>
      <c r="F108" s="24"/>
      <c r="G108" s="24"/>
      <c r="H108" s="24"/>
      <c r="I108" s="24"/>
      <c r="J108" s="24"/>
      <c r="Q108" s="25"/>
      <c r="R108" s="25"/>
      <c r="S108" s="25"/>
      <c r="T108" s="25"/>
      <c r="U108" s="25"/>
      <c r="V108" s="25"/>
      <c r="W108" s="25"/>
      <c r="X108" s="25"/>
    </row>
    <row r="109" spans="5:23" ht="24" customHeight="1">
      <c r="E109" s="21" t="s">
        <v>47</v>
      </c>
      <c r="F109" s="26"/>
      <c r="G109" s="26"/>
      <c r="H109" s="26"/>
      <c r="I109" s="26"/>
      <c r="J109" s="26"/>
      <c r="Q109" s="21" t="s">
        <v>47</v>
      </c>
      <c r="R109" s="27"/>
      <c r="S109" s="27"/>
      <c r="T109" s="27"/>
      <c r="U109" s="27"/>
      <c r="V109" s="27"/>
      <c r="W109" s="27"/>
    </row>
    <row r="110" spans="5:10" ht="24" customHeight="1">
      <c r="E110" s="21" t="s">
        <v>48</v>
      </c>
      <c r="F110" s="28"/>
      <c r="G110" s="28"/>
      <c r="H110" s="28"/>
      <c r="I110" s="28"/>
      <c r="J110" s="28"/>
    </row>
    <row r="111" ht="24" customHeight="1"/>
  </sheetData>
  <protectedRanges>
    <protectedRange sqref="M7 H8 V13 K20:S21 X20 B28:Z32 B34:Z38 B40:Z44 B49:Z54 B58 B66 B76 J66 J76 S66 S76 B79 B89 J79 J89 S79 S89 B92 B102 J92 J102 S92 S102 R106:R107 Q108 R109 F106:F110" name="ช่วง1_1"/>
  </protectedRanges>
  <mergeCells count="173">
    <mergeCell ref="J102:Q103"/>
    <mergeCell ref="S102:Y103"/>
    <mergeCell ref="F106:J106"/>
    <mergeCell ref="R106:W106"/>
    <mergeCell ref="F107:J107"/>
    <mergeCell ref="S76:Y77"/>
    <mergeCell ref="B79:H88"/>
    <mergeCell ref="J79:Q88"/>
    <mergeCell ref="S79:Y88"/>
    <mergeCell ref="B89:H90"/>
    <mergeCell ref="J89:Q90"/>
    <mergeCell ref="S89:Y90"/>
    <mergeCell ref="B92:H101"/>
    <mergeCell ref="J92:Q101"/>
    <mergeCell ref="S92:Y101"/>
    <mergeCell ref="R107:W107"/>
    <mergeCell ref="Y51:Z51"/>
    <mergeCell ref="Y49:Z49"/>
    <mergeCell ref="Y50:Z50"/>
    <mergeCell ref="B49:G49"/>
    <mergeCell ref="H49:P49"/>
    <mergeCell ref="Q49:X49"/>
    <mergeCell ref="B50:G50"/>
    <mergeCell ref="H50:P50"/>
    <mergeCell ref="Q50:X50"/>
    <mergeCell ref="B51:G51"/>
    <mergeCell ref="H51:P51"/>
    <mergeCell ref="Q51:X51"/>
    <mergeCell ref="A39:Z39"/>
    <mergeCell ref="B40:L40"/>
    <mergeCell ref="M40:X40"/>
    <mergeCell ref="Y40:Z40"/>
    <mergeCell ref="Y48:Z48"/>
    <mergeCell ref="B44:L44"/>
    <mergeCell ref="M44:X44"/>
    <mergeCell ref="Y44:Z44"/>
    <mergeCell ref="B48:G48"/>
    <mergeCell ref="H48:P48"/>
    <mergeCell ref="Q48:X48"/>
    <mergeCell ref="B42:L42"/>
    <mergeCell ref="M42:X42"/>
    <mergeCell ref="Y42:Z42"/>
    <mergeCell ref="B43:L43"/>
    <mergeCell ref="M43:X43"/>
    <mergeCell ref="Y43:Z43"/>
    <mergeCell ref="B41:L41"/>
    <mergeCell ref="M41:X41"/>
    <mergeCell ref="Y41:Z41"/>
    <mergeCell ref="B32:L32"/>
    <mergeCell ref="Y32:Z32"/>
    <mergeCell ref="A33:Z33"/>
    <mergeCell ref="B37:L37"/>
    <mergeCell ref="M37:X37"/>
    <mergeCell ref="Y37:Z37"/>
    <mergeCell ref="B38:L38"/>
    <mergeCell ref="M38:X38"/>
    <mergeCell ref="Y38:Z38"/>
    <mergeCell ref="B35:L35"/>
    <mergeCell ref="M35:X35"/>
    <mergeCell ref="Y35:Z35"/>
    <mergeCell ref="B36:L36"/>
    <mergeCell ref="M36:X36"/>
    <mergeCell ref="Y36:Z36"/>
    <mergeCell ref="B34:L34"/>
    <mergeCell ref="M34:X34"/>
    <mergeCell ref="Y34:Z34"/>
    <mergeCell ref="M32:X32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X20:Z22"/>
    <mergeCell ref="B21:G21"/>
    <mergeCell ref="H21:J21"/>
    <mergeCell ref="K21:M21"/>
    <mergeCell ref="N21:P21"/>
    <mergeCell ref="Q21:S21"/>
    <mergeCell ref="T21:U21"/>
    <mergeCell ref="V21:W21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A12:Z12"/>
    <mergeCell ref="B13:J13"/>
    <mergeCell ref="K13:M13"/>
    <mergeCell ref="N13:P13"/>
    <mergeCell ref="Q13:R13"/>
    <mergeCell ref="Q14:R14"/>
    <mergeCell ref="S13:U13"/>
    <mergeCell ref="V13:X13"/>
    <mergeCell ref="Y13:Z13"/>
    <mergeCell ref="A14:P14"/>
    <mergeCell ref="S14:U14"/>
    <mergeCell ref="V14:X14"/>
    <mergeCell ref="Y14:Z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B28:L28"/>
    <mergeCell ref="M28:X28"/>
    <mergeCell ref="F108:J108"/>
    <mergeCell ref="Q108:X108"/>
    <mergeCell ref="F109:J109"/>
    <mergeCell ref="R109:W109"/>
    <mergeCell ref="F110:J110"/>
    <mergeCell ref="Q52:X52"/>
    <mergeCell ref="Y52:Z52"/>
    <mergeCell ref="B53:G53"/>
    <mergeCell ref="H53:P53"/>
    <mergeCell ref="Q53:X53"/>
    <mergeCell ref="Y53:Z53"/>
    <mergeCell ref="B54:G54"/>
    <mergeCell ref="H54:P54"/>
    <mergeCell ref="Q54:X54"/>
    <mergeCell ref="Y54:Z54"/>
    <mergeCell ref="B52:G52"/>
    <mergeCell ref="H52:P52"/>
    <mergeCell ref="B58:Y62"/>
    <mergeCell ref="B66:H75"/>
    <mergeCell ref="J66:Q75"/>
    <mergeCell ref="S66:Y75"/>
    <mergeCell ref="B76:H77"/>
    <mergeCell ref="J76:Q77"/>
    <mergeCell ref="B102:H103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0:S20 K22:S22">
      <formula1>0</formula1>
    </dataValidation>
    <dataValidation type="decimal" operator="greaterThanOrEqual" allowBlank="1" showInputMessage="1" showErrorMessage="1" error="กรุณากรอกข้อมูลเป็นตัวเลข" sqref="K21:S21">
      <formula1>0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23" max="16383" man="1"/>
    <brk id="45" max="16383" man="1"/>
    <brk id="63" max="16383" man="1"/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Z110"/>
  <sheetViews>
    <sheetView view="pageBreakPreview" zoomScaleSheetLayoutView="100" workbookViewId="0" topLeftCell="I3">
      <selection activeCell="Q18" sqref="Q18:S18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86" t="s">
        <v>93</v>
      </c>
      <c r="K2" s="86"/>
      <c r="L2" s="86"/>
      <c r="M2" s="86"/>
      <c r="N2" s="86"/>
      <c r="O2" s="86"/>
      <c r="P2" s="86"/>
      <c r="Q2" s="8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21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0.15" customHeight="1"/>
    <row r="6" ht="21" customHeight="1">
      <c r="A6" s="8" t="s">
        <v>1</v>
      </c>
    </row>
    <row r="7" spans="1:16" ht="21" customHeight="1">
      <c r="A7" s="9" t="s">
        <v>84</v>
      </c>
      <c r="L7" s="10"/>
      <c r="M7" s="87"/>
      <c r="N7" s="88"/>
      <c r="O7" s="88"/>
      <c r="P7" s="89"/>
    </row>
    <row r="8" spans="1:10" ht="21" customHeight="1">
      <c r="A8" s="9" t="s">
        <v>28</v>
      </c>
      <c r="G8" s="10"/>
      <c r="H8" s="87"/>
      <c r="I8" s="88"/>
      <c r="J8" s="89"/>
    </row>
    <row r="9" ht="9" customHeight="1">
      <c r="G9" s="5">
        <v>4</v>
      </c>
    </row>
    <row r="10" spans="1:26" s="8" customFormat="1" ht="30" customHeight="1">
      <c r="A10" s="78" t="s">
        <v>6</v>
      </c>
      <c r="B10" s="78" t="s">
        <v>22</v>
      </c>
      <c r="C10" s="78"/>
      <c r="D10" s="78"/>
      <c r="E10" s="78"/>
      <c r="F10" s="78"/>
      <c r="G10" s="78"/>
      <c r="H10" s="78"/>
      <c r="I10" s="78"/>
      <c r="J10" s="78"/>
      <c r="K10" s="78" t="s">
        <v>23</v>
      </c>
      <c r="L10" s="78"/>
      <c r="M10" s="78"/>
      <c r="N10" s="78"/>
      <c r="O10" s="78"/>
      <c r="P10" s="78"/>
      <c r="Q10" s="78"/>
      <c r="R10" s="78"/>
      <c r="S10" s="78" t="s">
        <v>5</v>
      </c>
      <c r="T10" s="78"/>
      <c r="U10" s="78"/>
      <c r="V10" s="78"/>
      <c r="W10" s="78"/>
      <c r="X10" s="78"/>
      <c r="Y10" s="78"/>
      <c r="Z10" s="78"/>
    </row>
    <row r="11" spans="1:26" s="8" customFormat="1" ht="30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 t="s">
        <v>2</v>
      </c>
      <c r="L11" s="78"/>
      <c r="M11" s="78"/>
      <c r="N11" s="78" t="s">
        <v>3</v>
      </c>
      <c r="O11" s="78"/>
      <c r="P11" s="78"/>
      <c r="Q11" s="78" t="s">
        <v>4</v>
      </c>
      <c r="R11" s="78"/>
      <c r="S11" s="78" t="s">
        <v>2</v>
      </c>
      <c r="T11" s="78"/>
      <c r="U11" s="78"/>
      <c r="V11" s="78" t="s">
        <v>3</v>
      </c>
      <c r="W11" s="78"/>
      <c r="X11" s="78"/>
      <c r="Y11" s="78" t="s">
        <v>4</v>
      </c>
      <c r="Z11" s="78"/>
    </row>
    <row r="12" spans="1:26" ht="24" customHeight="1">
      <c r="A12" s="90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</row>
    <row r="13" spans="1:26" ht="24" customHeight="1">
      <c r="A13" s="11">
        <v>1</v>
      </c>
      <c r="B13" s="38" t="s">
        <v>87</v>
      </c>
      <c r="C13" s="38"/>
      <c r="D13" s="38"/>
      <c r="E13" s="38"/>
      <c r="F13" s="38"/>
      <c r="G13" s="38"/>
      <c r="H13" s="38"/>
      <c r="I13" s="38"/>
      <c r="J13" s="38"/>
      <c r="K13" s="93">
        <v>3200</v>
      </c>
      <c r="L13" s="93"/>
      <c r="M13" s="93"/>
      <c r="N13" s="138">
        <f>Q22</f>
        <v>0</v>
      </c>
      <c r="O13" s="138"/>
      <c r="P13" s="138"/>
      <c r="Q13" s="95">
        <f>V23</f>
        <v>0</v>
      </c>
      <c r="R13" s="95"/>
      <c r="S13" s="96">
        <v>380800</v>
      </c>
      <c r="T13" s="97"/>
      <c r="U13" s="98"/>
      <c r="V13" s="99"/>
      <c r="W13" s="100"/>
      <c r="X13" s="101"/>
      <c r="Y13" s="102">
        <f>V13/S13*100</f>
        <v>0</v>
      </c>
      <c r="Z13" s="103"/>
    </row>
    <row r="14" spans="1:26" s="8" customFormat="1" ht="24" customHeight="1">
      <c r="A14" s="104" t="s">
        <v>29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  <c r="Q14" s="75">
        <f>V23</f>
        <v>0</v>
      </c>
      <c r="R14" s="75"/>
      <c r="S14" s="107">
        <f>SUM(S13)</f>
        <v>380800</v>
      </c>
      <c r="T14" s="107"/>
      <c r="U14" s="107"/>
      <c r="V14" s="107">
        <f>SUM(V13)</f>
        <v>0</v>
      </c>
      <c r="W14" s="107"/>
      <c r="X14" s="107"/>
      <c r="Y14" s="108">
        <f>SUM(Y13)</f>
        <v>0</v>
      </c>
      <c r="Z14" s="108"/>
    </row>
    <row r="15" spans="1:26" ht="9.9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13" ht="24" customHeight="1">
      <c r="A16" s="22" t="s">
        <v>92</v>
      </c>
      <c r="H16" s="12"/>
      <c r="I16" s="13"/>
      <c r="J16" s="13"/>
      <c r="K16" s="13"/>
      <c r="L16" s="13"/>
      <c r="M16" s="13"/>
    </row>
    <row r="17" spans="1:13" ht="9.95" customHeight="1">
      <c r="A17" s="5"/>
      <c r="H17" s="14"/>
      <c r="I17" s="14"/>
      <c r="J17" s="14"/>
      <c r="K17" s="14"/>
      <c r="L17" s="14"/>
      <c r="M17" s="14"/>
    </row>
    <row r="18" spans="1:26" ht="72" customHeight="1">
      <c r="A18" s="15" t="s">
        <v>6</v>
      </c>
      <c r="B18" s="78" t="s">
        <v>26</v>
      </c>
      <c r="C18" s="78"/>
      <c r="D18" s="78"/>
      <c r="E18" s="78"/>
      <c r="F18" s="78"/>
      <c r="G18" s="78"/>
      <c r="H18" s="78" t="s">
        <v>30</v>
      </c>
      <c r="I18" s="78"/>
      <c r="J18" s="78"/>
      <c r="K18" s="78" t="s">
        <v>27</v>
      </c>
      <c r="L18" s="78"/>
      <c r="M18" s="78"/>
      <c r="N18" s="78" t="s">
        <v>31</v>
      </c>
      <c r="O18" s="78"/>
      <c r="P18" s="78"/>
      <c r="Q18" s="78" t="s">
        <v>32</v>
      </c>
      <c r="R18" s="78"/>
      <c r="S18" s="78"/>
      <c r="T18" s="78" t="s">
        <v>33</v>
      </c>
      <c r="U18" s="78"/>
      <c r="V18" s="82" t="s">
        <v>7</v>
      </c>
      <c r="W18" s="82"/>
      <c r="X18" s="78" t="s">
        <v>8</v>
      </c>
      <c r="Y18" s="78"/>
      <c r="Z18" s="78"/>
    </row>
    <row r="19" spans="1:26" ht="24" customHeight="1">
      <c r="A19" s="90" t="s">
        <v>86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09"/>
      <c r="U19" s="109"/>
      <c r="V19" s="91"/>
      <c r="W19" s="91"/>
      <c r="X19" s="91"/>
      <c r="Y19" s="91"/>
      <c r="Z19" s="92"/>
    </row>
    <row r="20" spans="1:26" s="17" customFormat="1" ht="48" customHeight="1">
      <c r="A20" s="16">
        <v>1</v>
      </c>
      <c r="B20" s="110" t="s">
        <v>88</v>
      </c>
      <c r="C20" s="110"/>
      <c r="D20" s="110"/>
      <c r="E20" s="110"/>
      <c r="F20" s="110"/>
      <c r="G20" s="110"/>
      <c r="H20" s="139">
        <f>$K$13</f>
        <v>3200</v>
      </c>
      <c r="I20" s="139"/>
      <c r="J20" s="139"/>
      <c r="K20" s="116"/>
      <c r="L20" s="116"/>
      <c r="M20" s="116"/>
      <c r="N20" s="116"/>
      <c r="O20" s="116"/>
      <c r="P20" s="116"/>
      <c r="Q20" s="116"/>
      <c r="R20" s="116"/>
      <c r="S20" s="117"/>
      <c r="T20" s="114">
        <v>20</v>
      </c>
      <c r="U20" s="114"/>
      <c r="V20" s="115">
        <f>(T20*((K20*0)+(N20*50)+(Q20*100)))/(H20*100)</f>
        <v>0</v>
      </c>
      <c r="W20" s="116"/>
      <c r="X20" s="118"/>
      <c r="Y20" s="119"/>
      <c r="Z20" s="120"/>
    </row>
    <row r="21" spans="1:26" ht="24" customHeight="1">
      <c r="A21" s="18">
        <v>2</v>
      </c>
      <c r="B21" s="127" t="s">
        <v>89</v>
      </c>
      <c r="C21" s="127"/>
      <c r="D21" s="127"/>
      <c r="E21" s="127"/>
      <c r="F21" s="127"/>
      <c r="G21" s="127"/>
      <c r="H21" s="139">
        <f aca="true" t="shared" si="0" ref="H21:H22">$K$13</f>
        <v>3200</v>
      </c>
      <c r="I21" s="139"/>
      <c r="J21" s="139"/>
      <c r="K21" s="128"/>
      <c r="L21" s="128"/>
      <c r="M21" s="128"/>
      <c r="N21" s="128"/>
      <c r="O21" s="128"/>
      <c r="P21" s="128"/>
      <c r="Q21" s="128"/>
      <c r="R21" s="128"/>
      <c r="S21" s="128"/>
      <c r="T21" s="129">
        <v>20</v>
      </c>
      <c r="U21" s="129"/>
      <c r="V21" s="103">
        <f>(T21*((K21*0)+(N21*50)+(Q21*100)))/(H21*100)</f>
        <v>0</v>
      </c>
      <c r="W21" s="128"/>
      <c r="X21" s="121"/>
      <c r="Y21" s="122"/>
      <c r="Z21" s="123"/>
    </row>
    <row r="22" spans="1:26" s="17" customFormat="1" ht="72" customHeight="1">
      <c r="A22" s="16">
        <v>3</v>
      </c>
      <c r="B22" s="110" t="s">
        <v>90</v>
      </c>
      <c r="C22" s="110"/>
      <c r="D22" s="110"/>
      <c r="E22" s="110"/>
      <c r="F22" s="110"/>
      <c r="G22" s="110"/>
      <c r="H22" s="139">
        <f t="shared" si="0"/>
        <v>3200</v>
      </c>
      <c r="I22" s="139"/>
      <c r="J22" s="139"/>
      <c r="K22" s="112"/>
      <c r="L22" s="112"/>
      <c r="M22" s="112"/>
      <c r="N22" s="112"/>
      <c r="O22" s="112"/>
      <c r="P22" s="112"/>
      <c r="Q22" s="112"/>
      <c r="R22" s="112"/>
      <c r="S22" s="113"/>
      <c r="T22" s="114">
        <v>60</v>
      </c>
      <c r="U22" s="114"/>
      <c r="V22" s="115">
        <f>(T22*((K22*0)+(N22*50)+(Q22*100)))/(H22*100)</f>
        <v>0</v>
      </c>
      <c r="W22" s="116"/>
      <c r="X22" s="124"/>
      <c r="Y22" s="125"/>
      <c r="Z22" s="126"/>
    </row>
    <row r="23" spans="1:26" ht="24" customHeight="1">
      <c r="A23" s="72" t="s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>
        <f>SUM(T20:U22)</f>
        <v>100</v>
      </c>
      <c r="U23" s="74"/>
      <c r="V23" s="75">
        <f>SUM(V20:V22)</f>
        <v>0</v>
      </c>
      <c r="W23" s="75"/>
      <c r="X23" s="76"/>
      <c r="Y23" s="76"/>
      <c r="Z23" s="76"/>
    </row>
    <row r="24" spans="1:26" ht="9.9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24" customHeight="1">
      <c r="A25" s="19" t="s">
        <v>80</v>
      </c>
    </row>
    <row r="26" spans="1:26" ht="60" customHeight="1">
      <c r="A26" s="15" t="s">
        <v>6</v>
      </c>
      <c r="B26" s="78" t="s">
        <v>34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 t="s">
        <v>35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82" t="s">
        <v>36</v>
      </c>
      <c r="Z26" s="82"/>
    </row>
    <row r="27" spans="1:26" ht="24" customHeight="1">
      <c r="A27" s="83" t="s">
        <v>37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</row>
    <row r="28" spans="1:26" ht="48" customHeight="1">
      <c r="A28" s="4" t="str">
        <f>IF(B28&lt;&gt;"","2.1.1","")</f>
        <v/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32"/>
      <c r="Z28" s="32"/>
    </row>
    <row r="29" spans="1:26" ht="48" customHeight="1">
      <c r="A29" s="4" t="str">
        <f>IF(B29&lt;&gt;"","2.1.2","")</f>
        <v/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32"/>
      <c r="Z29" s="32"/>
    </row>
    <row r="30" spans="1:26" ht="48" customHeight="1">
      <c r="A30" s="4" t="str">
        <f>IF(B30&lt;&gt;"","2.1.3","")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/>
      <c r="Z30" s="32"/>
    </row>
    <row r="31" spans="1:26" ht="48" customHeight="1">
      <c r="A31" s="4" t="str">
        <f>IF(B31&lt;&gt;"","2.1.4","")</f>
        <v/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/>
      <c r="Z31" s="32"/>
    </row>
    <row r="32" spans="1:26" ht="48" customHeight="1">
      <c r="A32" s="4" t="str">
        <f>IF(B32&lt;&gt;"","2.1.5","")</f>
        <v/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6"/>
      <c r="Z32" s="37"/>
    </row>
    <row r="33" spans="1:26" ht="24" customHeight="1">
      <c r="A33" s="83" t="s">
        <v>38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</row>
    <row r="34" spans="1:26" ht="48" customHeight="1">
      <c r="A34" s="4" t="str">
        <f>IF(B34&lt;&gt;"","2.2.1","")</f>
        <v/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32"/>
      <c r="Z34" s="32"/>
    </row>
    <row r="35" spans="1:26" ht="48" customHeight="1">
      <c r="A35" s="4" t="str">
        <f>IF(B35&lt;&gt;"","2.2.2","")</f>
        <v/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32"/>
      <c r="Z35" s="32"/>
    </row>
    <row r="36" spans="1:26" ht="48" customHeight="1">
      <c r="A36" s="4" t="str">
        <f>IF(B36&lt;&gt;"","2.2.3","")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32"/>
      <c r="Z36" s="32"/>
    </row>
    <row r="37" spans="1:26" ht="48" customHeight="1">
      <c r="A37" s="4" t="str">
        <f>IF(B37&lt;&gt;"","2.2.4","")</f>
        <v/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/>
      <c r="Z37" s="32"/>
    </row>
    <row r="38" spans="1:26" ht="48" customHeight="1">
      <c r="A38" s="4" t="str">
        <f>IF(B38&lt;&gt;"","2.2.5","")</f>
        <v/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/>
      <c r="Z38" s="32"/>
    </row>
    <row r="39" spans="1:26" ht="24" customHeight="1">
      <c r="A39" s="83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</row>
    <row r="40" spans="1:26" ht="48" customHeight="1">
      <c r="A40" s="4" t="str">
        <f>IF(B40&lt;&gt;"","2.3.1","")</f>
        <v/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9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  <c r="Y40" s="32"/>
      <c r="Z40" s="32"/>
    </row>
    <row r="41" spans="1:26" ht="48" customHeight="1">
      <c r="A41" s="4" t="str">
        <f>IF(B41&lt;&gt;"","2.3.2","")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32"/>
      <c r="Z41" s="32"/>
    </row>
    <row r="42" spans="1:26" ht="48" customHeight="1">
      <c r="A42" s="4" t="str">
        <f>IF(B42&lt;&gt;"","2.3.3","")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</row>
    <row r="43" spans="1:26" ht="48" customHeight="1">
      <c r="A43" s="4" t="str">
        <f>IF(B43&lt;&gt;"","2.3.4","")</f>
        <v/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32"/>
      <c r="Z43" s="32"/>
    </row>
    <row r="44" spans="1:26" ht="48" customHeight="1">
      <c r="A44" s="4" t="str">
        <f>IF(B44&lt;&gt;"","2.3.5","")</f>
        <v/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2"/>
    </row>
    <row r="45" ht="9.95" customHeight="1"/>
    <row r="46" ht="24" customHeight="1">
      <c r="A46" s="5" t="s">
        <v>81</v>
      </c>
    </row>
    <row r="47" ht="9.95" customHeight="1"/>
    <row r="48" spans="1:26" ht="60" customHeight="1">
      <c r="A48" s="15" t="s">
        <v>6</v>
      </c>
      <c r="B48" s="78" t="s">
        <v>40</v>
      </c>
      <c r="C48" s="78"/>
      <c r="D48" s="78"/>
      <c r="E48" s="78"/>
      <c r="F48" s="78"/>
      <c r="G48" s="78"/>
      <c r="H48" s="78" t="s">
        <v>35</v>
      </c>
      <c r="I48" s="78"/>
      <c r="J48" s="78"/>
      <c r="K48" s="78"/>
      <c r="L48" s="78"/>
      <c r="M48" s="78"/>
      <c r="N48" s="78"/>
      <c r="O48" s="78"/>
      <c r="P48" s="78"/>
      <c r="Q48" s="79" t="s">
        <v>41</v>
      </c>
      <c r="R48" s="80"/>
      <c r="S48" s="80"/>
      <c r="T48" s="80"/>
      <c r="U48" s="80"/>
      <c r="V48" s="80"/>
      <c r="W48" s="80"/>
      <c r="X48" s="81"/>
      <c r="Y48" s="82" t="s">
        <v>36</v>
      </c>
      <c r="Z48" s="82"/>
    </row>
    <row r="49" spans="1:26" ht="72" customHeight="1">
      <c r="A49" s="4" t="str">
        <f>IF(B49&lt;&gt;"","3.1","")</f>
        <v/>
      </c>
      <c r="B49" s="38"/>
      <c r="C49" s="38"/>
      <c r="D49" s="38"/>
      <c r="E49" s="38"/>
      <c r="F49" s="38"/>
      <c r="G49" s="38"/>
      <c r="H49" s="39"/>
      <c r="I49" s="39"/>
      <c r="J49" s="39"/>
      <c r="K49" s="39"/>
      <c r="L49" s="39"/>
      <c r="M49" s="39"/>
      <c r="N49" s="39"/>
      <c r="O49" s="39"/>
      <c r="P49" s="39"/>
      <c r="Q49" s="29"/>
      <c r="R49" s="30"/>
      <c r="S49" s="30"/>
      <c r="T49" s="30"/>
      <c r="U49" s="30"/>
      <c r="V49" s="30"/>
      <c r="W49" s="30"/>
      <c r="X49" s="31"/>
      <c r="Y49" s="32"/>
      <c r="Z49" s="32"/>
    </row>
    <row r="50" spans="1:26" ht="72" customHeight="1">
      <c r="A50" s="4" t="str">
        <f>IF(B50&lt;&gt;"","3.2","")</f>
        <v/>
      </c>
      <c r="B50" s="38"/>
      <c r="C50" s="38"/>
      <c r="D50" s="38"/>
      <c r="E50" s="38"/>
      <c r="F50" s="38"/>
      <c r="G50" s="38"/>
      <c r="H50" s="39"/>
      <c r="I50" s="39"/>
      <c r="J50" s="39"/>
      <c r="K50" s="39"/>
      <c r="L50" s="39"/>
      <c r="M50" s="39"/>
      <c r="N50" s="39"/>
      <c r="O50" s="39"/>
      <c r="P50" s="39"/>
      <c r="Q50" s="29"/>
      <c r="R50" s="30"/>
      <c r="S50" s="30"/>
      <c r="T50" s="30"/>
      <c r="U50" s="30"/>
      <c r="V50" s="30"/>
      <c r="W50" s="30"/>
      <c r="X50" s="31"/>
      <c r="Y50" s="32"/>
      <c r="Z50" s="32"/>
    </row>
    <row r="51" spans="1:26" ht="72" customHeight="1">
      <c r="A51" s="4" t="str">
        <f>IF(B51&lt;&gt;"","3.3","")</f>
        <v/>
      </c>
      <c r="B51" s="38"/>
      <c r="C51" s="38"/>
      <c r="D51" s="38"/>
      <c r="E51" s="38"/>
      <c r="F51" s="38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29"/>
      <c r="R51" s="30"/>
      <c r="S51" s="30"/>
      <c r="T51" s="30"/>
      <c r="U51" s="30"/>
      <c r="V51" s="30"/>
      <c r="W51" s="30"/>
      <c r="X51" s="31"/>
      <c r="Y51" s="32"/>
      <c r="Z51" s="32"/>
    </row>
    <row r="52" spans="1:26" ht="72" customHeight="1">
      <c r="A52" s="4" t="str">
        <f>IF(B52&lt;&gt;"","3.4","")</f>
        <v/>
      </c>
      <c r="B52" s="38"/>
      <c r="C52" s="38"/>
      <c r="D52" s="38"/>
      <c r="E52" s="38"/>
      <c r="F52" s="38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29"/>
      <c r="R52" s="30"/>
      <c r="S52" s="30"/>
      <c r="T52" s="30"/>
      <c r="U52" s="30"/>
      <c r="V52" s="30"/>
      <c r="W52" s="30"/>
      <c r="X52" s="31"/>
      <c r="Y52" s="32"/>
      <c r="Z52" s="32"/>
    </row>
    <row r="53" spans="1:26" ht="72" customHeight="1">
      <c r="A53" s="4" t="str">
        <f>IF(B53&lt;&gt;"","3.5","")</f>
        <v/>
      </c>
      <c r="B53" s="33"/>
      <c r="C53" s="34"/>
      <c r="D53" s="34"/>
      <c r="E53" s="34"/>
      <c r="F53" s="34"/>
      <c r="G53" s="35"/>
      <c r="H53" s="29"/>
      <c r="I53" s="30"/>
      <c r="J53" s="30"/>
      <c r="K53" s="30"/>
      <c r="L53" s="30"/>
      <c r="M53" s="30"/>
      <c r="N53" s="30"/>
      <c r="O53" s="30"/>
      <c r="P53" s="31"/>
      <c r="Q53" s="29"/>
      <c r="R53" s="30"/>
      <c r="S53" s="30"/>
      <c r="T53" s="30"/>
      <c r="U53" s="30"/>
      <c r="V53" s="30"/>
      <c r="W53" s="30"/>
      <c r="X53" s="31"/>
      <c r="Y53" s="36"/>
      <c r="Z53" s="37"/>
    </row>
    <row r="54" spans="1:26" ht="72" customHeight="1">
      <c r="A54" s="4" t="str">
        <f>IF(B54&lt;&gt;"","3.6","")</f>
        <v/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29"/>
      <c r="R54" s="30"/>
      <c r="S54" s="30"/>
      <c r="T54" s="30"/>
      <c r="U54" s="30"/>
      <c r="V54" s="30"/>
      <c r="W54" s="30"/>
      <c r="X54" s="31"/>
      <c r="Y54" s="32"/>
      <c r="Z54" s="32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82</v>
      </c>
    </row>
    <row r="57" ht="9.95" customHeight="1">
      <c r="A57" s="5"/>
    </row>
    <row r="58" spans="2:25" ht="48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</row>
    <row r="59" spans="2:25" ht="48" customHeigh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</row>
    <row r="60" spans="2:25" ht="48" customHeight="1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</row>
    <row r="61" spans="2:25" ht="48" customHeight="1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</row>
    <row r="62" spans="2:25" ht="48" customHeight="1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</row>
    <row r="63" ht="13.5" customHeight="1">
      <c r="A63" s="5"/>
    </row>
    <row r="64" ht="21" customHeight="1">
      <c r="A64" s="5" t="s">
        <v>83</v>
      </c>
    </row>
    <row r="66" spans="2:25" ht="21" customHeight="1">
      <c r="B66" s="49"/>
      <c r="C66" s="49"/>
      <c r="D66" s="49"/>
      <c r="E66" s="49"/>
      <c r="F66" s="49"/>
      <c r="G66" s="49"/>
      <c r="H66" s="49"/>
      <c r="J66" s="49"/>
      <c r="K66" s="49"/>
      <c r="L66" s="49"/>
      <c r="M66" s="49"/>
      <c r="N66" s="49"/>
      <c r="O66" s="49"/>
      <c r="P66" s="49"/>
      <c r="Q66" s="49"/>
      <c r="S66" s="50"/>
      <c r="T66" s="51"/>
      <c r="U66" s="51"/>
      <c r="V66" s="51"/>
      <c r="W66" s="51"/>
      <c r="X66" s="51"/>
      <c r="Y66" s="52"/>
    </row>
    <row r="67" spans="2:25" ht="10.15" customHeight="1">
      <c r="B67" s="49"/>
      <c r="C67" s="49"/>
      <c r="D67" s="49"/>
      <c r="E67" s="49"/>
      <c r="F67" s="49"/>
      <c r="G67" s="49"/>
      <c r="H67" s="49"/>
      <c r="J67" s="49"/>
      <c r="K67" s="49"/>
      <c r="L67" s="49"/>
      <c r="M67" s="49"/>
      <c r="N67" s="49"/>
      <c r="O67" s="49"/>
      <c r="P67" s="49"/>
      <c r="Q67" s="49"/>
      <c r="S67" s="53"/>
      <c r="T67" s="54"/>
      <c r="U67" s="54"/>
      <c r="V67" s="54"/>
      <c r="W67" s="54"/>
      <c r="X67" s="54"/>
      <c r="Y67" s="55"/>
    </row>
    <row r="68" spans="2:25" ht="10.15" customHeight="1">
      <c r="B68" s="49"/>
      <c r="C68" s="49"/>
      <c r="D68" s="49"/>
      <c r="E68" s="49"/>
      <c r="F68" s="49"/>
      <c r="G68" s="49"/>
      <c r="H68" s="49"/>
      <c r="J68" s="49"/>
      <c r="K68" s="49"/>
      <c r="L68" s="49"/>
      <c r="M68" s="49"/>
      <c r="N68" s="49"/>
      <c r="O68" s="49"/>
      <c r="P68" s="49"/>
      <c r="Q68" s="49"/>
      <c r="S68" s="53"/>
      <c r="T68" s="54"/>
      <c r="U68" s="54"/>
      <c r="V68" s="54"/>
      <c r="W68" s="54"/>
      <c r="X68" s="54"/>
      <c r="Y68" s="55"/>
    </row>
    <row r="69" spans="2:25" ht="21" customHeight="1">
      <c r="B69" s="49"/>
      <c r="C69" s="49"/>
      <c r="D69" s="49"/>
      <c r="E69" s="49"/>
      <c r="F69" s="49"/>
      <c r="G69" s="49"/>
      <c r="H69" s="49"/>
      <c r="J69" s="49"/>
      <c r="K69" s="49"/>
      <c r="L69" s="49"/>
      <c r="M69" s="49"/>
      <c r="N69" s="49"/>
      <c r="O69" s="49"/>
      <c r="P69" s="49"/>
      <c r="Q69" s="49"/>
      <c r="S69" s="53"/>
      <c r="T69" s="54"/>
      <c r="U69" s="54"/>
      <c r="V69" s="54"/>
      <c r="W69" s="54"/>
      <c r="X69" s="54"/>
      <c r="Y69" s="55"/>
    </row>
    <row r="70" spans="2:25" ht="35.25" customHeight="1">
      <c r="B70" s="49"/>
      <c r="C70" s="49"/>
      <c r="D70" s="49"/>
      <c r="E70" s="49"/>
      <c r="F70" s="49"/>
      <c r="G70" s="49"/>
      <c r="H70" s="49"/>
      <c r="J70" s="49"/>
      <c r="K70" s="49"/>
      <c r="L70" s="49"/>
      <c r="M70" s="49"/>
      <c r="N70" s="49"/>
      <c r="O70" s="49"/>
      <c r="P70" s="49"/>
      <c r="Q70" s="49"/>
      <c r="S70" s="53"/>
      <c r="T70" s="54"/>
      <c r="U70" s="54"/>
      <c r="V70" s="54"/>
      <c r="W70" s="54"/>
      <c r="X70" s="54"/>
      <c r="Y70" s="55"/>
    </row>
    <row r="71" spans="2:25" ht="21" customHeight="1">
      <c r="B71" s="49"/>
      <c r="C71" s="49"/>
      <c r="D71" s="49"/>
      <c r="E71" s="49"/>
      <c r="F71" s="49"/>
      <c r="G71" s="49"/>
      <c r="H71" s="49"/>
      <c r="J71" s="49"/>
      <c r="K71" s="49"/>
      <c r="L71" s="49"/>
      <c r="M71" s="49"/>
      <c r="N71" s="49"/>
      <c r="O71" s="49"/>
      <c r="P71" s="49"/>
      <c r="Q71" s="49"/>
      <c r="S71" s="53"/>
      <c r="T71" s="54"/>
      <c r="U71" s="54"/>
      <c r="V71" s="54"/>
      <c r="W71" s="54"/>
      <c r="X71" s="54"/>
      <c r="Y71" s="55"/>
    </row>
    <row r="72" spans="2:25" ht="21" customHeight="1">
      <c r="B72" s="49"/>
      <c r="C72" s="49"/>
      <c r="D72" s="49"/>
      <c r="E72" s="49"/>
      <c r="F72" s="49"/>
      <c r="G72" s="49"/>
      <c r="H72" s="49"/>
      <c r="J72" s="49"/>
      <c r="K72" s="49"/>
      <c r="L72" s="49"/>
      <c r="M72" s="49"/>
      <c r="N72" s="49"/>
      <c r="O72" s="49"/>
      <c r="P72" s="49"/>
      <c r="Q72" s="49"/>
      <c r="S72" s="53"/>
      <c r="T72" s="54"/>
      <c r="U72" s="54"/>
      <c r="V72" s="54"/>
      <c r="W72" s="54"/>
      <c r="X72" s="54"/>
      <c r="Y72" s="55"/>
    </row>
    <row r="73" spans="2:25" ht="21" customHeight="1">
      <c r="B73" s="49"/>
      <c r="C73" s="49"/>
      <c r="D73" s="49"/>
      <c r="E73" s="49"/>
      <c r="F73" s="49"/>
      <c r="G73" s="49"/>
      <c r="H73" s="49"/>
      <c r="J73" s="49"/>
      <c r="K73" s="49"/>
      <c r="L73" s="49"/>
      <c r="M73" s="49"/>
      <c r="N73" s="49"/>
      <c r="O73" s="49"/>
      <c r="P73" s="49"/>
      <c r="Q73" s="49"/>
      <c r="S73" s="53"/>
      <c r="T73" s="54"/>
      <c r="U73" s="54"/>
      <c r="V73" s="54"/>
      <c r="W73" s="54"/>
      <c r="X73" s="54"/>
      <c r="Y73" s="55"/>
    </row>
    <row r="74" spans="2:25" ht="21" customHeight="1">
      <c r="B74" s="49"/>
      <c r="C74" s="49"/>
      <c r="D74" s="49"/>
      <c r="E74" s="49"/>
      <c r="F74" s="49"/>
      <c r="G74" s="49"/>
      <c r="H74" s="49"/>
      <c r="J74" s="49"/>
      <c r="K74" s="49"/>
      <c r="L74" s="49"/>
      <c r="M74" s="49"/>
      <c r="N74" s="49"/>
      <c r="O74" s="49"/>
      <c r="P74" s="49"/>
      <c r="Q74" s="49"/>
      <c r="S74" s="53"/>
      <c r="T74" s="54"/>
      <c r="U74" s="54"/>
      <c r="V74" s="54"/>
      <c r="W74" s="54"/>
      <c r="X74" s="54"/>
      <c r="Y74" s="55"/>
    </row>
    <row r="75" spans="2:25" ht="21" customHeight="1">
      <c r="B75" s="49"/>
      <c r="C75" s="49"/>
      <c r="D75" s="49"/>
      <c r="E75" s="49"/>
      <c r="F75" s="49"/>
      <c r="G75" s="49"/>
      <c r="H75" s="49"/>
      <c r="J75" s="49"/>
      <c r="K75" s="49"/>
      <c r="L75" s="49"/>
      <c r="M75" s="49"/>
      <c r="N75" s="49"/>
      <c r="O75" s="49"/>
      <c r="P75" s="49"/>
      <c r="Q75" s="49"/>
      <c r="S75" s="56"/>
      <c r="T75" s="57"/>
      <c r="U75" s="57"/>
      <c r="V75" s="57"/>
      <c r="W75" s="57"/>
      <c r="X75" s="57"/>
      <c r="Y75" s="58"/>
    </row>
    <row r="76" spans="2:25" ht="48" customHeight="1">
      <c r="B76" s="59"/>
      <c r="C76" s="59"/>
      <c r="D76" s="59"/>
      <c r="E76" s="59"/>
      <c r="F76" s="59"/>
      <c r="G76" s="59"/>
      <c r="H76" s="59"/>
      <c r="J76" s="60"/>
      <c r="K76" s="61"/>
      <c r="L76" s="61"/>
      <c r="M76" s="61"/>
      <c r="N76" s="61"/>
      <c r="O76" s="61"/>
      <c r="P76" s="61"/>
      <c r="Q76" s="62"/>
      <c r="S76" s="60"/>
      <c r="T76" s="61"/>
      <c r="U76" s="61"/>
      <c r="V76" s="61"/>
      <c r="W76" s="61"/>
      <c r="X76" s="61"/>
      <c r="Y76" s="62"/>
    </row>
    <row r="77" spans="2:25" ht="48" customHeight="1">
      <c r="B77" s="59"/>
      <c r="C77" s="59"/>
      <c r="D77" s="59"/>
      <c r="E77" s="59"/>
      <c r="F77" s="59"/>
      <c r="G77" s="59"/>
      <c r="H77" s="59"/>
      <c r="J77" s="63"/>
      <c r="K77" s="64"/>
      <c r="L77" s="64"/>
      <c r="M77" s="64"/>
      <c r="N77" s="64"/>
      <c r="O77" s="64"/>
      <c r="P77" s="64"/>
      <c r="Q77" s="65"/>
      <c r="S77" s="63"/>
      <c r="T77" s="64"/>
      <c r="U77" s="64"/>
      <c r="V77" s="64"/>
      <c r="W77" s="64"/>
      <c r="X77" s="64"/>
      <c r="Y77" s="65"/>
    </row>
    <row r="79" spans="2:25" ht="21" customHeight="1">
      <c r="B79" s="49"/>
      <c r="C79" s="49"/>
      <c r="D79" s="49"/>
      <c r="E79" s="49"/>
      <c r="F79" s="49"/>
      <c r="G79" s="49"/>
      <c r="H79" s="49"/>
      <c r="J79" s="49"/>
      <c r="K79" s="49"/>
      <c r="L79" s="49"/>
      <c r="M79" s="49"/>
      <c r="N79" s="49"/>
      <c r="O79" s="49"/>
      <c r="P79" s="49"/>
      <c r="Q79" s="49"/>
      <c r="S79" s="50"/>
      <c r="T79" s="51"/>
      <c r="U79" s="51"/>
      <c r="V79" s="51"/>
      <c r="W79" s="51"/>
      <c r="X79" s="51"/>
      <c r="Y79" s="52"/>
    </row>
    <row r="80" spans="2:25" ht="21" customHeight="1">
      <c r="B80" s="49"/>
      <c r="C80" s="49"/>
      <c r="D80" s="49"/>
      <c r="E80" s="49"/>
      <c r="F80" s="49"/>
      <c r="G80" s="49"/>
      <c r="H80" s="49"/>
      <c r="J80" s="49"/>
      <c r="K80" s="49"/>
      <c r="L80" s="49"/>
      <c r="M80" s="49"/>
      <c r="N80" s="49"/>
      <c r="O80" s="49"/>
      <c r="P80" s="49"/>
      <c r="Q80" s="49"/>
      <c r="S80" s="53"/>
      <c r="T80" s="54"/>
      <c r="U80" s="54"/>
      <c r="V80" s="54"/>
      <c r="W80" s="54"/>
      <c r="X80" s="54"/>
      <c r="Y80" s="55"/>
    </row>
    <row r="81" spans="2:25" ht="21" customHeight="1">
      <c r="B81" s="49"/>
      <c r="C81" s="49"/>
      <c r="D81" s="49"/>
      <c r="E81" s="49"/>
      <c r="F81" s="49"/>
      <c r="G81" s="49"/>
      <c r="H81" s="49"/>
      <c r="J81" s="49"/>
      <c r="K81" s="49"/>
      <c r="L81" s="49"/>
      <c r="M81" s="49"/>
      <c r="N81" s="49"/>
      <c r="O81" s="49"/>
      <c r="P81" s="49"/>
      <c r="Q81" s="49"/>
      <c r="S81" s="53"/>
      <c r="T81" s="54"/>
      <c r="U81" s="54"/>
      <c r="V81" s="54"/>
      <c r="W81" s="54"/>
      <c r="X81" s="54"/>
      <c r="Y81" s="55"/>
    </row>
    <row r="82" spans="2:25" ht="21" customHeight="1">
      <c r="B82" s="49"/>
      <c r="C82" s="49"/>
      <c r="D82" s="49"/>
      <c r="E82" s="49"/>
      <c r="F82" s="49"/>
      <c r="G82" s="49"/>
      <c r="H82" s="49"/>
      <c r="J82" s="49"/>
      <c r="K82" s="49"/>
      <c r="L82" s="49"/>
      <c r="M82" s="49"/>
      <c r="N82" s="49"/>
      <c r="O82" s="49"/>
      <c r="P82" s="49"/>
      <c r="Q82" s="49"/>
      <c r="S82" s="53"/>
      <c r="T82" s="54"/>
      <c r="U82" s="54"/>
      <c r="V82" s="54"/>
      <c r="W82" s="54"/>
      <c r="X82" s="54"/>
      <c r="Y82" s="55"/>
    </row>
    <row r="83" spans="2:25" ht="21" customHeight="1">
      <c r="B83" s="49"/>
      <c r="C83" s="49"/>
      <c r="D83" s="49"/>
      <c r="E83" s="49"/>
      <c r="F83" s="49"/>
      <c r="G83" s="49"/>
      <c r="H83" s="49"/>
      <c r="J83" s="49"/>
      <c r="K83" s="49"/>
      <c r="L83" s="49"/>
      <c r="M83" s="49"/>
      <c r="N83" s="49"/>
      <c r="O83" s="49"/>
      <c r="P83" s="49"/>
      <c r="Q83" s="49"/>
      <c r="S83" s="53"/>
      <c r="T83" s="54"/>
      <c r="U83" s="54"/>
      <c r="V83" s="54"/>
      <c r="W83" s="54"/>
      <c r="X83" s="54"/>
      <c r="Y83" s="55"/>
    </row>
    <row r="84" spans="2:25" ht="21" customHeight="1">
      <c r="B84" s="49"/>
      <c r="C84" s="49"/>
      <c r="D84" s="49"/>
      <c r="E84" s="49"/>
      <c r="F84" s="49"/>
      <c r="G84" s="49"/>
      <c r="H84" s="49"/>
      <c r="J84" s="49"/>
      <c r="K84" s="49"/>
      <c r="L84" s="49"/>
      <c r="M84" s="49"/>
      <c r="N84" s="49"/>
      <c r="O84" s="49"/>
      <c r="P84" s="49"/>
      <c r="Q84" s="49"/>
      <c r="S84" s="53"/>
      <c r="T84" s="54"/>
      <c r="U84" s="54"/>
      <c r="V84" s="54"/>
      <c r="W84" s="54"/>
      <c r="X84" s="54"/>
      <c r="Y84" s="55"/>
    </row>
    <row r="85" spans="2:25" ht="21" customHeight="1">
      <c r="B85" s="49"/>
      <c r="C85" s="49"/>
      <c r="D85" s="49"/>
      <c r="E85" s="49"/>
      <c r="F85" s="49"/>
      <c r="G85" s="49"/>
      <c r="H85" s="49"/>
      <c r="J85" s="49"/>
      <c r="K85" s="49"/>
      <c r="L85" s="49"/>
      <c r="M85" s="49"/>
      <c r="N85" s="49"/>
      <c r="O85" s="49"/>
      <c r="P85" s="49"/>
      <c r="Q85" s="49"/>
      <c r="S85" s="53"/>
      <c r="T85" s="54"/>
      <c r="U85" s="54"/>
      <c r="V85" s="54"/>
      <c r="W85" s="54"/>
      <c r="X85" s="54"/>
      <c r="Y85" s="55"/>
    </row>
    <row r="86" spans="2:25" ht="21" customHeight="1">
      <c r="B86" s="49"/>
      <c r="C86" s="49"/>
      <c r="D86" s="49"/>
      <c r="E86" s="49"/>
      <c r="F86" s="49"/>
      <c r="G86" s="49"/>
      <c r="H86" s="49"/>
      <c r="J86" s="49"/>
      <c r="K86" s="49"/>
      <c r="L86" s="49"/>
      <c r="M86" s="49"/>
      <c r="N86" s="49"/>
      <c r="O86" s="49"/>
      <c r="P86" s="49"/>
      <c r="Q86" s="49"/>
      <c r="S86" s="53"/>
      <c r="T86" s="54"/>
      <c r="U86" s="54"/>
      <c r="V86" s="54"/>
      <c r="W86" s="54"/>
      <c r="X86" s="54"/>
      <c r="Y86" s="55"/>
    </row>
    <row r="87" spans="2:25" ht="21" customHeight="1">
      <c r="B87" s="49"/>
      <c r="C87" s="49"/>
      <c r="D87" s="49"/>
      <c r="E87" s="49"/>
      <c r="F87" s="49"/>
      <c r="G87" s="49"/>
      <c r="H87" s="49"/>
      <c r="J87" s="49"/>
      <c r="K87" s="49"/>
      <c r="L87" s="49"/>
      <c r="M87" s="49"/>
      <c r="N87" s="49"/>
      <c r="O87" s="49"/>
      <c r="P87" s="49"/>
      <c r="Q87" s="49"/>
      <c r="S87" s="53"/>
      <c r="T87" s="54"/>
      <c r="U87" s="54"/>
      <c r="V87" s="54"/>
      <c r="W87" s="54"/>
      <c r="X87" s="54"/>
      <c r="Y87" s="55"/>
    </row>
    <row r="88" spans="2:25" ht="21" customHeight="1">
      <c r="B88" s="49"/>
      <c r="C88" s="49"/>
      <c r="D88" s="49"/>
      <c r="E88" s="49"/>
      <c r="F88" s="49"/>
      <c r="G88" s="49"/>
      <c r="H88" s="49"/>
      <c r="J88" s="49"/>
      <c r="K88" s="49"/>
      <c r="L88" s="49"/>
      <c r="M88" s="49"/>
      <c r="N88" s="49"/>
      <c r="O88" s="49"/>
      <c r="P88" s="49"/>
      <c r="Q88" s="49"/>
      <c r="S88" s="56"/>
      <c r="T88" s="57"/>
      <c r="U88" s="57"/>
      <c r="V88" s="57"/>
      <c r="W88" s="57"/>
      <c r="X88" s="57"/>
      <c r="Y88" s="58"/>
    </row>
    <row r="89" spans="2:25" ht="48" customHeight="1">
      <c r="B89" s="137"/>
      <c r="C89" s="137"/>
      <c r="D89" s="137"/>
      <c r="E89" s="137"/>
      <c r="F89" s="137"/>
      <c r="G89" s="137"/>
      <c r="H89" s="137"/>
      <c r="J89" s="60"/>
      <c r="K89" s="61"/>
      <c r="L89" s="61"/>
      <c r="M89" s="61"/>
      <c r="N89" s="61"/>
      <c r="O89" s="61"/>
      <c r="P89" s="61"/>
      <c r="Q89" s="62"/>
      <c r="S89" s="66"/>
      <c r="T89" s="67"/>
      <c r="U89" s="67"/>
      <c r="V89" s="67"/>
      <c r="W89" s="67"/>
      <c r="X89" s="67"/>
      <c r="Y89" s="68"/>
    </row>
    <row r="90" spans="2:25" ht="48" customHeight="1">
      <c r="B90" s="137"/>
      <c r="C90" s="137"/>
      <c r="D90" s="137"/>
      <c r="E90" s="137"/>
      <c r="F90" s="137"/>
      <c r="G90" s="137"/>
      <c r="H90" s="137"/>
      <c r="J90" s="63"/>
      <c r="K90" s="64"/>
      <c r="L90" s="64"/>
      <c r="M90" s="64"/>
      <c r="N90" s="64"/>
      <c r="O90" s="64"/>
      <c r="P90" s="64"/>
      <c r="Q90" s="65"/>
      <c r="S90" s="69"/>
      <c r="T90" s="70"/>
      <c r="U90" s="70"/>
      <c r="V90" s="70"/>
      <c r="W90" s="70"/>
      <c r="X90" s="70"/>
      <c r="Y90" s="71"/>
    </row>
    <row r="92" spans="2:25" ht="21" customHeight="1">
      <c r="B92" s="50"/>
      <c r="C92" s="51"/>
      <c r="D92" s="51"/>
      <c r="E92" s="51"/>
      <c r="F92" s="51"/>
      <c r="G92" s="51"/>
      <c r="H92" s="52"/>
      <c r="J92" s="50"/>
      <c r="K92" s="51"/>
      <c r="L92" s="51"/>
      <c r="M92" s="51"/>
      <c r="N92" s="51"/>
      <c r="O92" s="51"/>
      <c r="P92" s="51"/>
      <c r="Q92" s="52"/>
      <c r="S92" s="50"/>
      <c r="T92" s="51"/>
      <c r="U92" s="51"/>
      <c r="V92" s="51"/>
      <c r="W92" s="51"/>
      <c r="X92" s="51"/>
      <c r="Y92" s="52"/>
    </row>
    <row r="93" spans="2:25" ht="21" customHeight="1">
      <c r="B93" s="53"/>
      <c r="C93" s="54"/>
      <c r="D93" s="54"/>
      <c r="E93" s="54"/>
      <c r="F93" s="54"/>
      <c r="G93" s="54"/>
      <c r="H93" s="55"/>
      <c r="J93" s="53"/>
      <c r="K93" s="54"/>
      <c r="L93" s="54"/>
      <c r="M93" s="54"/>
      <c r="N93" s="54"/>
      <c r="O93" s="54"/>
      <c r="P93" s="54"/>
      <c r="Q93" s="55"/>
      <c r="S93" s="53"/>
      <c r="T93" s="54"/>
      <c r="U93" s="54"/>
      <c r="V93" s="54"/>
      <c r="W93" s="54"/>
      <c r="X93" s="54"/>
      <c r="Y93" s="55"/>
    </row>
    <row r="94" spans="2:25" ht="21" customHeight="1">
      <c r="B94" s="53"/>
      <c r="C94" s="54"/>
      <c r="D94" s="54"/>
      <c r="E94" s="54"/>
      <c r="F94" s="54"/>
      <c r="G94" s="54"/>
      <c r="H94" s="55"/>
      <c r="J94" s="53"/>
      <c r="K94" s="54"/>
      <c r="L94" s="54"/>
      <c r="M94" s="54"/>
      <c r="N94" s="54"/>
      <c r="O94" s="54"/>
      <c r="P94" s="54"/>
      <c r="Q94" s="55"/>
      <c r="S94" s="53"/>
      <c r="T94" s="54"/>
      <c r="U94" s="54"/>
      <c r="V94" s="54"/>
      <c r="W94" s="54"/>
      <c r="X94" s="54"/>
      <c r="Y94" s="55"/>
    </row>
    <row r="95" spans="2:25" ht="21" customHeight="1">
      <c r="B95" s="53"/>
      <c r="C95" s="54"/>
      <c r="D95" s="54"/>
      <c r="E95" s="54"/>
      <c r="F95" s="54"/>
      <c r="G95" s="54"/>
      <c r="H95" s="55"/>
      <c r="J95" s="53"/>
      <c r="K95" s="54"/>
      <c r="L95" s="54"/>
      <c r="M95" s="54"/>
      <c r="N95" s="54"/>
      <c r="O95" s="54"/>
      <c r="P95" s="54"/>
      <c r="Q95" s="55"/>
      <c r="S95" s="53"/>
      <c r="T95" s="54"/>
      <c r="U95" s="54"/>
      <c r="V95" s="54"/>
      <c r="W95" s="54"/>
      <c r="X95" s="54"/>
      <c r="Y95" s="55"/>
    </row>
    <row r="96" spans="2:25" ht="21" customHeight="1">
      <c r="B96" s="53"/>
      <c r="C96" s="54"/>
      <c r="D96" s="54"/>
      <c r="E96" s="54"/>
      <c r="F96" s="54"/>
      <c r="G96" s="54"/>
      <c r="H96" s="55"/>
      <c r="J96" s="53"/>
      <c r="K96" s="54"/>
      <c r="L96" s="54"/>
      <c r="M96" s="54"/>
      <c r="N96" s="54"/>
      <c r="O96" s="54"/>
      <c r="P96" s="54"/>
      <c r="Q96" s="55"/>
      <c r="S96" s="53"/>
      <c r="T96" s="54"/>
      <c r="U96" s="54"/>
      <c r="V96" s="54"/>
      <c r="W96" s="54"/>
      <c r="X96" s="54"/>
      <c r="Y96" s="55"/>
    </row>
    <row r="97" spans="2:25" ht="21" customHeight="1">
      <c r="B97" s="53"/>
      <c r="C97" s="54"/>
      <c r="D97" s="54"/>
      <c r="E97" s="54"/>
      <c r="F97" s="54"/>
      <c r="G97" s="54"/>
      <c r="H97" s="55"/>
      <c r="J97" s="53"/>
      <c r="K97" s="54"/>
      <c r="L97" s="54"/>
      <c r="M97" s="54"/>
      <c r="N97" s="54"/>
      <c r="O97" s="54"/>
      <c r="P97" s="54"/>
      <c r="Q97" s="55"/>
      <c r="S97" s="53"/>
      <c r="T97" s="54"/>
      <c r="U97" s="54"/>
      <c r="V97" s="54"/>
      <c r="W97" s="54"/>
      <c r="X97" s="54"/>
      <c r="Y97" s="55"/>
    </row>
    <row r="98" spans="2:25" ht="21" customHeight="1">
      <c r="B98" s="53"/>
      <c r="C98" s="54"/>
      <c r="D98" s="54"/>
      <c r="E98" s="54"/>
      <c r="F98" s="54"/>
      <c r="G98" s="54"/>
      <c r="H98" s="55"/>
      <c r="J98" s="53"/>
      <c r="K98" s="54"/>
      <c r="L98" s="54"/>
      <c r="M98" s="54"/>
      <c r="N98" s="54"/>
      <c r="O98" s="54"/>
      <c r="P98" s="54"/>
      <c r="Q98" s="55"/>
      <c r="S98" s="53"/>
      <c r="T98" s="54"/>
      <c r="U98" s="54"/>
      <c r="V98" s="54"/>
      <c r="W98" s="54"/>
      <c r="X98" s="54"/>
      <c r="Y98" s="55"/>
    </row>
    <row r="99" spans="2:25" ht="21" customHeight="1">
      <c r="B99" s="53"/>
      <c r="C99" s="54"/>
      <c r="D99" s="54"/>
      <c r="E99" s="54"/>
      <c r="F99" s="54"/>
      <c r="G99" s="54"/>
      <c r="H99" s="55"/>
      <c r="J99" s="53"/>
      <c r="K99" s="54"/>
      <c r="L99" s="54"/>
      <c r="M99" s="54"/>
      <c r="N99" s="54"/>
      <c r="O99" s="54"/>
      <c r="P99" s="54"/>
      <c r="Q99" s="55"/>
      <c r="S99" s="53"/>
      <c r="T99" s="54"/>
      <c r="U99" s="54"/>
      <c r="V99" s="54"/>
      <c r="W99" s="54"/>
      <c r="X99" s="54"/>
      <c r="Y99" s="55"/>
    </row>
    <row r="100" spans="2:25" ht="21" customHeight="1">
      <c r="B100" s="53"/>
      <c r="C100" s="54"/>
      <c r="D100" s="54"/>
      <c r="E100" s="54"/>
      <c r="F100" s="54"/>
      <c r="G100" s="54"/>
      <c r="H100" s="55"/>
      <c r="J100" s="53"/>
      <c r="K100" s="54"/>
      <c r="L100" s="54"/>
      <c r="M100" s="54"/>
      <c r="N100" s="54"/>
      <c r="O100" s="54"/>
      <c r="P100" s="54"/>
      <c r="Q100" s="55"/>
      <c r="S100" s="53"/>
      <c r="T100" s="54"/>
      <c r="U100" s="54"/>
      <c r="V100" s="54"/>
      <c r="W100" s="54"/>
      <c r="X100" s="54"/>
      <c r="Y100" s="55"/>
    </row>
    <row r="101" spans="2:25" ht="21" customHeight="1">
      <c r="B101" s="56"/>
      <c r="C101" s="57"/>
      <c r="D101" s="57"/>
      <c r="E101" s="57"/>
      <c r="F101" s="57"/>
      <c r="G101" s="57"/>
      <c r="H101" s="58"/>
      <c r="J101" s="56"/>
      <c r="K101" s="57"/>
      <c r="L101" s="57"/>
      <c r="M101" s="57"/>
      <c r="N101" s="57"/>
      <c r="O101" s="57"/>
      <c r="P101" s="57"/>
      <c r="Q101" s="58"/>
      <c r="S101" s="56"/>
      <c r="T101" s="57"/>
      <c r="U101" s="57"/>
      <c r="V101" s="57"/>
      <c r="W101" s="57"/>
      <c r="X101" s="57"/>
      <c r="Y101" s="58"/>
    </row>
    <row r="102" spans="2:25" ht="48" customHeight="1">
      <c r="B102" s="66"/>
      <c r="C102" s="67"/>
      <c r="D102" s="67"/>
      <c r="E102" s="67"/>
      <c r="F102" s="67"/>
      <c r="G102" s="67"/>
      <c r="H102" s="68"/>
      <c r="J102" s="130"/>
      <c r="K102" s="131"/>
      <c r="L102" s="131"/>
      <c r="M102" s="131"/>
      <c r="N102" s="131"/>
      <c r="O102" s="131"/>
      <c r="P102" s="131"/>
      <c r="Q102" s="132"/>
      <c r="S102" s="66"/>
      <c r="T102" s="67"/>
      <c r="U102" s="67"/>
      <c r="V102" s="67"/>
      <c r="W102" s="67"/>
      <c r="X102" s="67"/>
      <c r="Y102" s="68"/>
    </row>
    <row r="103" spans="2:25" ht="48" customHeight="1">
      <c r="B103" s="69"/>
      <c r="C103" s="70"/>
      <c r="D103" s="70"/>
      <c r="E103" s="70"/>
      <c r="F103" s="70"/>
      <c r="G103" s="70"/>
      <c r="H103" s="71"/>
      <c r="J103" s="133"/>
      <c r="K103" s="134"/>
      <c r="L103" s="134"/>
      <c r="M103" s="134"/>
      <c r="N103" s="134"/>
      <c r="O103" s="134"/>
      <c r="P103" s="134"/>
      <c r="Q103" s="135"/>
      <c r="S103" s="69"/>
      <c r="T103" s="70"/>
      <c r="U103" s="70"/>
      <c r="V103" s="70"/>
      <c r="W103" s="70"/>
      <c r="X103" s="70"/>
      <c r="Y103" s="71"/>
    </row>
    <row r="106" spans="5:23" ht="21" customHeight="1">
      <c r="E106" s="21" t="s">
        <v>42</v>
      </c>
      <c r="F106" s="136"/>
      <c r="G106" s="136"/>
      <c r="H106" s="136"/>
      <c r="I106" s="136"/>
      <c r="J106" s="136"/>
      <c r="Q106" s="21" t="s">
        <v>43</v>
      </c>
      <c r="R106" s="136"/>
      <c r="S106" s="136"/>
      <c r="T106" s="136"/>
      <c r="U106" s="136"/>
      <c r="V106" s="136"/>
      <c r="W106" s="136"/>
    </row>
    <row r="107" spans="5:24" ht="21" customHeight="1">
      <c r="E107" s="21" t="s">
        <v>44</v>
      </c>
      <c r="F107" s="24"/>
      <c r="G107" s="24"/>
      <c r="H107" s="24"/>
      <c r="I107" s="24"/>
      <c r="J107" s="24"/>
      <c r="K107" s="5" t="s">
        <v>45</v>
      </c>
      <c r="Q107" s="21" t="s">
        <v>44</v>
      </c>
      <c r="R107" s="136"/>
      <c r="S107" s="136"/>
      <c r="T107" s="136"/>
      <c r="U107" s="136"/>
      <c r="V107" s="136"/>
      <c r="W107" s="136"/>
      <c r="X107" s="5" t="s">
        <v>45</v>
      </c>
    </row>
    <row r="108" spans="5:24" ht="21" customHeight="1">
      <c r="E108" s="21" t="s">
        <v>46</v>
      </c>
      <c r="F108" s="24"/>
      <c r="G108" s="24"/>
      <c r="H108" s="24"/>
      <c r="I108" s="24"/>
      <c r="J108" s="24"/>
      <c r="Q108" s="25"/>
      <c r="R108" s="25"/>
      <c r="S108" s="25"/>
      <c r="T108" s="25"/>
      <c r="U108" s="25"/>
      <c r="V108" s="25"/>
      <c r="W108" s="25"/>
      <c r="X108" s="25"/>
    </row>
    <row r="109" spans="5:23" ht="24" customHeight="1">
      <c r="E109" s="21" t="s">
        <v>47</v>
      </c>
      <c r="F109" s="26"/>
      <c r="G109" s="26"/>
      <c r="H109" s="26"/>
      <c r="I109" s="26"/>
      <c r="J109" s="26"/>
      <c r="Q109" s="21" t="s">
        <v>47</v>
      </c>
      <c r="R109" s="27"/>
      <c r="S109" s="27"/>
      <c r="T109" s="27"/>
      <c r="U109" s="27"/>
      <c r="V109" s="27"/>
      <c r="W109" s="27"/>
    </row>
    <row r="110" spans="5:10" ht="24" customHeight="1">
      <c r="E110" s="21" t="s">
        <v>48</v>
      </c>
      <c r="F110" s="28"/>
      <c r="G110" s="28"/>
      <c r="H110" s="28"/>
      <c r="I110" s="28"/>
      <c r="J110" s="28"/>
    </row>
    <row r="111" ht="24" customHeight="1"/>
  </sheetData>
  <protectedRanges>
    <protectedRange sqref="M7 H8 V13 K20:S21 X20 B28:Z32 B34:Z38 B40:Z44 B49:Z54 B58 B66 B76 J66 J76 S66 S76 B79 B89 J79 J89 S79 S89 B92 B102 J92 J102 S92 S102 R106:R107 Q108 R109 F106:F110" name="ช่วง1"/>
  </protectedRanges>
  <mergeCells count="173">
    <mergeCell ref="F109:J109"/>
    <mergeCell ref="R109:W109"/>
    <mergeCell ref="F110:J110"/>
    <mergeCell ref="F106:J106"/>
    <mergeCell ref="R106:W106"/>
    <mergeCell ref="F107:J107"/>
    <mergeCell ref="R107:W107"/>
    <mergeCell ref="F108:J108"/>
    <mergeCell ref="Q108:X108"/>
    <mergeCell ref="B92:H101"/>
    <mergeCell ref="J92:Q101"/>
    <mergeCell ref="S92:Y101"/>
    <mergeCell ref="B102:H103"/>
    <mergeCell ref="J102:Q103"/>
    <mergeCell ref="S102:Y103"/>
    <mergeCell ref="B79:H88"/>
    <mergeCell ref="J79:Q88"/>
    <mergeCell ref="S79:Y88"/>
    <mergeCell ref="B89:H90"/>
    <mergeCell ref="J89:Q90"/>
    <mergeCell ref="S89:Y90"/>
    <mergeCell ref="B66:H75"/>
    <mergeCell ref="J66:Q75"/>
    <mergeCell ref="S66:Y75"/>
    <mergeCell ref="B76:H77"/>
    <mergeCell ref="J76:Q77"/>
    <mergeCell ref="S76:Y77"/>
    <mergeCell ref="B54:G54"/>
    <mergeCell ref="H54:P54"/>
    <mergeCell ref="Q54:X54"/>
    <mergeCell ref="Y54:Z54"/>
    <mergeCell ref="B58:Y62"/>
    <mergeCell ref="B52:G52"/>
    <mergeCell ref="H52:P52"/>
    <mergeCell ref="Q52:X52"/>
    <mergeCell ref="Y52:Z52"/>
    <mergeCell ref="B50:G50"/>
    <mergeCell ref="H50:P50"/>
    <mergeCell ref="Q50:X50"/>
    <mergeCell ref="Y50:Z50"/>
    <mergeCell ref="B51:G51"/>
    <mergeCell ref="H51:P51"/>
    <mergeCell ref="Q51:X51"/>
    <mergeCell ref="Y51:Z51"/>
    <mergeCell ref="B48:G48"/>
    <mergeCell ref="H48:P48"/>
    <mergeCell ref="Q48:X48"/>
    <mergeCell ref="Y48:Z48"/>
    <mergeCell ref="B49:G49"/>
    <mergeCell ref="H49:P49"/>
    <mergeCell ref="Q49:X49"/>
    <mergeCell ref="Y49:Z49"/>
    <mergeCell ref="B43:L43"/>
    <mergeCell ref="M43:X43"/>
    <mergeCell ref="Y43:Z43"/>
    <mergeCell ref="B44:L44"/>
    <mergeCell ref="M44:X44"/>
    <mergeCell ref="Y44:Z44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A39:Z39"/>
    <mergeCell ref="B40:L40"/>
    <mergeCell ref="M40:X40"/>
    <mergeCell ref="Y40:Z40"/>
    <mergeCell ref="B36:L36"/>
    <mergeCell ref="M36:X36"/>
    <mergeCell ref="Y36:Z36"/>
    <mergeCell ref="B37:L37"/>
    <mergeCell ref="M37:X37"/>
    <mergeCell ref="Y37:Z37"/>
    <mergeCell ref="A33:Z33"/>
    <mergeCell ref="B34:L34"/>
    <mergeCell ref="M34:X34"/>
    <mergeCell ref="Y34:Z34"/>
    <mergeCell ref="B35:L35"/>
    <mergeCell ref="M35:X35"/>
    <mergeCell ref="Y35:Z35"/>
    <mergeCell ref="B31:L31"/>
    <mergeCell ref="M31:X31"/>
    <mergeCell ref="Y31:Z31"/>
    <mergeCell ref="B32:L32"/>
    <mergeCell ref="Y32:Z32"/>
    <mergeCell ref="M29:X29"/>
    <mergeCell ref="Y29:Z29"/>
    <mergeCell ref="B30:L30"/>
    <mergeCell ref="M30:X30"/>
    <mergeCell ref="Y30:Z30"/>
    <mergeCell ref="B29:L29"/>
    <mergeCell ref="M32:X32"/>
    <mergeCell ref="M26:X26"/>
    <mergeCell ref="Y26:Z26"/>
    <mergeCell ref="A27:Z27"/>
    <mergeCell ref="B28:L28"/>
    <mergeCell ref="M28:X28"/>
    <mergeCell ref="Y28:Z28"/>
    <mergeCell ref="A23:S23"/>
    <mergeCell ref="T23:U23"/>
    <mergeCell ref="V23:W23"/>
    <mergeCell ref="X23:Z23"/>
    <mergeCell ref="A24:Z24"/>
    <mergeCell ref="B26:L26"/>
    <mergeCell ref="A19:Z19"/>
    <mergeCell ref="B20:G20"/>
    <mergeCell ref="H20:J20"/>
    <mergeCell ref="K20:M20"/>
    <mergeCell ref="N20:P20"/>
    <mergeCell ref="Q20:S20"/>
    <mergeCell ref="T20:U20"/>
    <mergeCell ref="V20:W20"/>
    <mergeCell ref="B21:G21"/>
    <mergeCell ref="H21:J21"/>
    <mergeCell ref="K21:M21"/>
    <mergeCell ref="N21:P21"/>
    <mergeCell ref="Q21:S21"/>
    <mergeCell ref="T21:U21"/>
    <mergeCell ref="V21:W21"/>
    <mergeCell ref="X20:Z22"/>
    <mergeCell ref="T22:U22"/>
    <mergeCell ref="V22:W22"/>
    <mergeCell ref="B22:G22"/>
    <mergeCell ref="H22:J22"/>
    <mergeCell ref="K22:M22"/>
    <mergeCell ref="N22:P22"/>
    <mergeCell ref="Q22:S22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Y11:Z11"/>
    <mergeCell ref="A14:P14"/>
    <mergeCell ref="Q14:R14"/>
    <mergeCell ref="S14:U14"/>
    <mergeCell ref="V14:X14"/>
    <mergeCell ref="Y14:Z14"/>
    <mergeCell ref="S13:U13"/>
    <mergeCell ref="V13:X13"/>
    <mergeCell ref="Y13:Z13"/>
    <mergeCell ref="B53:G53"/>
    <mergeCell ref="H53:P53"/>
    <mergeCell ref="Q53:X53"/>
    <mergeCell ref="Y53:Z53"/>
    <mergeCell ref="A1:Z1"/>
    <mergeCell ref="J2:Q2"/>
    <mergeCell ref="A3:Z3"/>
    <mergeCell ref="A4:Z4"/>
    <mergeCell ref="M7:P7"/>
    <mergeCell ref="A10:A11"/>
    <mergeCell ref="A12:Z12"/>
    <mergeCell ref="B13:J13"/>
    <mergeCell ref="K13:M13"/>
    <mergeCell ref="N13:P13"/>
    <mergeCell ref="Q13:R13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</mergeCells>
  <dataValidations count="8">
    <dataValidation type="decimal" operator="greaterThanOrEqual" allowBlank="1" showInputMessage="1" showErrorMessage="1" error="กรุณากรอกข้อมูลเป็นตัวเลข" sqref="K21:S21">
      <formula1>0</formula1>
    </dataValidation>
    <dataValidation type="whole" operator="greaterThanOrEqual" allowBlank="1" showInputMessage="1" showErrorMessage="1" error="กรุณากรอกข้อมูลเป็นตัวเลข" sqref="K20:S20 K22:S22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8" r:id="rId1"/>
  <rowBreaks count="4" manualBreakCount="4">
    <brk id="24" max="16383" man="1"/>
    <brk id="45" max="16383" man="1"/>
    <brk id="63" max="16383" man="1"/>
    <brk id="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Z110"/>
  <sheetViews>
    <sheetView view="pageBreakPreview" zoomScaleSheetLayoutView="100" workbookViewId="0" topLeftCell="H3">
      <selection activeCell="Q18" sqref="Q18:S18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86" t="s">
        <v>93</v>
      </c>
      <c r="K2" s="86"/>
      <c r="L2" s="86"/>
      <c r="M2" s="86"/>
      <c r="N2" s="86"/>
      <c r="O2" s="86"/>
      <c r="P2" s="86"/>
      <c r="Q2" s="8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86" t="s">
        <v>10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21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0.15" customHeight="1"/>
    <row r="6" ht="21" customHeight="1">
      <c r="A6" s="8" t="s">
        <v>1</v>
      </c>
    </row>
    <row r="7" spans="1:16" ht="21" customHeight="1">
      <c r="A7" s="9" t="s">
        <v>84</v>
      </c>
      <c r="L7" s="10"/>
      <c r="M7" s="87"/>
      <c r="N7" s="88"/>
      <c r="O7" s="88"/>
      <c r="P7" s="89"/>
    </row>
    <row r="8" spans="1:10" ht="21" customHeight="1">
      <c r="A8" s="9" t="s">
        <v>28</v>
      </c>
      <c r="G8" s="10"/>
      <c r="H8" s="87"/>
      <c r="I8" s="88"/>
      <c r="J8" s="89"/>
    </row>
    <row r="9" ht="9" customHeight="1">
      <c r="G9" s="5">
        <v>4</v>
      </c>
    </row>
    <row r="10" spans="1:26" s="8" customFormat="1" ht="30" customHeight="1">
      <c r="A10" s="78" t="s">
        <v>6</v>
      </c>
      <c r="B10" s="78" t="s">
        <v>22</v>
      </c>
      <c r="C10" s="78"/>
      <c r="D10" s="78"/>
      <c r="E10" s="78"/>
      <c r="F10" s="78"/>
      <c r="G10" s="78"/>
      <c r="H10" s="78"/>
      <c r="I10" s="78"/>
      <c r="J10" s="78"/>
      <c r="K10" s="78" t="s">
        <v>23</v>
      </c>
      <c r="L10" s="78"/>
      <c r="M10" s="78"/>
      <c r="N10" s="78"/>
      <c r="O10" s="78"/>
      <c r="P10" s="78"/>
      <c r="Q10" s="78"/>
      <c r="R10" s="78"/>
      <c r="S10" s="78" t="s">
        <v>5</v>
      </c>
      <c r="T10" s="78"/>
      <c r="U10" s="78"/>
      <c r="V10" s="78"/>
      <c r="W10" s="78"/>
      <c r="X10" s="78"/>
      <c r="Y10" s="78"/>
      <c r="Z10" s="78"/>
    </row>
    <row r="11" spans="1:26" s="8" customFormat="1" ht="30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 t="s">
        <v>2</v>
      </c>
      <c r="L11" s="78"/>
      <c r="M11" s="78"/>
      <c r="N11" s="78" t="s">
        <v>3</v>
      </c>
      <c r="O11" s="78"/>
      <c r="P11" s="78"/>
      <c r="Q11" s="78" t="s">
        <v>4</v>
      </c>
      <c r="R11" s="78"/>
      <c r="S11" s="78" t="s">
        <v>2</v>
      </c>
      <c r="T11" s="78"/>
      <c r="U11" s="78"/>
      <c r="V11" s="78" t="s">
        <v>3</v>
      </c>
      <c r="W11" s="78"/>
      <c r="X11" s="78"/>
      <c r="Y11" s="78" t="s">
        <v>4</v>
      </c>
      <c r="Z11" s="78"/>
    </row>
    <row r="12" spans="1:26" ht="24" customHeight="1">
      <c r="A12" s="90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</row>
    <row r="13" spans="1:26" ht="24" customHeight="1">
      <c r="A13" s="11">
        <v>1</v>
      </c>
      <c r="B13" s="38" t="s">
        <v>87</v>
      </c>
      <c r="C13" s="38"/>
      <c r="D13" s="38"/>
      <c r="E13" s="38"/>
      <c r="F13" s="38"/>
      <c r="G13" s="38"/>
      <c r="H13" s="38"/>
      <c r="I13" s="38"/>
      <c r="J13" s="38"/>
      <c r="K13" s="93">
        <v>4700</v>
      </c>
      <c r="L13" s="93"/>
      <c r="M13" s="93"/>
      <c r="N13" s="138">
        <f>Q22</f>
        <v>0</v>
      </c>
      <c r="O13" s="138"/>
      <c r="P13" s="138"/>
      <c r="Q13" s="95">
        <f>V23</f>
        <v>0</v>
      </c>
      <c r="R13" s="95"/>
      <c r="S13" s="96">
        <v>559400</v>
      </c>
      <c r="T13" s="97"/>
      <c r="U13" s="98"/>
      <c r="V13" s="99"/>
      <c r="W13" s="100"/>
      <c r="X13" s="101"/>
      <c r="Y13" s="102">
        <f>V13/S13*100</f>
        <v>0</v>
      </c>
      <c r="Z13" s="103"/>
    </row>
    <row r="14" spans="1:26" s="8" customFormat="1" ht="24" customHeight="1">
      <c r="A14" s="104" t="s">
        <v>29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  <c r="Q14" s="75">
        <f>V23</f>
        <v>0</v>
      </c>
      <c r="R14" s="75"/>
      <c r="S14" s="107">
        <f>SUM(S13)</f>
        <v>559400</v>
      </c>
      <c r="T14" s="107"/>
      <c r="U14" s="107"/>
      <c r="V14" s="107">
        <f>SUM(V13)</f>
        <v>0</v>
      </c>
      <c r="W14" s="107"/>
      <c r="X14" s="107"/>
      <c r="Y14" s="108">
        <f>SUM(Y13)</f>
        <v>0</v>
      </c>
      <c r="Z14" s="108"/>
    </row>
    <row r="15" spans="1:26" ht="9.9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13" ht="24" customHeight="1">
      <c r="A16" s="22" t="s">
        <v>92</v>
      </c>
      <c r="H16" s="12"/>
      <c r="I16" s="13"/>
      <c r="J16" s="13"/>
      <c r="K16" s="13"/>
      <c r="L16" s="13"/>
      <c r="M16" s="13"/>
    </row>
    <row r="17" spans="1:13" ht="9.95" customHeight="1">
      <c r="A17" s="5"/>
      <c r="H17" s="14"/>
      <c r="I17" s="14"/>
      <c r="J17" s="14"/>
      <c r="K17" s="14"/>
      <c r="L17" s="14"/>
      <c r="M17" s="14"/>
    </row>
    <row r="18" spans="1:26" ht="72" customHeight="1">
      <c r="A18" s="15" t="s">
        <v>6</v>
      </c>
      <c r="B18" s="78" t="s">
        <v>26</v>
      </c>
      <c r="C18" s="78"/>
      <c r="D18" s="78"/>
      <c r="E18" s="78"/>
      <c r="F18" s="78"/>
      <c r="G18" s="78"/>
      <c r="H18" s="78" t="s">
        <v>30</v>
      </c>
      <c r="I18" s="78"/>
      <c r="J18" s="78"/>
      <c r="K18" s="78" t="s">
        <v>27</v>
      </c>
      <c r="L18" s="78"/>
      <c r="M18" s="78"/>
      <c r="N18" s="78" t="s">
        <v>31</v>
      </c>
      <c r="O18" s="78"/>
      <c r="P18" s="78"/>
      <c r="Q18" s="78" t="s">
        <v>32</v>
      </c>
      <c r="R18" s="78"/>
      <c r="S18" s="78"/>
      <c r="T18" s="78" t="s">
        <v>33</v>
      </c>
      <c r="U18" s="78"/>
      <c r="V18" s="82" t="s">
        <v>7</v>
      </c>
      <c r="W18" s="82"/>
      <c r="X18" s="78" t="s">
        <v>8</v>
      </c>
      <c r="Y18" s="78"/>
      <c r="Z18" s="78"/>
    </row>
    <row r="19" spans="1:26" ht="24" customHeight="1">
      <c r="A19" s="90" t="s">
        <v>86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09"/>
      <c r="U19" s="109"/>
      <c r="V19" s="91"/>
      <c r="W19" s="91"/>
      <c r="X19" s="91"/>
      <c r="Y19" s="91"/>
      <c r="Z19" s="92"/>
    </row>
    <row r="20" spans="1:26" s="17" customFormat="1" ht="48" customHeight="1">
      <c r="A20" s="16">
        <v>1</v>
      </c>
      <c r="B20" s="110" t="s">
        <v>88</v>
      </c>
      <c r="C20" s="110"/>
      <c r="D20" s="110"/>
      <c r="E20" s="110"/>
      <c r="F20" s="110"/>
      <c r="G20" s="110"/>
      <c r="H20" s="139">
        <f>$K$13</f>
        <v>4700</v>
      </c>
      <c r="I20" s="139"/>
      <c r="J20" s="139"/>
      <c r="K20" s="116"/>
      <c r="L20" s="116"/>
      <c r="M20" s="116"/>
      <c r="N20" s="116"/>
      <c r="O20" s="116"/>
      <c r="P20" s="116"/>
      <c r="Q20" s="116"/>
      <c r="R20" s="116"/>
      <c r="S20" s="117"/>
      <c r="T20" s="114">
        <v>20</v>
      </c>
      <c r="U20" s="114"/>
      <c r="V20" s="115">
        <f>(T20*((K20*0)+(N20*50)+(Q20*100)))/(H20*100)</f>
        <v>0</v>
      </c>
      <c r="W20" s="116"/>
      <c r="X20" s="118"/>
      <c r="Y20" s="119"/>
      <c r="Z20" s="120"/>
    </row>
    <row r="21" spans="1:26" ht="24" customHeight="1">
      <c r="A21" s="18">
        <v>2</v>
      </c>
      <c r="B21" s="127" t="s">
        <v>89</v>
      </c>
      <c r="C21" s="127"/>
      <c r="D21" s="127"/>
      <c r="E21" s="127"/>
      <c r="F21" s="127"/>
      <c r="G21" s="127"/>
      <c r="H21" s="139">
        <f aca="true" t="shared" si="0" ref="H21:H22">$K$13</f>
        <v>4700</v>
      </c>
      <c r="I21" s="139"/>
      <c r="J21" s="139"/>
      <c r="K21" s="128"/>
      <c r="L21" s="128"/>
      <c r="M21" s="128"/>
      <c r="N21" s="128"/>
      <c r="O21" s="128"/>
      <c r="P21" s="128"/>
      <c r="Q21" s="128"/>
      <c r="R21" s="128"/>
      <c r="S21" s="128"/>
      <c r="T21" s="129">
        <v>20</v>
      </c>
      <c r="U21" s="129"/>
      <c r="V21" s="103">
        <f>(T21*((K21*0)+(N21*50)+(Q21*100)))/(H21*100)</f>
        <v>0</v>
      </c>
      <c r="W21" s="128"/>
      <c r="X21" s="121"/>
      <c r="Y21" s="122"/>
      <c r="Z21" s="123"/>
    </row>
    <row r="22" spans="1:26" s="17" customFormat="1" ht="72" customHeight="1">
      <c r="A22" s="16">
        <v>3</v>
      </c>
      <c r="B22" s="110" t="s">
        <v>90</v>
      </c>
      <c r="C22" s="110"/>
      <c r="D22" s="110"/>
      <c r="E22" s="110"/>
      <c r="F22" s="110"/>
      <c r="G22" s="110"/>
      <c r="H22" s="139">
        <f t="shared" si="0"/>
        <v>4700</v>
      </c>
      <c r="I22" s="139"/>
      <c r="J22" s="139"/>
      <c r="K22" s="112"/>
      <c r="L22" s="112"/>
      <c r="M22" s="112"/>
      <c r="N22" s="112"/>
      <c r="O22" s="112"/>
      <c r="P22" s="112"/>
      <c r="Q22" s="112"/>
      <c r="R22" s="112"/>
      <c r="S22" s="113"/>
      <c r="T22" s="114">
        <v>60</v>
      </c>
      <c r="U22" s="114"/>
      <c r="V22" s="115">
        <f>(T22*((K22*0)+(N22*50)+(Q22*100)))/(H22*100)</f>
        <v>0</v>
      </c>
      <c r="W22" s="116"/>
      <c r="X22" s="124"/>
      <c r="Y22" s="125"/>
      <c r="Z22" s="126"/>
    </row>
    <row r="23" spans="1:26" ht="24" customHeight="1">
      <c r="A23" s="72" t="s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>
        <f>SUM(T20:U22)</f>
        <v>100</v>
      </c>
      <c r="U23" s="74"/>
      <c r="V23" s="75">
        <f>SUM(V20:V22)</f>
        <v>0</v>
      </c>
      <c r="W23" s="75"/>
      <c r="X23" s="76"/>
      <c r="Y23" s="76"/>
      <c r="Z23" s="76"/>
    </row>
    <row r="24" spans="1:26" ht="9.9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24" customHeight="1">
      <c r="A25" s="19" t="s">
        <v>80</v>
      </c>
    </row>
    <row r="26" spans="1:26" ht="60" customHeight="1">
      <c r="A26" s="15" t="s">
        <v>6</v>
      </c>
      <c r="B26" s="78" t="s">
        <v>34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 t="s">
        <v>35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82" t="s">
        <v>36</v>
      </c>
      <c r="Z26" s="82"/>
    </row>
    <row r="27" spans="1:26" ht="24" customHeight="1">
      <c r="A27" s="83" t="s">
        <v>37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</row>
    <row r="28" spans="1:26" ht="48" customHeight="1">
      <c r="A28" s="4" t="str">
        <f>IF(B28&lt;&gt;"","2.1.1","")</f>
        <v/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32"/>
      <c r="Z28" s="32"/>
    </row>
    <row r="29" spans="1:26" ht="48" customHeight="1">
      <c r="A29" s="4" t="str">
        <f>IF(B29&lt;&gt;"","2.1.2","")</f>
        <v/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32"/>
      <c r="Z29" s="32"/>
    </row>
    <row r="30" spans="1:26" ht="48" customHeight="1">
      <c r="A30" s="4" t="str">
        <f>IF(B30&lt;&gt;"","2.1.3","")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/>
      <c r="Z30" s="32"/>
    </row>
    <row r="31" spans="1:26" ht="48" customHeight="1">
      <c r="A31" s="4" t="str">
        <f>IF(B31&lt;&gt;"","2.1.4","")</f>
        <v/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/>
      <c r="Z31" s="32"/>
    </row>
    <row r="32" spans="1:26" ht="48" customHeight="1">
      <c r="A32" s="4" t="str">
        <f>IF(B32&lt;&gt;"","2.1.5","")</f>
        <v/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6"/>
      <c r="Z32" s="37"/>
    </row>
    <row r="33" spans="1:26" ht="24" customHeight="1">
      <c r="A33" s="83" t="s">
        <v>38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</row>
    <row r="34" spans="1:26" ht="48" customHeight="1">
      <c r="A34" s="4" t="str">
        <f>IF(B34&lt;&gt;"","2.2.1","")</f>
        <v/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32"/>
      <c r="Z34" s="32"/>
    </row>
    <row r="35" spans="1:26" ht="48" customHeight="1">
      <c r="A35" s="4" t="str">
        <f>IF(B35&lt;&gt;"","2.2.2","")</f>
        <v/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32"/>
      <c r="Z35" s="32"/>
    </row>
    <row r="36" spans="1:26" ht="48" customHeight="1">
      <c r="A36" s="4" t="str">
        <f>IF(B36&lt;&gt;"","2.2.3","")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32"/>
      <c r="Z36" s="32"/>
    </row>
    <row r="37" spans="1:26" ht="48" customHeight="1">
      <c r="A37" s="4" t="str">
        <f>IF(B37&lt;&gt;"","2.2.4","")</f>
        <v/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/>
      <c r="Z37" s="32"/>
    </row>
    <row r="38" spans="1:26" ht="48" customHeight="1">
      <c r="A38" s="4" t="str">
        <f>IF(B38&lt;&gt;"","2.2.5","")</f>
        <v/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/>
      <c r="Z38" s="32"/>
    </row>
    <row r="39" spans="1:26" ht="24" customHeight="1">
      <c r="A39" s="83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</row>
    <row r="40" spans="1:26" ht="48" customHeight="1">
      <c r="A40" s="4" t="str">
        <f>IF(B40&lt;&gt;"","2.3.1","")</f>
        <v/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9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  <c r="Y40" s="32"/>
      <c r="Z40" s="32"/>
    </row>
    <row r="41" spans="1:26" ht="48" customHeight="1">
      <c r="A41" s="4" t="str">
        <f>IF(B41&lt;&gt;"","2.3.2","")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32"/>
      <c r="Z41" s="32"/>
    </row>
    <row r="42" spans="1:26" ht="48" customHeight="1">
      <c r="A42" s="4" t="str">
        <f>IF(B42&lt;&gt;"","2.3.3","")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</row>
    <row r="43" spans="1:26" ht="48" customHeight="1">
      <c r="A43" s="4" t="str">
        <f>IF(B43&lt;&gt;"","2.3.4","")</f>
        <v/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32"/>
      <c r="Z43" s="32"/>
    </row>
    <row r="44" spans="1:26" ht="48" customHeight="1">
      <c r="A44" s="4" t="str">
        <f>IF(B44&lt;&gt;"","2.3.5","")</f>
        <v/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2"/>
    </row>
    <row r="45" ht="9.95" customHeight="1"/>
    <row r="46" ht="24" customHeight="1">
      <c r="A46" s="5" t="s">
        <v>81</v>
      </c>
    </row>
    <row r="47" ht="9.95" customHeight="1"/>
    <row r="48" spans="1:26" ht="60" customHeight="1">
      <c r="A48" s="15" t="s">
        <v>6</v>
      </c>
      <c r="B48" s="78" t="s">
        <v>40</v>
      </c>
      <c r="C48" s="78"/>
      <c r="D48" s="78"/>
      <c r="E48" s="78"/>
      <c r="F48" s="78"/>
      <c r="G48" s="78"/>
      <c r="H48" s="78" t="s">
        <v>35</v>
      </c>
      <c r="I48" s="78"/>
      <c r="J48" s="78"/>
      <c r="K48" s="78"/>
      <c r="L48" s="78"/>
      <c r="M48" s="78"/>
      <c r="N48" s="78"/>
      <c r="O48" s="78"/>
      <c r="P48" s="78"/>
      <c r="Q48" s="79" t="s">
        <v>41</v>
      </c>
      <c r="R48" s="80"/>
      <c r="S48" s="80"/>
      <c r="T48" s="80"/>
      <c r="U48" s="80"/>
      <c r="V48" s="80"/>
      <c r="W48" s="80"/>
      <c r="X48" s="81"/>
      <c r="Y48" s="82" t="s">
        <v>36</v>
      </c>
      <c r="Z48" s="82"/>
    </row>
    <row r="49" spans="1:26" ht="72" customHeight="1">
      <c r="A49" s="4" t="str">
        <f>IF(B49&lt;&gt;"","3.1","")</f>
        <v/>
      </c>
      <c r="B49" s="38"/>
      <c r="C49" s="38"/>
      <c r="D49" s="38"/>
      <c r="E49" s="38"/>
      <c r="F49" s="38"/>
      <c r="G49" s="38"/>
      <c r="H49" s="39"/>
      <c r="I49" s="39"/>
      <c r="J49" s="39"/>
      <c r="K49" s="39"/>
      <c r="L49" s="39"/>
      <c r="M49" s="39"/>
      <c r="N49" s="39"/>
      <c r="O49" s="39"/>
      <c r="P49" s="39"/>
      <c r="Q49" s="29"/>
      <c r="R49" s="30"/>
      <c r="S49" s="30"/>
      <c r="T49" s="30"/>
      <c r="U49" s="30"/>
      <c r="V49" s="30"/>
      <c r="W49" s="30"/>
      <c r="X49" s="31"/>
      <c r="Y49" s="32"/>
      <c r="Z49" s="32"/>
    </row>
    <row r="50" spans="1:26" ht="72" customHeight="1">
      <c r="A50" s="4" t="str">
        <f>IF(B50&lt;&gt;"","3.2","")</f>
        <v/>
      </c>
      <c r="B50" s="38"/>
      <c r="C50" s="38"/>
      <c r="D50" s="38"/>
      <c r="E50" s="38"/>
      <c r="F50" s="38"/>
      <c r="G50" s="38"/>
      <c r="H50" s="39"/>
      <c r="I50" s="39"/>
      <c r="J50" s="39"/>
      <c r="K50" s="39"/>
      <c r="L50" s="39"/>
      <c r="M50" s="39"/>
      <c r="N50" s="39"/>
      <c r="O50" s="39"/>
      <c r="P50" s="39"/>
      <c r="Q50" s="29"/>
      <c r="R50" s="30"/>
      <c r="S50" s="30"/>
      <c r="T50" s="30"/>
      <c r="U50" s="30"/>
      <c r="V50" s="30"/>
      <c r="W50" s="30"/>
      <c r="X50" s="31"/>
      <c r="Y50" s="32"/>
      <c r="Z50" s="32"/>
    </row>
    <row r="51" spans="1:26" ht="72" customHeight="1">
      <c r="A51" s="4" t="str">
        <f>IF(B51&lt;&gt;"","3.3","")</f>
        <v/>
      </c>
      <c r="B51" s="38"/>
      <c r="C51" s="38"/>
      <c r="D51" s="38"/>
      <c r="E51" s="38"/>
      <c r="F51" s="38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29"/>
      <c r="R51" s="30"/>
      <c r="S51" s="30"/>
      <c r="T51" s="30"/>
      <c r="U51" s="30"/>
      <c r="V51" s="30"/>
      <c r="W51" s="30"/>
      <c r="X51" s="31"/>
      <c r="Y51" s="32"/>
      <c r="Z51" s="32"/>
    </row>
    <row r="52" spans="1:26" ht="72" customHeight="1">
      <c r="A52" s="4" t="str">
        <f>IF(B52&lt;&gt;"","3.4","")</f>
        <v/>
      </c>
      <c r="B52" s="38"/>
      <c r="C52" s="38"/>
      <c r="D52" s="38"/>
      <c r="E52" s="38"/>
      <c r="F52" s="38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29"/>
      <c r="R52" s="30"/>
      <c r="S52" s="30"/>
      <c r="T52" s="30"/>
      <c r="U52" s="30"/>
      <c r="V52" s="30"/>
      <c r="W52" s="30"/>
      <c r="X52" s="31"/>
      <c r="Y52" s="32"/>
      <c r="Z52" s="32"/>
    </row>
    <row r="53" spans="1:26" ht="72" customHeight="1">
      <c r="A53" s="4" t="str">
        <f>IF(B53&lt;&gt;"","3.5","")</f>
        <v/>
      </c>
      <c r="B53" s="33"/>
      <c r="C53" s="34"/>
      <c r="D53" s="34"/>
      <c r="E53" s="34"/>
      <c r="F53" s="34"/>
      <c r="G53" s="35"/>
      <c r="H53" s="29"/>
      <c r="I53" s="30"/>
      <c r="J53" s="30"/>
      <c r="K53" s="30"/>
      <c r="L53" s="30"/>
      <c r="M53" s="30"/>
      <c r="N53" s="30"/>
      <c r="O53" s="30"/>
      <c r="P53" s="31"/>
      <c r="Q53" s="29"/>
      <c r="R53" s="30"/>
      <c r="S53" s="30"/>
      <c r="T53" s="30"/>
      <c r="U53" s="30"/>
      <c r="V53" s="30"/>
      <c r="W53" s="30"/>
      <c r="X53" s="31"/>
      <c r="Y53" s="36"/>
      <c r="Z53" s="37"/>
    </row>
    <row r="54" spans="1:26" ht="72" customHeight="1">
      <c r="A54" s="4" t="str">
        <f>IF(B54&lt;&gt;"","3.6","")</f>
        <v/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29"/>
      <c r="R54" s="30"/>
      <c r="S54" s="30"/>
      <c r="T54" s="30"/>
      <c r="U54" s="30"/>
      <c r="V54" s="30"/>
      <c r="W54" s="30"/>
      <c r="X54" s="31"/>
      <c r="Y54" s="32"/>
      <c r="Z54" s="32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82</v>
      </c>
    </row>
    <row r="57" ht="9.95" customHeight="1">
      <c r="A57" s="5"/>
    </row>
    <row r="58" spans="2:25" ht="48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</row>
    <row r="59" spans="2:25" ht="48" customHeigh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</row>
    <row r="60" spans="2:25" ht="48" customHeight="1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</row>
    <row r="61" spans="2:25" ht="48" customHeight="1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</row>
    <row r="62" spans="2:25" ht="48" customHeight="1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</row>
    <row r="63" ht="13.5" customHeight="1">
      <c r="A63" s="5"/>
    </row>
    <row r="64" ht="21" customHeight="1">
      <c r="A64" s="5" t="s">
        <v>83</v>
      </c>
    </row>
    <row r="66" spans="2:25" ht="21" customHeight="1">
      <c r="B66" s="49"/>
      <c r="C66" s="49"/>
      <c r="D66" s="49"/>
      <c r="E66" s="49"/>
      <c r="F66" s="49"/>
      <c r="G66" s="49"/>
      <c r="H66" s="49"/>
      <c r="J66" s="49"/>
      <c r="K66" s="49"/>
      <c r="L66" s="49"/>
      <c r="M66" s="49"/>
      <c r="N66" s="49"/>
      <c r="O66" s="49"/>
      <c r="P66" s="49"/>
      <c r="Q66" s="49"/>
      <c r="S66" s="50"/>
      <c r="T66" s="51"/>
      <c r="U66" s="51"/>
      <c r="V66" s="51"/>
      <c r="W66" s="51"/>
      <c r="X66" s="51"/>
      <c r="Y66" s="52"/>
    </row>
    <row r="67" spans="2:25" ht="10.15" customHeight="1">
      <c r="B67" s="49"/>
      <c r="C67" s="49"/>
      <c r="D67" s="49"/>
      <c r="E67" s="49"/>
      <c r="F67" s="49"/>
      <c r="G67" s="49"/>
      <c r="H67" s="49"/>
      <c r="J67" s="49"/>
      <c r="K67" s="49"/>
      <c r="L67" s="49"/>
      <c r="M67" s="49"/>
      <c r="N67" s="49"/>
      <c r="O67" s="49"/>
      <c r="P67" s="49"/>
      <c r="Q67" s="49"/>
      <c r="S67" s="53"/>
      <c r="T67" s="54"/>
      <c r="U67" s="54"/>
      <c r="V67" s="54"/>
      <c r="W67" s="54"/>
      <c r="X67" s="54"/>
      <c r="Y67" s="55"/>
    </row>
    <row r="68" spans="2:25" ht="10.15" customHeight="1">
      <c r="B68" s="49"/>
      <c r="C68" s="49"/>
      <c r="D68" s="49"/>
      <c r="E68" s="49"/>
      <c r="F68" s="49"/>
      <c r="G68" s="49"/>
      <c r="H68" s="49"/>
      <c r="J68" s="49"/>
      <c r="K68" s="49"/>
      <c r="L68" s="49"/>
      <c r="M68" s="49"/>
      <c r="N68" s="49"/>
      <c r="O68" s="49"/>
      <c r="P68" s="49"/>
      <c r="Q68" s="49"/>
      <c r="S68" s="53"/>
      <c r="T68" s="54"/>
      <c r="U68" s="54"/>
      <c r="V68" s="54"/>
      <c r="W68" s="54"/>
      <c r="X68" s="54"/>
      <c r="Y68" s="55"/>
    </row>
    <row r="69" spans="2:25" ht="21" customHeight="1">
      <c r="B69" s="49"/>
      <c r="C69" s="49"/>
      <c r="D69" s="49"/>
      <c r="E69" s="49"/>
      <c r="F69" s="49"/>
      <c r="G69" s="49"/>
      <c r="H69" s="49"/>
      <c r="J69" s="49"/>
      <c r="K69" s="49"/>
      <c r="L69" s="49"/>
      <c r="M69" s="49"/>
      <c r="N69" s="49"/>
      <c r="O69" s="49"/>
      <c r="P69" s="49"/>
      <c r="Q69" s="49"/>
      <c r="S69" s="53"/>
      <c r="T69" s="54"/>
      <c r="U69" s="54"/>
      <c r="V69" s="54"/>
      <c r="W69" s="54"/>
      <c r="X69" s="54"/>
      <c r="Y69" s="55"/>
    </row>
    <row r="70" spans="2:25" ht="35.25" customHeight="1">
      <c r="B70" s="49"/>
      <c r="C70" s="49"/>
      <c r="D70" s="49"/>
      <c r="E70" s="49"/>
      <c r="F70" s="49"/>
      <c r="G70" s="49"/>
      <c r="H70" s="49"/>
      <c r="J70" s="49"/>
      <c r="K70" s="49"/>
      <c r="L70" s="49"/>
      <c r="M70" s="49"/>
      <c r="N70" s="49"/>
      <c r="O70" s="49"/>
      <c r="P70" s="49"/>
      <c r="Q70" s="49"/>
      <c r="S70" s="53"/>
      <c r="T70" s="54"/>
      <c r="U70" s="54"/>
      <c r="V70" s="54"/>
      <c r="W70" s="54"/>
      <c r="X70" s="54"/>
      <c r="Y70" s="55"/>
    </row>
    <row r="71" spans="2:25" ht="21" customHeight="1">
      <c r="B71" s="49"/>
      <c r="C71" s="49"/>
      <c r="D71" s="49"/>
      <c r="E71" s="49"/>
      <c r="F71" s="49"/>
      <c r="G71" s="49"/>
      <c r="H71" s="49"/>
      <c r="J71" s="49"/>
      <c r="K71" s="49"/>
      <c r="L71" s="49"/>
      <c r="M71" s="49"/>
      <c r="N71" s="49"/>
      <c r="O71" s="49"/>
      <c r="P71" s="49"/>
      <c r="Q71" s="49"/>
      <c r="S71" s="53"/>
      <c r="T71" s="54"/>
      <c r="U71" s="54"/>
      <c r="V71" s="54"/>
      <c r="W71" s="54"/>
      <c r="X71" s="54"/>
      <c r="Y71" s="55"/>
    </row>
    <row r="72" spans="2:25" ht="21" customHeight="1">
      <c r="B72" s="49"/>
      <c r="C72" s="49"/>
      <c r="D72" s="49"/>
      <c r="E72" s="49"/>
      <c r="F72" s="49"/>
      <c r="G72" s="49"/>
      <c r="H72" s="49"/>
      <c r="J72" s="49"/>
      <c r="K72" s="49"/>
      <c r="L72" s="49"/>
      <c r="M72" s="49"/>
      <c r="N72" s="49"/>
      <c r="O72" s="49"/>
      <c r="P72" s="49"/>
      <c r="Q72" s="49"/>
      <c r="S72" s="53"/>
      <c r="T72" s="54"/>
      <c r="U72" s="54"/>
      <c r="V72" s="54"/>
      <c r="W72" s="54"/>
      <c r="X72" s="54"/>
      <c r="Y72" s="55"/>
    </row>
    <row r="73" spans="2:25" ht="21" customHeight="1">
      <c r="B73" s="49"/>
      <c r="C73" s="49"/>
      <c r="D73" s="49"/>
      <c r="E73" s="49"/>
      <c r="F73" s="49"/>
      <c r="G73" s="49"/>
      <c r="H73" s="49"/>
      <c r="J73" s="49"/>
      <c r="K73" s="49"/>
      <c r="L73" s="49"/>
      <c r="M73" s="49"/>
      <c r="N73" s="49"/>
      <c r="O73" s="49"/>
      <c r="P73" s="49"/>
      <c r="Q73" s="49"/>
      <c r="S73" s="53"/>
      <c r="T73" s="54"/>
      <c r="U73" s="54"/>
      <c r="V73" s="54"/>
      <c r="W73" s="54"/>
      <c r="X73" s="54"/>
      <c r="Y73" s="55"/>
    </row>
    <row r="74" spans="2:25" ht="21" customHeight="1">
      <c r="B74" s="49"/>
      <c r="C74" s="49"/>
      <c r="D74" s="49"/>
      <c r="E74" s="49"/>
      <c r="F74" s="49"/>
      <c r="G74" s="49"/>
      <c r="H74" s="49"/>
      <c r="J74" s="49"/>
      <c r="K74" s="49"/>
      <c r="L74" s="49"/>
      <c r="M74" s="49"/>
      <c r="N74" s="49"/>
      <c r="O74" s="49"/>
      <c r="P74" s="49"/>
      <c r="Q74" s="49"/>
      <c r="S74" s="53"/>
      <c r="T74" s="54"/>
      <c r="U74" s="54"/>
      <c r="V74" s="54"/>
      <c r="W74" s="54"/>
      <c r="X74" s="54"/>
      <c r="Y74" s="55"/>
    </row>
    <row r="75" spans="2:25" ht="21" customHeight="1">
      <c r="B75" s="49"/>
      <c r="C75" s="49"/>
      <c r="D75" s="49"/>
      <c r="E75" s="49"/>
      <c r="F75" s="49"/>
      <c r="G75" s="49"/>
      <c r="H75" s="49"/>
      <c r="J75" s="49"/>
      <c r="K75" s="49"/>
      <c r="L75" s="49"/>
      <c r="M75" s="49"/>
      <c r="N75" s="49"/>
      <c r="O75" s="49"/>
      <c r="P75" s="49"/>
      <c r="Q75" s="49"/>
      <c r="S75" s="56"/>
      <c r="T75" s="57"/>
      <c r="U75" s="57"/>
      <c r="V75" s="57"/>
      <c r="W75" s="57"/>
      <c r="X75" s="57"/>
      <c r="Y75" s="58"/>
    </row>
    <row r="76" spans="2:25" ht="48" customHeight="1">
      <c r="B76" s="59"/>
      <c r="C76" s="59"/>
      <c r="D76" s="59"/>
      <c r="E76" s="59"/>
      <c r="F76" s="59"/>
      <c r="G76" s="59"/>
      <c r="H76" s="59"/>
      <c r="J76" s="60"/>
      <c r="K76" s="61"/>
      <c r="L76" s="61"/>
      <c r="M76" s="61"/>
      <c r="N76" s="61"/>
      <c r="O76" s="61"/>
      <c r="P76" s="61"/>
      <c r="Q76" s="62"/>
      <c r="S76" s="60"/>
      <c r="T76" s="61"/>
      <c r="U76" s="61"/>
      <c r="V76" s="61"/>
      <c r="W76" s="61"/>
      <c r="X76" s="61"/>
      <c r="Y76" s="62"/>
    </row>
    <row r="77" spans="2:25" ht="48" customHeight="1">
      <c r="B77" s="59"/>
      <c r="C77" s="59"/>
      <c r="D77" s="59"/>
      <c r="E77" s="59"/>
      <c r="F77" s="59"/>
      <c r="G77" s="59"/>
      <c r="H77" s="59"/>
      <c r="J77" s="63"/>
      <c r="K77" s="64"/>
      <c r="L77" s="64"/>
      <c r="M77" s="64"/>
      <c r="N77" s="64"/>
      <c r="O77" s="64"/>
      <c r="P77" s="64"/>
      <c r="Q77" s="65"/>
      <c r="S77" s="63"/>
      <c r="T77" s="64"/>
      <c r="U77" s="64"/>
      <c r="V77" s="64"/>
      <c r="W77" s="64"/>
      <c r="X77" s="64"/>
      <c r="Y77" s="65"/>
    </row>
    <row r="79" spans="2:25" ht="21" customHeight="1">
      <c r="B79" s="49"/>
      <c r="C79" s="49"/>
      <c r="D79" s="49"/>
      <c r="E79" s="49"/>
      <c r="F79" s="49"/>
      <c r="G79" s="49"/>
      <c r="H79" s="49"/>
      <c r="J79" s="49"/>
      <c r="K79" s="49"/>
      <c r="L79" s="49"/>
      <c r="M79" s="49"/>
      <c r="N79" s="49"/>
      <c r="O79" s="49"/>
      <c r="P79" s="49"/>
      <c r="Q79" s="49"/>
      <c r="S79" s="50"/>
      <c r="T79" s="51"/>
      <c r="U79" s="51"/>
      <c r="V79" s="51"/>
      <c r="W79" s="51"/>
      <c r="X79" s="51"/>
      <c r="Y79" s="52"/>
    </row>
    <row r="80" spans="2:25" ht="21" customHeight="1">
      <c r="B80" s="49"/>
      <c r="C80" s="49"/>
      <c r="D80" s="49"/>
      <c r="E80" s="49"/>
      <c r="F80" s="49"/>
      <c r="G80" s="49"/>
      <c r="H80" s="49"/>
      <c r="J80" s="49"/>
      <c r="K80" s="49"/>
      <c r="L80" s="49"/>
      <c r="M80" s="49"/>
      <c r="N80" s="49"/>
      <c r="O80" s="49"/>
      <c r="P80" s="49"/>
      <c r="Q80" s="49"/>
      <c r="S80" s="53"/>
      <c r="T80" s="54"/>
      <c r="U80" s="54"/>
      <c r="V80" s="54"/>
      <c r="W80" s="54"/>
      <c r="X80" s="54"/>
      <c r="Y80" s="55"/>
    </row>
    <row r="81" spans="2:25" ht="21" customHeight="1">
      <c r="B81" s="49"/>
      <c r="C81" s="49"/>
      <c r="D81" s="49"/>
      <c r="E81" s="49"/>
      <c r="F81" s="49"/>
      <c r="G81" s="49"/>
      <c r="H81" s="49"/>
      <c r="J81" s="49"/>
      <c r="K81" s="49"/>
      <c r="L81" s="49"/>
      <c r="M81" s="49"/>
      <c r="N81" s="49"/>
      <c r="O81" s="49"/>
      <c r="P81" s="49"/>
      <c r="Q81" s="49"/>
      <c r="S81" s="53"/>
      <c r="T81" s="54"/>
      <c r="U81" s="54"/>
      <c r="V81" s="54"/>
      <c r="W81" s="54"/>
      <c r="X81" s="54"/>
      <c r="Y81" s="55"/>
    </row>
    <row r="82" spans="2:25" ht="21" customHeight="1">
      <c r="B82" s="49"/>
      <c r="C82" s="49"/>
      <c r="D82" s="49"/>
      <c r="E82" s="49"/>
      <c r="F82" s="49"/>
      <c r="G82" s="49"/>
      <c r="H82" s="49"/>
      <c r="J82" s="49"/>
      <c r="K82" s="49"/>
      <c r="L82" s="49"/>
      <c r="M82" s="49"/>
      <c r="N82" s="49"/>
      <c r="O82" s="49"/>
      <c r="P82" s="49"/>
      <c r="Q82" s="49"/>
      <c r="S82" s="53"/>
      <c r="T82" s="54"/>
      <c r="U82" s="54"/>
      <c r="V82" s="54"/>
      <c r="W82" s="54"/>
      <c r="X82" s="54"/>
      <c r="Y82" s="55"/>
    </row>
    <row r="83" spans="2:25" ht="21" customHeight="1">
      <c r="B83" s="49"/>
      <c r="C83" s="49"/>
      <c r="D83" s="49"/>
      <c r="E83" s="49"/>
      <c r="F83" s="49"/>
      <c r="G83" s="49"/>
      <c r="H83" s="49"/>
      <c r="J83" s="49"/>
      <c r="K83" s="49"/>
      <c r="L83" s="49"/>
      <c r="M83" s="49"/>
      <c r="N83" s="49"/>
      <c r="O83" s="49"/>
      <c r="P83" s="49"/>
      <c r="Q83" s="49"/>
      <c r="S83" s="53"/>
      <c r="T83" s="54"/>
      <c r="U83" s="54"/>
      <c r="V83" s="54"/>
      <c r="W83" s="54"/>
      <c r="X83" s="54"/>
      <c r="Y83" s="55"/>
    </row>
    <row r="84" spans="2:25" ht="21" customHeight="1">
      <c r="B84" s="49"/>
      <c r="C84" s="49"/>
      <c r="D84" s="49"/>
      <c r="E84" s="49"/>
      <c r="F84" s="49"/>
      <c r="G84" s="49"/>
      <c r="H84" s="49"/>
      <c r="J84" s="49"/>
      <c r="K84" s="49"/>
      <c r="L84" s="49"/>
      <c r="M84" s="49"/>
      <c r="N84" s="49"/>
      <c r="O84" s="49"/>
      <c r="P84" s="49"/>
      <c r="Q84" s="49"/>
      <c r="S84" s="53"/>
      <c r="T84" s="54"/>
      <c r="U84" s="54"/>
      <c r="V84" s="54"/>
      <c r="W84" s="54"/>
      <c r="X84" s="54"/>
      <c r="Y84" s="55"/>
    </row>
    <row r="85" spans="2:25" ht="21" customHeight="1">
      <c r="B85" s="49"/>
      <c r="C85" s="49"/>
      <c r="D85" s="49"/>
      <c r="E85" s="49"/>
      <c r="F85" s="49"/>
      <c r="G85" s="49"/>
      <c r="H85" s="49"/>
      <c r="J85" s="49"/>
      <c r="K85" s="49"/>
      <c r="L85" s="49"/>
      <c r="M85" s="49"/>
      <c r="N85" s="49"/>
      <c r="O85" s="49"/>
      <c r="P85" s="49"/>
      <c r="Q85" s="49"/>
      <c r="S85" s="53"/>
      <c r="T85" s="54"/>
      <c r="U85" s="54"/>
      <c r="V85" s="54"/>
      <c r="W85" s="54"/>
      <c r="X85" s="54"/>
      <c r="Y85" s="55"/>
    </row>
    <row r="86" spans="2:25" ht="21" customHeight="1">
      <c r="B86" s="49"/>
      <c r="C86" s="49"/>
      <c r="D86" s="49"/>
      <c r="E86" s="49"/>
      <c r="F86" s="49"/>
      <c r="G86" s="49"/>
      <c r="H86" s="49"/>
      <c r="J86" s="49"/>
      <c r="K86" s="49"/>
      <c r="L86" s="49"/>
      <c r="M86" s="49"/>
      <c r="N86" s="49"/>
      <c r="O86" s="49"/>
      <c r="P86" s="49"/>
      <c r="Q86" s="49"/>
      <c r="S86" s="53"/>
      <c r="T86" s="54"/>
      <c r="U86" s="54"/>
      <c r="V86" s="54"/>
      <c r="W86" s="54"/>
      <c r="X86" s="54"/>
      <c r="Y86" s="55"/>
    </row>
    <row r="87" spans="2:25" ht="21" customHeight="1">
      <c r="B87" s="49"/>
      <c r="C87" s="49"/>
      <c r="D87" s="49"/>
      <c r="E87" s="49"/>
      <c r="F87" s="49"/>
      <c r="G87" s="49"/>
      <c r="H87" s="49"/>
      <c r="J87" s="49"/>
      <c r="K87" s="49"/>
      <c r="L87" s="49"/>
      <c r="M87" s="49"/>
      <c r="N87" s="49"/>
      <c r="O87" s="49"/>
      <c r="P87" s="49"/>
      <c r="Q87" s="49"/>
      <c r="S87" s="53"/>
      <c r="T87" s="54"/>
      <c r="U87" s="54"/>
      <c r="V87" s="54"/>
      <c r="W87" s="54"/>
      <c r="X87" s="54"/>
      <c r="Y87" s="55"/>
    </row>
    <row r="88" spans="2:25" ht="21" customHeight="1">
      <c r="B88" s="49"/>
      <c r="C88" s="49"/>
      <c r="D88" s="49"/>
      <c r="E88" s="49"/>
      <c r="F88" s="49"/>
      <c r="G88" s="49"/>
      <c r="H88" s="49"/>
      <c r="J88" s="49"/>
      <c r="K88" s="49"/>
      <c r="L88" s="49"/>
      <c r="M88" s="49"/>
      <c r="N88" s="49"/>
      <c r="O88" s="49"/>
      <c r="P88" s="49"/>
      <c r="Q88" s="49"/>
      <c r="S88" s="56"/>
      <c r="T88" s="57"/>
      <c r="U88" s="57"/>
      <c r="V88" s="57"/>
      <c r="W88" s="57"/>
      <c r="X88" s="57"/>
      <c r="Y88" s="58"/>
    </row>
    <row r="89" spans="2:25" ht="48" customHeight="1">
      <c r="B89" s="137"/>
      <c r="C89" s="137"/>
      <c r="D89" s="137"/>
      <c r="E89" s="137"/>
      <c r="F89" s="137"/>
      <c r="G89" s="137"/>
      <c r="H89" s="137"/>
      <c r="J89" s="60"/>
      <c r="K89" s="61"/>
      <c r="L89" s="61"/>
      <c r="M89" s="61"/>
      <c r="N89" s="61"/>
      <c r="O89" s="61"/>
      <c r="P89" s="61"/>
      <c r="Q89" s="62"/>
      <c r="S89" s="66"/>
      <c r="T89" s="67"/>
      <c r="U89" s="67"/>
      <c r="V89" s="67"/>
      <c r="W89" s="67"/>
      <c r="X89" s="67"/>
      <c r="Y89" s="68"/>
    </row>
    <row r="90" spans="2:25" ht="48" customHeight="1">
      <c r="B90" s="137"/>
      <c r="C90" s="137"/>
      <c r="D90" s="137"/>
      <c r="E90" s="137"/>
      <c r="F90" s="137"/>
      <c r="G90" s="137"/>
      <c r="H90" s="137"/>
      <c r="J90" s="63"/>
      <c r="K90" s="64"/>
      <c r="L90" s="64"/>
      <c r="M90" s="64"/>
      <c r="N90" s="64"/>
      <c r="O90" s="64"/>
      <c r="P90" s="64"/>
      <c r="Q90" s="65"/>
      <c r="S90" s="69"/>
      <c r="T90" s="70"/>
      <c r="U90" s="70"/>
      <c r="V90" s="70"/>
      <c r="W90" s="70"/>
      <c r="X90" s="70"/>
      <c r="Y90" s="71"/>
    </row>
    <row r="92" spans="2:25" ht="21" customHeight="1">
      <c r="B92" s="50"/>
      <c r="C92" s="51"/>
      <c r="D92" s="51"/>
      <c r="E92" s="51"/>
      <c r="F92" s="51"/>
      <c r="G92" s="51"/>
      <c r="H92" s="52"/>
      <c r="J92" s="50"/>
      <c r="K92" s="51"/>
      <c r="L92" s="51"/>
      <c r="M92" s="51"/>
      <c r="N92" s="51"/>
      <c r="O92" s="51"/>
      <c r="P92" s="51"/>
      <c r="Q92" s="52"/>
      <c r="S92" s="50"/>
      <c r="T92" s="51"/>
      <c r="U92" s="51"/>
      <c r="V92" s="51"/>
      <c r="W92" s="51"/>
      <c r="X92" s="51"/>
      <c r="Y92" s="52"/>
    </row>
    <row r="93" spans="2:25" ht="21" customHeight="1">
      <c r="B93" s="53"/>
      <c r="C93" s="54"/>
      <c r="D93" s="54"/>
      <c r="E93" s="54"/>
      <c r="F93" s="54"/>
      <c r="G93" s="54"/>
      <c r="H93" s="55"/>
      <c r="J93" s="53"/>
      <c r="K93" s="54"/>
      <c r="L93" s="54"/>
      <c r="M93" s="54"/>
      <c r="N93" s="54"/>
      <c r="O93" s="54"/>
      <c r="P93" s="54"/>
      <c r="Q93" s="55"/>
      <c r="S93" s="53"/>
      <c r="T93" s="54"/>
      <c r="U93" s="54"/>
      <c r="V93" s="54"/>
      <c r="W93" s="54"/>
      <c r="X93" s="54"/>
      <c r="Y93" s="55"/>
    </row>
    <row r="94" spans="2:25" ht="21" customHeight="1">
      <c r="B94" s="53"/>
      <c r="C94" s="54"/>
      <c r="D94" s="54"/>
      <c r="E94" s="54"/>
      <c r="F94" s="54"/>
      <c r="G94" s="54"/>
      <c r="H94" s="55"/>
      <c r="J94" s="53"/>
      <c r="K94" s="54"/>
      <c r="L94" s="54"/>
      <c r="M94" s="54"/>
      <c r="N94" s="54"/>
      <c r="O94" s="54"/>
      <c r="P94" s="54"/>
      <c r="Q94" s="55"/>
      <c r="S94" s="53"/>
      <c r="T94" s="54"/>
      <c r="U94" s="54"/>
      <c r="V94" s="54"/>
      <c r="W94" s="54"/>
      <c r="X94" s="54"/>
      <c r="Y94" s="55"/>
    </row>
    <row r="95" spans="2:25" ht="21" customHeight="1">
      <c r="B95" s="53"/>
      <c r="C95" s="54"/>
      <c r="D95" s="54"/>
      <c r="E95" s="54"/>
      <c r="F95" s="54"/>
      <c r="G95" s="54"/>
      <c r="H95" s="55"/>
      <c r="J95" s="53"/>
      <c r="K95" s="54"/>
      <c r="L95" s="54"/>
      <c r="M95" s="54"/>
      <c r="N95" s="54"/>
      <c r="O95" s="54"/>
      <c r="P95" s="54"/>
      <c r="Q95" s="55"/>
      <c r="S95" s="53"/>
      <c r="T95" s="54"/>
      <c r="U95" s="54"/>
      <c r="V95" s="54"/>
      <c r="W95" s="54"/>
      <c r="X95" s="54"/>
      <c r="Y95" s="55"/>
    </row>
    <row r="96" spans="2:25" ht="21" customHeight="1">
      <c r="B96" s="53"/>
      <c r="C96" s="54"/>
      <c r="D96" s="54"/>
      <c r="E96" s="54"/>
      <c r="F96" s="54"/>
      <c r="G96" s="54"/>
      <c r="H96" s="55"/>
      <c r="J96" s="53"/>
      <c r="K96" s="54"/>
      <c r="L96" s="54"/>
      <c r="M96" s="54"/>
      <c r="N96" s="54"/>
      <c r="O96" s="54"/>
      <c r="P96" s="54"/>
      <c r="Q96" s="55"/>
      <c r="S96" s="53"/>
      <c r="T96" s="54"/>
      <c r="U96" s="54"/>
      <c r="V96" s="54"/>
      <c r="W96" s="54"/>
      <c r="X96" s="54"/>
      <c r="Y96" s="55"/>
    </row>
    <row r="97" spans="2:25" ht="21" customHeight="1">
      <c r="B97" s="53"/>
      <c r="C97" s="54"/>
      <c r="D97" s="54"/>
      <c r="E97" s="54"/>
      <c r="F97" s="54"/>
      <c r="G97" s="54"/>
      <c r="H97" s="55"/>
      <c r="J97" s="53"/>
      <c r="K97" s="54"/>
      <c r="L97" s="54"/>
      <c r="M97" s="54"/>
      <c r="N97" s="54"/>
      <c r="O97" s="54"/>
      <c r="P97" s="54"/>
      <c r="Q97" s="55"/>
      <c r="S97" s="53"/>
      <c r="T97" s="54"/>
      <c r="U97" s="54"/>
      <c r="V97" s="54"/>
      <c r="W97" s="54"/>
      <c r="X97" s="54"/>
      <c r="Y97" s="55"/>
    </row>
    <row r="98" spans="2:25" ht="21" customHeight="1">
      <c r="B98" s="53"/>
      <c r="C98" s="54"/>
      <c r="D98" s="54"/>
      <c r="E98" s="54"/>
      <c r="F98" s="54"/>
      <c r="G98" s="54"/>
      <c r="H98" s="55"/>
      <c r="J98" s="53"/>
      <c r="K98" s="54"/>
      <c r="L98" s="54"/>
      <c r="M98" s="54"/>
      <c r="N98" s="54"/>
      <c r="O98" s="54"/>
      <c r="P98" s="54"/>
      <c r="Q98" s="55"/>
      <c r="S98" s="53"/>
      <c r="T98" s="54"/>
      <c r="U98" s="54"/>
      <c r="V98" s="54"/>
      <c r="W98" s="54"/>
      <c r="X98" s="54"/>
      <c r="Y98" s="55"/>
    </row>
    <row r="99" spans="2:25" ht="21" customHeight="1">
      <c r="B99" s="53"/>
      <c r="C99" s="54"/>
      <c r="D99" s="54"/>
      <c r="E99" s="54"/>
      <c r="F99" s="54"/>
      <c r="G99" s="54"/>
      <c r="H99" s="55"/>
      <c r="J99" s="53"/>
      <c r="K99" s="54"/>
      <c r="L99" s="54"/>
      <c r="M99" s="54"/>
      <c r="N99" s="54"/>
      <c r="O99" s="54"/>
      <c r="P99" s="54"/>
      <c r="Q99" s="55"/>
      <c r="S99" s="53"/>
      <c r="T99" s="54"/>
      <c r="U99" s="54"/>
      <c r="V99" s="54"/>
      <c r="W99" s="54"/>
      <c r="X99" s="54"/>
      <c r="Y99" s="55"/>
    </row>
    <row r="100" spans="2:25" ht="21" customHeight="1">
      <c r="B100" s="53"/>
      <c r="C100" s="54"/>
      <c r="D100" s="54"/>
      <c r="E100" s="54"/>
      <c r="F100" s="54"/>
      <c r="G100" s="54"/>
      <c r="H100" s="55"/>
      <c r="J100" s="53"/>
      <c r="K100" s="54"/>
      <c r="L100" s="54"/>
      <c r="M100" s="54"/>
      <c r="N100" s="54"/>
      <c r="O100" s="54"/>
      <c r="P100" s="54"/>
      <c r="Q100" s="55"/>
      <c r="S100" s="53"/>
      <c r="T100" s="54"/>
      <c r="U100" s="54"/>
      <c r="V100" s="54"/>
      <c r="W100" s="54"/>
      <c r="X100" s="54"/>
      <c r="Y100" s="55"/>
    </row>
    <row r="101" spans="2:25" ht="21" customHeight="1">
      <c r="B101" s="56"/>
      <c r="C101" s="57"/>
      <c r="D101" s="57"/>
      <c r="E101" s="57"/>
      <c r="F101" s="57"/>
      <c r="G101" s="57"/>
      <c r="H101" s="58"/>
      <c r="J101" s="56"/>
      <c r="K101" s="57"/>
      <c r="L101" s="57"/>
      <c r="M101" s="57"/>
      <c r="N101" s="57"/>
      <c r="O101" s="57"/>
      <c r="P101" s="57"/>
      <c r="Q101" s="58"/>
      <c r="S101" s="56"/>
      <c r="T101" s="57"/>
      <c r="U101" s="57"/>
      <c r="V101" s="57"/>
      <c r="W101" s="57"/>
      <c r="X101" s="57"/>
      <c r="Y101" s="58"/>
    </row>
    <row r="102" spans="2:25" ht="48" customHeight="1">
      <c r="B102" s="66"/>
      <c r="C102" s="67"/>
      <c r="D102" s="67"/>
      <c r="E102" s="67"/>
      <c r="F102" s="67"/>
      <c r="G102" s="67"/>
      <c r="H102" s="68"/>
      <c r="J102" s="130"/>
      <c r="K102" s="131"/>
      <c r="L102" s="131"/>
      <c r="M102" s="131"/>
      <c r="N102" s="131"/>
      <c r="O102" s="131"/>
      <c r="P102" s="131"/>
      <c r="Q102" s="132"/>
      <c r="S102" s="66"/>
      <c r="T102" s="67"/>
      <c r="U102" s="67"/>
      <c r="V102" s="67"/>
      <c r="W102" s="67"/>
      <c r="X102" s="67"/>
      <c r="Y102" s="68"/>
    </row>
    <row r="103" spans="2:25" ht="48" customHeight="1">
      <c r="B103" s="69"/>
      <c r="C103" s="70"/>
      <c r="D103" s="70"/>
      <c r="E103" s="70"/>
      <c r="F103" s="70"/>
      <c r="G103" s="70"/>
      <c r="H103" s="71"/>
      <c r="J103" s="133"/>
      <c r="K103" s="134"/>
      <c r="L103" s="134"/>
      <c r="M103" s="134"/>
      <c r="N103" s="134"/>
      <c r="O103" s="134"/>
      <c r="P103" s="134"/>
      <c r="Q103" s="135"/>
      <c r="S103" s="69"/>
      <c r="T103" s="70"/>
      <c r="U103" s="70"/>
      <c r="V103" s="70"/>
      <c r="W103" s="70"/>
      <c r="X103" s="70"/>
      <c r="Y103" s="71"/>
    </row>
    <row r="106" spans="5:23" ht="21" customHeight="1">
      <c r="E106" s="21" t="s">
        <v>42</v>
      </c>
      <c r="F106" s="136"/>
      <c r="G106" s="136"/>
      <c r="H106" s="136"/>
      <c r="I106" s="136"/>
      <c r="J106" s="136"/>
      <c r="Q106" s="21" t="s">
        <v>43</v>
      </c>
      <c r="R106" s="136"/>
      <c r="S106" s="136"/>
      <c r="T106" s="136"/>
      <c r="U106" s="136"/>
      <c r="V106" s="136"/>
      <c r="W106" s="136"/>
    </row>
    <row r="107" spans="5:24" ht="21" customHeight="1">
      <c r="E107" s="21" t="s">
        <v>44</v>
      </c>
      <c r="F107" s="24"/>
      <c r="G107" s="24"/>
      <c r="H107" s="24"/>
      <c r="I107" s="24"/>
      <c r="J107" s="24"/>
      <c r="K107" s="5" t="s">
        <v>45</v>
      </c>
      <c r="Q107" s="21" t="s">
        <v>44</v>
      </c>
      <c r="R107" s="136"/>
      <c r="S107" s="136"/>
      <c r="T107" s="136"/>
      <c r="U107" s="136"/>
      <c r="V107" s="136"/>
      <c r="W107" s="136"/>
      <c r="X107" s="5" t="s">
        <v>45</v>
      </c>
    </row>
    <row r="108" spans="5:24" ht="21" customHeight="1">
      <c r="E108" s="21" t="s">
        <v>46</v>
      </c>
      <c r="F108" s="24"/>
      <c r="G108" s="24"/>
      <c r="H108" s="24"/>
      <c r="I108" s="24"/>
      <c r="J108" s="24"/>
      <c r="Q108" s="25"/>
      <c r="R108" s="25"/>
      <c r="S108" s="25"/>
      <c r="T108" s="25"/>
      <c r="U108" s="25"/>
      <c r="V108" s="25"/>
      <c r="W108" s="25"/>
      <c r="X108" s="25"/>
    </row>
    <row r="109" spans="5:23" ht="24" customHeight="1">
      <c r="E109" s="21" t="s">
        <v>47</v>
      </c>
      <c r="F109" s="26"/>
      <c r="G109" s="26"/>
      <c r="H109" s="26"/>
      <c r="I109" s="26"/>
      <c r="J109" s="26"/>
      <c r="Q109" s="21" t="s">
        <v>47</v>
      </c>
      <c r="R109" s="27"/>
      <c r="S109" s="27"/>
      <c r="T109" s="27"/>
      <c r="U109" s="27"/>
      <c r="V109" s="27"/>
      <c r="W109" s="27"/>
    </row>
    <row r="110" spans="5:10" ht="24" customHeight="1">
      <c r="E110" s="21" t="s">
        <v>48</v>
      </c>
      <c r="F110" s="28"/>
      <c r="G110" s="28"/>
      <c r="H110" s="28"/>
      <c r="I110" s="28"/>
      <c r="J110" s="28"/>
    </row>
    <row r="111" ht="24" customHeight="1"/>
  </sheetData>
  <protectedRanges>
    <protectedRange sqref="M7 H8 V13 K20:S21 X20 B28:Z32 B34:Z38 B40:Z44 B49:Z54 B58 B66 B76 J66 J76 S66 S76 B79 B89 J79 J89 S79 S89 B92 B102 J92 J102 S92 S102 R106:R107 Q108 R109 F106:F110" name="ช่วง1_1"/>
  </protectedRanges>
  <mergeCells count="173">
    <mergeCell ref="Y54:Z54"/>
    <mergeCell ref="B58:Y62"/>
    <mergeCell ref="Y50:Z50"/>
    <mergeCell ref="R107:W107"/>
    <mergeCell ref="M41:X41"/>
    <mergeCell ref="Y41:Z41"/>
    <mergeCell ref="B42:L42"/>
    <mergeCell ref="M42:X42"/>
    <mergeCell ref="J102:Q103"/>
    <mergeCell ref="S102:Y103"/>
    <mergeCell ref="F106:J106"/>
    <mergeCell ref="R106:W106"/>
    <mergeCell ref="F107:J107"/>
    <mergeCell ref="Y51:Z51"/>
    <mergeCell ref="B50:G50"/>
    <mergeCell ref="H50:P50"/>
    <mergeCell ref="Q50:X50"/>
    <mergeCell ref="B51:G51"/>
    <mergeCell ref="H51:P51"/>
    <mergeCell ref="Q51:X51"/>
    <mergeCell ref="B52:G52"/>
    <mergeCell ref="H52:P52"/>
    <mergeCell ref="Q52:X52"/>
    <mergeCell ref="Y52:Z52"/>
    <mergeCell ref="Y53:Z53"/>
    <mergeCell ref="B54:G54"/>
    <mergeCell ref="H54:P54"/>
    <mergeCell ref="Q54:X54"/>
    <mergeCell ref="B20:G20"/>
    <mergeCell ref="H20:J20"/>
    <mergeCell ref="K20:M20"/>
    <mergeCell ref="N20:P20"/>
    <mergeCell ref="Q20:S20"/>
    <mergeCell ref="T20:U20"/>
    <mergeCell ref="V20:W20"/>
    <mergeCell ref="X20:Z22"/>
    <mergeCell ref="B21:G21"/>
    <mergeCell ref="H21:J21"/>
    <mergeCell ref="K21:M21"/>
    <mergeCell ref="N21:P21"/>
    <mergeCell ref="Q21:S21"/>
    <mergeCell ref="T21:U21"/>
    <mergeCell ref="V21:W21"/>
    <mergeCell ref="B22:G22"/>
    <mergeCell ref="H22:J22"/>
    <mergeCell ref="K22:M22"/>
    <mergeCell ref="N22:P22"/>
    <mergeCell ref="Q22:S22"/>
    <mergeCell ref="T22:U22"/>
    <mergeCell ref="V22:W22"/>
    <mergeCell ref="B18:G18"/>
    <mergeCell ref="H18:J18"/>
    <mergeCell ref="K18:M18"/>
    <mergeCell ref="N18:P18"/>
    <mergeCell ref="Q18:S18"/>
    <mergeCell ref="T18:U18"/>
    <mergeCell ref="V18:W18"/>
    <mergeCell ref="X18:Z18"/>
    <mergeCell ref="A19:Z19"/>
    <mergeCell ref="Q14:R14"/>
    <mergeCell ref="S13:U13"/>
    <mergeCell ref="V13:X13"/>
    <mergeCell ref="Y13:Z13"/>
    <mergeCell ref="A14:P14"/>
    <mergeCell ref="S14:U14"/>
    <mergeCell ref="V14:X14"/>
    <mergeCell ref="Y14:Z14"/>
    <mergeCell ref="A15:Z15"/>
    <mergeCell ref="A1:Z1"/>
    <mergeCell ref="J2:Q2"/>
    <mergeCell ref="A3:Z3"/>
    <mergeCell ref="A4:Z4"/>
    <mergeCell ref="M7:P7"/>
    <mergeCell ref="A10:A11"/>
    <mergeCell ref="A12:Z12"/>
    <mergeCell ref="B13:J13"/>
    <mergeCell ref="K13:M13"/>
    <mergeCell ref="N13:P13"/>
    <mergeCell ref="Q13:R13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B26:L26"/>
    <mergeCell ref="M26:X26"/>
    <mergeCell ref="Y26:Z26"/>
    <mergeCell ref="A27:Z27"/>
    <mergeCell ref="B28:L28"/>
    <mergeCell ref="M28:X28"/>
    <mergeCell ref="Y28:Z28"/>
    <mergeCell ref="A23:S23"/>
    <mergeCell ref="T23:U23"/>
    <mergeCell ref="V23:W23"/>
    <mergeCell ref="X23:Z23"/>
    <mergeCell ref="A24:Z24"/>
    <mergeCell ref="B29:L29"/>
    <mergeCell ref="M29:X29"/>
    <mergeCell ref="Y29:Z29"/>
    <mergeCell ref="B35:L35"/>
    <mergeCell ref="M35:X35"/>
    <mergeCell ref="B30:L30"/>
    <mergeCell ref="M30:X30"/>
    <mergeCell ref="B38:L38"/>
    <mergeCell ref="M38:X38"/>
    <mergeCell ref="Y38:Z38"/>
    <mergeCell ref="Y35:Z35"/>
    <mergeCell ref="M32:X32"/>
    <mergeCell ref="Y30:Z30"/>
    <mergeCell ref="B31:L31"/>
    <mergeCell ref="M31:X31"/>
    <mergeCell ref="Y31:Z31"/>
    <mergeCell ref="B32:L32"/>
    <mergeCell ref="Y32:Z32"/>
    <mergeCell ref="A33:Z33"/>
    <mergeCell ref="B34:L34"/>
    <mergeCell ref="M34:X34"/>
    <mergeCell ref="Y34:Z34"/>
    <mergeCell ref="B36:L36"/>
    <mergeCell ref="M36:X36"/>
    <mergeCell ref="Y36:Z36"/>
    <mergeCell ref="B37:L37"/>
    <mergeCell ref="M37:X37"/>
    <mergeCell ref="Y42:Z42"/>
    <mergeCell ref="Y49:Z49"/>
    <mergeCell ref="B48:G48"/>
    <mergeCell ref="H48:P48"/>
    <mergeCell ref="Q48:X48"/>
    <mergeCell ref="B49:G49"/>
    <mergeCell ref="H49:P49"/>
    <mergeCell ref="Q49:X49"/>
    <mergeCell ref="Y48:Z48"/>
    <mergeCell ref="Y37:Z37"/>
    <mergeCell ref="A39:Z39"/>
    <mergeCell ref="B43:L43"/>
    <mergeCell ref="M43:X43"/>
    <mergeCell ref="Y43:Z43"/>
    <mergeCell ref="B40:L40"/>
    <mergeCell ref="M40:X40"/>
    <mergeCell ref="Y40:Z40"/>
    <mergeCell ref="B44:L44"/>
    <mergeCell ref="M44:X44"/>
    <mergeCell ref="Y44:Z44"/>
    <mergeCell ref="B41:L41"/>
    <mergeCell ref="F108:J108"/>
    <mergeCell ref="Q108:X108"/>
    <mergeCell ref="F109:J109"/>
    <mergeCell ref="R109:W109"/>
    <mergeCell ref="F110:J110"/>
    <mergeCell ref="B53:G53"/>
    <mergeCell ref="H53:P53"/>
    <mergeCell ref="Q53:X53"/>
    <mergeCell ref="B66:H75"/>
    <mergeCell ref="J66:Q75"/>
    <mergeCell ref="S66:Y75"/>
    <mergeCell ref="B76:H77"/>
    <mergeCell ref="J76:Q77"/>
    <mergeCell ref="S76:Y77"/>
    <mergeCell ref="B79:H88"/>
    <mergeCell ref="J79:Q88"/>
    <mergeCell ref="S79:Y88"/>
    <mergeCell ref="B89:H90"/>
    <mergeCell ref="J89:Q90"/>
    <mergeCell ref="S89:Y90"/>
    <mergeCell ref="B92:H101"/>
    <mergeCell ref="J92:Q101"/>
    <mergeCell ref="S92:Y101"/>
    <mergeCell ref="B102:H103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0:S20 K22:S22">
      <formula1>0</formula1>
    </dataValidation>
    <dataValidation type="decimal" operator="greaterThanOrEqual" allowBlank="1" showInputMessage="1" showErrorMessage="1" error="กรุณากรอกข้อมูลเป็นตัวเลข" sqref="K21:S21">
      <formula1>0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Z110"/>
  <sheetViews>
    <sheetView tabSelected="1" view="pageBreakPreview" zoomScale="85" zoomScaleSheetLayoutView="85" workbookViewId="0" topLeftCell="A1">
      <selection activeCell="L8" sqref="L8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86" t="s">
        <v>97</v>
      </c>
      <c r="K2" s="86"/>
      <c r="L2" s="86"/>
      <c r="M2" s="86"/>
      <c r="N2" s="86"/>
      <c r="O2" s="86"/>
      <c r="P2" s="86"/>
      <c r="Q2" s="8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86" t="s">
        <v>95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21" customHeight="1">
      <c r="A4" s="86" t="s">
        <v>96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0.15" customHeight="1"/>
    <row r="6" ht="21" customHeight="1">
      <c r="A6" s="8" t="s">
        <v>1</v>
      </c>
    </row>
    <row r="7" spans="1:16" ht="21" customHeight="1">
      <c r="A7" s="9" t="s">
        <v>84</v>
      </c>
      <c r="L7" s="10"/>
      <c r="M7" s="87"/>
      <c r="N7" s="88"/>
      <c r="O7" s="88"/>
      <c r="P7" s="89"/>
    </row>
    <row r="8" spans="1:10" ht="21" customHeight="1">
      <c r="A8" s="9" t="s">
        <v>28</v>
      </c>
      <c r="G8" s="10"/>
      <c r="H8" s="87"/>
      <c r="I8" s="88"/>
      <c r="J8" s="89"/>
    </row>
    <row r="9" ht="9" customHeight="1">
      <c r="G9" s="5">
        <v>4</v>
      </c>
    </row>
    <row r="10" spans="1:26" s="8" customFormat="1" ht="30" customHeight="1">
      <c r="A10" s="78" t="s">
        <v>6</v>
      </c>
      <c r="B10" s="78" t="s">
        <v>22</v>
      </c>
      <c r="C10" s="78"/>
      <c r="D10" s="78"/>
      <c r="E10" s="78"/>
      <c r="F10" s="78"/>
      <c r="G10" s="78"/>
      <c r="H10" s="78"/>
      <c r="I10" s="78"/>
      <c r="J10" s="78"/>
      <c r="K10" s="78" t="s">
        <v>23</v>
      </c>
      <c r="L10" s="78"/>
      <c r="M10" s="78"/>
      <c r="N10" s="78"/>
      <c r="O10" s="78"/>
      <c r="P10" s="78"/>
      <c r="Q10" s="78"/>
      <c r="R10" s="78"/>
      <c r="S10" s="78" t="s">
        <v>5</v>
      </c>
      <c r="T10" s="78"/>
      <c r="U10" s="78"/>
      <c r="V10" s="78"/>
      <c r="W10" s="78"/>
      <c r="X10" s="78"/>
      <c r="Y10" s="78"/>
      <c r="Z10" s="78"/>
    </row>
    <row r="11" spans="1:26" s="8" customFormat="1" ht="30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 t="s">
        <v>2</v>
      </c>
      <c r="L11" s="78"/>
      <c r="M11" s="78"/>
      <c r="N11" s="78" t="s">
        <v>3</v>
      </c>
      <c r="O11" s="78"/>
      <c r="P11" s="78"/>
      <c r="Q11" s="78" t="s">
        <v>4</v>
      </c>
      <c r="R11" s="78"/>
      <c r="S11" s="78" t="s">
        <v>2</v>
      </c>
      <c r="T11" s="78"/>
      <c r="U11" s="78"/>
      <c r="V11" s="78" t="s">
        <v>3</v>
      </c>
      <c r="W11" s="78"/>
      <c r="X11" s="78"/>
      <c r="Y11" s="78" t="s">
        <v>4</v>
      </c>
      <c r="Z11" s="78"/>
    </row>
    <row r="12" spans="1:26" ht="24" customHeight="1">
      <c r="A12" s="90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</row>
    <row r="13" spans="1:26" ht="24" customHeight="1">
      <c r="A13" s="11">
        <v>1</v>
      </c>
      <c r="B13" s="38" t="s">
        <v>87</v>
      </c>
      <c r="C13" s="38"/>
      <c r="D13" s="38"/>
      <c r="E13" s="38"/>
      <c r="F13" s="38"/>
      <c r="G13" s="38"/>
      <c r="H13" s="38"/>
      <c r="I13" s="38"/>
      <c r="J13" s="38"/>
      <c r="K13" s="93">
        <v>3200</v>
      </c>
      <c r="L13" s="93"/>
      <c r="M13" s="93"/>
      <c r="N13" s="138">
        <f>Q22</f>
        <v>0</v>
      </c>
      <c r="O13" s="138"/>
      <c r="P13" s="138"/>
      <c r="Q13" s="95">
        <f>V23</f>
        <v>0</v>
      </c>
      <c r="R13" s="95"/>
      <c r="S13" s="96">
        <v>380800</v>
      </c>
      <c r="T13" s="97"/>
      <c r="U13" s="98"/>
      <c r="V13" s="99"/>
      <c r="W13" s="100"/>
      <c r="X13" s="101"/>
      <c r="Y13" s="102">
        <f>V13/S13*100</f>
        <v>0</v>
      </c>
      <c r="Z13" s="103"/>
    </row>
    <row r="14" spans="1:26" s="8" customFormat="1" ht="24" customHeight="1">
      <c r="A14" s="104" t="s">
        <v>29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  <c r="Q14" s="75">
        <f>V23</f>
        <v>0</v>
      </c>
      <c r="R14" s="75"/>
      <c r="S14" s="107">
        <f>SUM(S13)</f>
        <v>380800</v>
      </c>
      <c r="T14" s="107"/>
      <c r="U14" s="107"/>
      <c r="V14" s="107">
        <f>SUM(V13)</f>
        <v>0</v>
      </c>
      <c r="W14" s="107"/>
      <c r="X14" s="107"/>
      <c r="Y14" s="108">
        <f>SUM(Y13)</f>
        <v>0</v>
      </c>
      <c r="Z14" s="108"/>
    </row>
    <row r="15" spans="1:26" ht="9.9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13" ht="24" customHeight="1">
      <c r="A16" s="22" t="s">
        <v>92</v>
      </c>
      <c r="H16" s="12"/>
      <c r="I16" s="13"/>
      <c r="J16" s="13"/>
      <c r="K16" s="13"/>
      <c r="L16" s="13"/>
      <c r="M16" s="13"/>
    </row>
    <row r="17" spans="1:13" ht="9.95" customHeight="1">
      <c r="A17" s="5"/>
      <c r="H17" s="14"/>
      <c r="I17" s="14"/>
      <c r="J17" s="14"/>
      <c r="K17" s="14"/>
      <c r="L17" s="14"/>
      <c r="M17" s="14"/>
    </row>
    <row r="18" spans="1:26" ht="72" customHeight="1">
      <c r="A18" s="15" t="s">
        <v>6</v>
      </c>
      <c r="B18" s="78" t="s">
        <v>26</v>
      </c>
      <c r="C18" s="78"/>
      <c r="D18" s="78"/>
      <c r="E18" s="78"/>
      <c r="F18" s="78"/>
      <c r="G18" s="78"/>
      <c r="H18" s="78" t="s">
        <v>30</v>
      </c>
      <c r="I18" s="78"/>
      <c r="J18" s="78"/>
      <c r="K18" s="78" t="s">
        <v>27</v>
      </c>
      <c r="L18" s="78"/>
      <c r="M18" s="78"/>
      <c r="N18" s="78" t="s">
        <v>31</v>
      </c>
      <c r="O18" s="78"/>
      <c r="P18" s="78"/>
      <c r="Q18" s="78" t="s">
        <v>32</v>
      </c>
      <c r="R18" s="78"/>
      <c r="S18" s="78"/>
      <c r="T18" s="78" t="s">
        <v>33</v>
      </c>
      <c r="U18" s="78"/>
      <c r="V18" s="82" t="s">
        <v>7</v>
      </c>
      <c r="W18" s="82"/>
      <c r="X18" s="78" t="s">
        <v>8</v>
      </c>
      <c r="Y18" s="78"/>
      <c r="Z18" s="78"/>
    </row>
    <row r="19" spans="1:26" ht="24" customHeight="1">
      <c r="A19" s="90" t="s">
        <v>86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09"/>
      <c r="U19" s="109"/>
      <c r="V19" s="91"/>
      <c r="W19" s="91"/>
      <c r="X19" s="91"/>
      <c r="Y19" s="91"/>
      <c r="Z19" s="92"/>
    </row>
    <row r="20" spans="1:26" s="17" customFormat="1" ht="48" customHeight="1">
      <c r="A20" s="16">
        <v>1</v>
      </c>
      <c r="B20" s="151" t="s">
        <v>88</v>
      </c>
      <c r="C20" s="151"/>
      <c r="D20" s="151"/>
      <c r="E20" s="151"/>
      <c r="F20" s="151"/>
      <c r="G20" s="151"/>
      <c r="H20" s="152">
        <v>6</v>
      </c>
      <c r="I20" s="153"/>
      <c r="J20" s="154"/>
      <c r="K20" s="155"/>
      <c r="L20" s="155"/>
      <c r="M20" s="155"/>
      <c r="N20" s="155"/>
      <c r="O20" s="155"/>
      <c r="P20" s="155"/>
      <c r="Q20" s="155"/>
      <c r="R20" s="155"/>
      <c r="S20" s="156"/>
      <c r="T20" s="114">
        <v>20</v>
      </c>
      <c r="U20" s="114"/>
      <c r="V20" s="115">
        <f>(T20*((K20*0)+(N20*50)+(Q20*100)))/(H20*100)</f>
        <v>0</v>
      </c>
      <c r="W20" s="116"/>
      <c r="X20" s="118"/>
      <c r="Y20" s="119"/>
      <c r="Z20" s="120"/>
    </row>
    <row r="21" spans="1:26" ht="24" customHeight="1">
      <c r="A21" s="18">
        <v>2</v>
      </c>
      <c r="B21" s="151" t="s">
        <v>89</v>
      </c>
      <c r="C21" s="151"/>
      <c r="D21" s="151"/>
      <c r="E21" s="151"/>
      <c r="F21" s="151"/>
      <c r="G21" s="151"/>
      <c r="H21" s="152">
        <v>6</v>
      </c>
      <c r="I21" s="153"/>
      <c r="J21" s="154"/>
      <c r="K21" s="139"/>
      <c r="L21" s="139"/>
      <c r="M21" s="139"/>
      <c r="N21" s="139"/>
      <c r="O21" s="139"/>
      <c r="P21" s="139"/>
      <c r="Q21" s="139"/>
      <c r="R21" s="139"/>
      <c r="S21" s="139"/>
      <c r="T21" s="129">
        <v>20</v>
      </c>
      <c r="U21" s="129"/>
      <c r="V21" s="103">
        <f>(T21*((K21*0)+(N21*50)+(Q21*100)))/(H21*100)</f>
        <v>0</v>
      </c>
      <c r="W21" s="128"/>
      <c r="X21" s="121"/>
      <c r="Y21" s="122"/>
      <c r="Z21" s="123"/>
    </row>
    <row r="22" spans="1:26" s="17" customFormat="1" ht="72" customHeight="1">
      <c r="A22" s="16">
        <v>3</v>
      </c>
      <c r="B22" s="151" t="s">
        <v>90</v>
      </c>
      <c r="C22" s="151"/>
      <c r="D22" s="151"/>
      <c r="E22" s="151"/>
      <c r="F22" s="151"/>
      <c r="G22" s="151"/>
      <c r="H22" s="152">
        <f aca="true" t="shared" si="0" ref="H22">$K$13</f>
        <v>3200</v>
      </c>
      <c r="I22" s="153"/>
      <c r="J22" s="154"/>
      <c r="K22" s="155"/>
      <c r="L22" s="155"/>
      <c r="M22" s="155"/>
      <c r="N22" s="155"/>
      <c r="O22" s="155"/>
      <c r="P22" s="155"/>
      <c r="Q22" s="155"/>
      <c r="R22" s="155"/>
      <c r="S22" s="156"/>
      <c r="T22" s="114">
        <v>60</v>
      </c>
      <c r="U22" s="114"/>
      <c r="V22" s="115">
        <f>(T22*((K22*0)+(N22*50)+(Q22*100)))/(H22*100)</f>
        <v>0</v>
      </c>
      <c r="W22" s="116"/>
      <c r="X22" s="124"/>
      <c r="Y22" s="125"/>
      <c r="Z22" s="126"/>
    </row>
    <row r="23" spans="1:26" ht="24" customHeight="1">
      <c r="A23" s="72" t="s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>
        <f>SUM(T20:U22)</f>
        <v>100</v>
      </c>
      <c r="U23" s="74"/>
      <c r="V23" s="75">
        <f>SUM(V20:V22)</f>
        <v>0</v>
      </c>
      <c r="W23" s="75"/>
      <c r="X23" s="76"/>
      <c r="Y23" s="76"/>
      <c r="Z23" s="76"/>
    </row>
    <row r="24" spans="1:26" ht="9.9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24" customHeight="1">
      <c r="A25" s="19" t="s">
        <v>80</v>
      </c>
    </row>
    <row r="26" spans="1:26" ht="60" customHeight="1">
      <c r="A26" s="15" t="s">
        <v>6</v>
      </c>
      <c r="B26" s="78" t="s">
        <v>34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 t="s">
        <v>35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82" t="s">
        <v>36</v>
      </c>
      <c r="Z26" s="82"/>
    </row>
    <row r="27" spans="1:26" ht="24" customHeight="1">
      <c r="A27" s="83" t="s">
        <v>37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</row>
    <row r="28" spans="1:26" ht="48" customHeight="1">
      <c r="A28" s="4" t="str">
        <f>IF(B28&lt;&gt;"","2.1.1","")</f>
        <v/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40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2"/>
      <c r="Y28" s="32"/>
      <c r="Z28" s="32"/>
    </row>
    <row r="29" spans="1:26" ht="48" customHeight="1">
      <c r="A29" s="4" t="str">
        <f>IF(B29&lt;&gt;"","2.1.2","")</f>
        <v/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140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2"/>
      <c r="Y29" s="32"/>
      <c r="Z29" s="32"/>
    </row>
    <row r="30" spans="1:26" ht="48" customHeight="1">
      <c r="A30" s="4" t="str">
        <f>IF(B30&lt;&gt;"","2.1.3","")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140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2"/>
      <c r="Y30" s="32"/>
      <c r="Z30" s="32"/>
    </row>
    <row r="31" spans="1:26" ht="48" customHeight="1">
      <c r="A31" s="4" t="str">
        <f>IF(B31&lt;&gt;"","2.1.4","")</f>
        <v/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140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2"/>
      <c r="Y31" s="32"/>
      <c r="Z31" s="32"/>
    </row>
    <row r="32" spans="1:26" ht="48" customHeight="1">
      <c r="A32" s="4" t="str">
        <f>IF(B32&lt;&gt;"","2.1.5","")</f>
        <v/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140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2"/>
      <c r="Y32" s="36"/>
      <c r="Z32" s="37"/>
    </row>
    <row r="33" spans="1:26" ht="24" customHeight="1">
      <c r="A33" s="83" t="s">
        <v>38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</row>
    <row r="34" spans="1:26" ht="48" customHeight="1">
      <c r="A34" s="4" t="str">
        <f>IF(B34&lt;&gt;"","2.2.1","")</f>
        <v/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32"/>
      <c r="Z34" s="32"/>
    </row>
    <row r="35" spans="1:26" ht="48" customHeight="1">
      <c r="A35" s="4" t="str">
        <f>IF(B35&lt;&gt;"","2.2.2","")</f>
        <v/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32"/>
      <c r="Z35" s="32"/>
    </row>
    <row r="36" spans="1:26" ht="48" customHeight="1">
      <c r="A36" s="4" t="str">
        <f>IF(B36&lt;&gt;"","2.2.3","")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140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2"/>
      <c r="Y36" s="32"/>
      <c r="Z36" s="32"/>
    </row>
    <row r="37" spans="1:26" ht="48" customHeight="1">
      <c r="A37" s="4" t="str">
        <f>IF(B37&lt;&gt;"","2.2.4","")</f>
        <v/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140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2"/>
      <c r="Y37" s="32"/>
      <c r="Z37" s="32"/>
    </row>
    <row r="38" spans="1:26" ht="48" customHeight="1">
      <c r="A38" s="4" t="str">
        <f>IF(B38&lt;&gt;"","2.2.5","")</f>
        <v/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140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2"/>
      <c r="Y38" s="32"/>
      <c r="Z38" s="32"/>
    </row>
    <row r="39" spans="1:26" ht="24" customHeight="1">
      <c r="A39" s="83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</row>
    <row r="40" spans="1:26" ht="48" customHeight="1">
      <c r="A40" s="4" t="str">
        <f>IF(B40&lt;&gt;"","2.3.1","")</f>
        <v/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40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2"/>
      <c r="Y40" s="32"/>
      <c r="Z40" s="32"/>
    </row>
    <row r="41" spans="1:26" ht="48" customHeight="1">
      <c r="A41" s="4" t="str">
        <f>IF(B41&lt;&gt;"","2.3.2","")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140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2"/>
      <c r="Y41" s="32"/>
      <c r="Z41" s="32"/>
    </row>
    <row r="42" spans="1:26" ht="48" customHeight="1">
      <c r="A42" s="4" t="str">
        <f>IF(B42&lt;&gt;"","2.3.3","")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140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2"/>
      <c r="Y42" s="32"/>
      <c r="Z42" s="32"/>
    </row>
    <row r="43" spans="1:26" ht="48" customHeight="1">
      <c r="A43" s="4" t="str">
        <f>IF(B43&lt;&gt;"","2.3.4","")</f>
        <v/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140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2"/>
      <c r="Y43" s="32"/>
      <c r="Z43" s="32"/>
    </row>
    <row r="44" spans="1:26" ht="48" customHeight="1">
      <c r="A44" s="4" t="str">
        <f>IF(B44&lt;&gt;"","2.3.5","")</f>
        <v/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140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2"/>
      <c r="Y44" s="32"/>
      <c r="Z44" s="32"/>
    </row>
    <row r="45" ht="9.95" customHeight="1"/>
    <row r="46" ht="24" customHeight="1">
      <c r="A46" s="5" t="s">
        <v>81</v>
      </c>
    </row>
    <row r="47" ht="9.95" customHeight="1"/>
    <row r="48" spans="1:26" ht="60" customHeight="1">
      <c r="A48" s="15" t="s">
        <v>6</v>
      </c>
      <c r="B48" s="78" t="s">
        <v>40</v>
      </c>
      <c r="C48" s="78"/>
      <c r="D48" s="78"/>
      <c r="E48" s="78"/>
      <c r="F48" s="78"/>
      <c r="G48" s="78"/>
      <c r="H48" s="78" t="s">
        <v>35</v>
      </c>
      <c r="I48" s="78"/>
      <c r="J48" s="78"/>
      <c r="K48" s="78"/>
      <c r="L48" s="78"/>
      <c r="M48" s="78"/>
      <c r="N48" s="78"/>
      <c r="O48" s="78"/>
      <c r="P48" s="78"/>
      <c r="Q48" s="79" t="s">
        <v>41</v>
      </c>
      <c r="R48" s="80"/>
      <c r="S48" s="80"/>
      <c r="T48" s="80"/>
      <c r="U48" s="80"/>
      <c r="V48" s="80"/>
      <c r="W48" s="80"/>
      <c r="X48" s="81"/>
      <c r="Y48" s="82" t="s">
        <v>36</v>
      </c>
      <c r="Z48" s="82"/>
    </row>
    <row r="49" spans="1:26" ht="72" customHeight="1">
      <c r="A49" s="4" t="str">
        <f>IF(B49&lt;&gt;"","3.1","")</f>
        <v/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66"/>
      <c r="Z49" s="166"/>
    </row>
    <row r="50" spans="1:26" ht="72" customHeight="1">
      <c r="A50" s="4" t="str">
        <f>IF(B50&lt;&gt;"","3.2","")</f>
        <v/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66"/>
      <c r="Z50" s="166"/>
    </row>
    <row r="51" spans="1:26" ht="72" customHeight="1">
      <c r="A51" s="23" t="str">
        <f>IF(B51&lt;&gt;"","3.3","")</f>
        <v/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66"/>
      <c r="Z51" s="166"/>
    </row>
    <row r="52" spans="1:26" ht="72" customHeight="1">
      <c r="A52" s="4" t="str">
        <f>IF(B52&lt;&gt;"","3.4","")</f>
        <v/>
      </c>
      <c r="B52" s="38"/>
      <c r="C52" s="38"/>
      <c r="D52" s="38"/>
      <c r="E52" s="38"/>
      <c r="F52" s="38"/>
      <c r="G52" s="38"/>
      <c r="H52" s="150"/>
      <c r="I52" s="150"/>
      <c r="J52" s="150"/>
      <c r="K52" s="150"/>
      <c r="L52" s="150"/>
      <c r="M52" s="150"/>
      <c r="N52" s="150"/>
      <c r="O52" s="150"/>
      <c r="P52" s="150"/>
      <c r="Q52" s="140"/>
      <c r="R52" s="141"/>
      <c r="S52" s="141"/>
      <c r="T52" s="141"/>
      <c r="U52" s="141"/>
      <c r="V52" s="141"/>
      <c r="W52" s="141"/>
      <c r="X52" s="142"/>
      <c r="Y52" s="32"/>
      <c r="Z52" s="32"/>
    </row>
    <row r="53" spans="1:26" ht="72" customHeight="1">
      <c r="A53" s="4" t="str">
        <f>IF(B53&lt;&gt;"","3.5","")</f>
        <v/>
      </c>
      <c r="B53" s="33"/>
      <c r="C53" s="34"/>
      <c r="D53" s="34"/>
      <c r="E53" s="34"/>
      <c r="F53" s="34"/>
      <c r="G53" s="35"/>
      <c r="H53" s="140"/>
      <c r="I53" s="141"/>
      <c r="J53" s="141"/>
      <c r="K53" s="141"/>
      <c r="L53" s="141"/>
      <c r="M53" s="141"/>
      <c r="N53" s="141"/>
      <c r="O53" s="141"/>
      <c r="P53" s="142"/>
      <c r="Q53" s="140"/>
      <c r="R53" s="141"/>
      <c r="S53" s="141"/>
      <c r="T53" s="141"/>
      <c r="U53" s="141"/>
      <c r="V53" s="141"/>
      <c r="W53" s="141"/>
      <c r="X53" s="142"/>
      <c r="Y53" s="36"/>
      <c r="Z53" s="37"/>
    </row>
    <row r="54" spans="1:26" ht="72" customHeight="1">
      <c r="A54" s="4" t="str">
        <f>IF(B54&lt;&gt;"","3.6","")</f>
        <v/>
      </c>
      <c r="B54" s="38"/>
      <c r="C54" s="38"/>
      <c r="D54" s="38"/>
      <c r="E54" s="38"/>
      <c r="F54" s="38"/>
      <c r="G54" s="38"/>
      <c r="H54" s="150"/>
      <c r="I54" s="150"/>
      <c r="J54" s="150"/>
      <c r="K54" s="150"/>
      <c r="L54" s="150"/>
      <c r="M54" s="150"/>
      <c r="N54" s="150"/>
      <c r="O54" s="150"/>
      <c r="P54" s="150"/>
      <c r="Q54" s="140"/>
      <c r="R54" s="141"/>
      <c r="S54" s="141"/>
      <c r="T54" s="141"/>
      <c r="U54" s="141"/>
      <c r="V54" s="141"/>
      <c r="W54" s="141"/>
      <c r="X54" s="142"/>
      <c r="Y54" s="32"/>
      <c r="Z54" s="32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82</v>
      </c>
    </row>
    <row r="57" ht="9.95" customHeight="1">
      <c r="A57" s="5"/>
    </row>
    <row r="58" spans="2:25" ht="48" customHeight="1">
      <c r="B58" s="157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9"/>
    </row>
    <row r="59" spans="2:25" ht="48" customHeight="1">
      <c r="B59" s="160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2"/>
    </row>
    <row r="60" spans="2:25" ht="48" customHeight="1">
      <c r="B60" s="160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2"/>
    </row>
    <row r="61" spans="2:25" ht="48" customHeight="1">
      <c r="B61" s="160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2"/>
    </row>
    <row r="62" spans="2:25" ht="48" customHeight="1">
      <c r="B62" s="163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5"/>
    </row>
    <row r="63" ht="13.5" customHeight="1">
      <c r="A63" s="5"/>
    </row>
    <row r="64" ht="21" customHeight="1">
      <c r="A64" s="5" t="s">
        <v>83</v>
      </c>
    </row>
    <row r="66" spans="2:25" ht="24" customHeight="1">
      <c r="B66" s="49"/>
      <c r="C66" s="49"/>
      <c r="D66" s="49"/>
      <c r="E66" s="49"/>
      <c r="F66" s="49"/>
      <c r="G66" s="49"/>
      <c r="H66" s="49"/>
      <c r="J66" s="49"/>
      <c r="K66" s="49"/>
      <c r="L66" s="49"/>
      <c r="M66" s="49"/>
      <c r="N66" s="49"/>
      <c r="O66" s="49"/>
      <c r="P66" s="49"/>
      <c r="Q66" s="49"/>
      <c r="S66" s="50"/>
      <c r="T66" s="51"/>
      <c r="U66" s="51"/>
      <c r="V66" s="51"/>
      <c r="W66" s="51"/>
      <c r="X66" s="51"/>
      <c r="Y66" s="52"/>
    </row>
    <row r="67" spans="2:25" ht="24" customHeight="1">
      <c r="B67" s="49"/>
      <c r="C67" s="49"/>
      <c r="D67" s="49"/>
      <c r="E67" s="49"/>
      <c r="F67" s="49"/>
      <c r="G67" s="49"/>
      <c r="H67" s="49"/>
      <c r="J67" s="49"/>
      <c r="K67" s="49"/>
      <c r="L67" s="49"/>
      <c r="M67" s="49"/>
      <c r="N67" s="49"/>
      <c r="O67" s="49"/>
      <c r="P67" s="49"/>
      <c r="Q67" s="49"/>
      <c r="S67" s="53"/>
      <c r="T67" s="54"/>
      <c r="U67" s="54"/>
      <c r="V67" s="54"/>
      <c r="W67" s="54"/>
      <c r="X67" s="54"/>
      <c r="Y67" s="55"/>
    </row>
    <row r="68" spans="2:25" ht="24" customHeight="1">
      <c r="B68" s="49"/>
      <c r="C68" s="49"/>
      <c r="D68" s="49"/>
      <c r="E68" s="49"/>
      <c r="F68" s="49"/>
      <c r="G68" s="49"/>
      <c r="H68" s="49"/>
      <c r="J68" s="49"/>
      <c r="K68" s="49"/>
      <c r="L68" s="49"/>
      <c r="M68" s="49"/>
      <c r="N68" s="49"/>
      <c r="O68" s="49"/>
      <c r="P68" s="49"/>
      <c r="Q68" s="49"/>
      <c r="S68" s="53"/>
      <c r="T68" s="54"/>
      <c r="U68" s="54"/>
      <c r="V68" s="54"/>
      <c r="W68" s="54"/>
      <c r="X68" s="54"/>
      <c r="Y68" s="55"/>
    </row>
    <row r="69" spans="2:25" ht="24" customHeight="1">
      <c r="B69" s="49"/>
      <c r="C69" s="49"/>
      <c r="D69" s="49"/>
      <c r="E69" s="49"/>
      <c r="F69" s="49"/>
      <c r="G69" s="49"/>
      <c r="H69" s="49"/>
      <c r="J69" s="49"/>
      <c r="K69" s="49"/>
      <c r="L69" s="49"/>
      <c r="M69" s="49"/>
      <c r="N69" s="49"/>
      <c r="O69" s="49"/>
      <c r="P69" s="49"/>
      <c r="Q69" s="49"/>
      <c r="S69" s="53"/>
      <c r="T69" s="54"/>
      <c r="U69" s="54"/>
      <c r="V69" s="54"/>
      <c r="W69" s="54"/>
      <c r="X69" s="54"/>
      <c r="Y69" s="55"/>
    </row>
    <row r="70" spans="2:25" ht="24" customHeight="1">
      <c r="B70" s="49"/>
      <c r="C70" s="49"/>
      <c r="D70" s="49"/>
      <c r="E70" s="49"/>
      <c r="F70" s="49"/>
      <c r="G70" s="49"/>
      <c r="H70" s="49"/>
      <c r="J70" s="49"/>
      <c r="K70" s="49"/>
      <c r="L70" s="49"/>
      <c r="M70" s="49"/>
      <c r="N70" s="49"/>
      <c r="O70" s="49"/>
      <c r="P70" s="49"/>
      <c r="Q70" s="49"/>
      <c r="S70" s="53"/>
      <c r="T70" s="54"/>
      <c r="U70" s="54"/>
      <c r="V70" s="54"/>
      <c r="W70" s="54"/>
      <c r="X70" s="54"/>
      <c r="Y70" s="55"/>
    </row>
    <row r="71" spans="2:25" ht="24" customHeight="1">
      <c r="B71" s="49"/>
      <c r="C71" s="49"/>
      <c r="D71" s="49"/>
      <c r="E71" s="49"/>
      <c r="F71" s="49"/>
      <c r="G71" s="49"/>
      <c r="H71" s="49"/>
      <c r="J71" s="49"/>
      <c r="K71" s="49"/>
      <c r="L71" s="49"/>
      <c r="M71" s="49"/>
      <c r="N71" s="49"/>
      <c r="O71" s="49"/>
      <c r="P71" s="49"/>
      <c r="Q71" s="49"/>
      <c r="S71" s="53"/>
      <c r="T71" s="54"/>
      <c r="U71" s="54"/>
      <c r="V71" s="54"/>
      <c r="W71" s="54"/>
      <c r="X71" s="54"/>
      <c r="Y71" s="55"/>
    </row>
    <row r="72" spans="2:25" ht="24" customHeight="1">
      <c r="B72" s="49"/>
      <c r="C72" s="49"/>
      <c r="D72" s="49"/>
      <c r="E72" s="49"/>
      <c r="F72" s="49"/>
      <c r="G72" s="49"/>
      <c r="H72" s="49"/>
      <c r="J72" s="49"/>
      <c r="K72" s="49"/>
      <c r="L72" s="49"/>
      <c r="M72" s="49"/>
      <c r="N72" s="49"/>
      <c r="O72" s="49"/>
      <c r="P72" s="49"/>
      <c r="Q72" s="49"/>
      <c r="S72" s="53"/>
      <c r="T72" s="54"/>
      <c r="U72" s="54"/>
      <c r="V72" s="54"/>
      <c r="W72" s="54"/>
      <c r="X72" s="54"/>
      <c r="Y72" s="55"/>
    </row>
    <row r="73" spans="2:25" ht="24" customHeight="1">
      <c r="B73" s="49"/>
      <c r="C73" s="49"/>
      <c r="D73" s="49"/>
      <c r="E73" s="49"/>
      <c r="F73" s="49"/>
      <c r="G73" s="49"/>
      <c r="H73" s="49"/>
      <c r="J73" s="49"/>
      <c r="K73" s="49"/>
      <c r="L73" s="49"/>
      <c r="M73" s="49"/>
      <c r="N73" s="49"/>
      <c r="O73" s="49"/>
      <c r="P73" s="49"/>
      <c r="Q73" s="49"/>
      <c r="S73" s="53"/>
      <c r="T73" s="54"/>
      <c r="U73" s="54"/>
      <c r="V73" s="54"/>
      <c r="W73" s="54"/>
      <c r="X73" s="54"/>
      <c r="Y73" s="55"/>
    </row>
    <row r="74" spans="2:25" ht="24" customHeight="1">
      <c r="B74" s="49"/>
      <c r="C74" s="49"/>
      <c r="D74" s="49"/>
      <c r="E74" s="49"/>
      <c r="F74" s="49"/>
      <c r="G74" s="49"/>
      <c r="H74" s="49"/>
      <c r="J74" s="49"/>
      <c r="K74" s="49"/>
      <c r="L74" s="49"/>
      <c r="M74" s="49"/>
      <c r="N74" s="49"/>
      <c r="O74" s="49"/>
      <c r="P74" s="49"/>
      <c r="Q74" s="49"/>
      <c r="S74" s="53"/>
      <c r="T74" s="54"/>
      <c r="U74" s="54"/>
      <c r="V74" s="54"/>
      <c r="W74" s="54"/>
      <c r="X74" s="54"/>
      <c r="Y74" s="55"/>
    </row>
    <row r="75" spans="2:25" ht="24" customHeight="1">
      <c r="B75" s="49"/>
      <c r="C75" s="49"/>
      <c r="D75" s="49"/>
      <c r="E75" s="49"/>
      <c r="F75" s="49"/>
      <c r="G75" s="49"/>
      <c r="H75" s="49"/>
      <c r="J75" s="49"/>
      <c r="K75" s="49"/>
      <c r="L75" s="49"/>
      <c r="M75" s="49"/>
      <c r="N75" s="49"/>
      <c r="O75" s="49"/>
      <c r="P75" s="49"/>
      <c r="Q75" s="49"/>
      <c r="S75" s="56"/>
      <c r="T75" s="57"/>
      <c r="U75" s="57"/>
      <c r="V75" s="57"/>
      <c r="W75" s="57"/>
      <c r="X75" s="57"/>
      <c r="Y75" s="58"/>
    </row>
    <row r="76" spans="2:25" ht="48" customHeight="1">
      <c r="B76" s="143"/>
      <c r="C76" s="143"/>
      <c r="D76" s="143"/>
      <c r="E76" s="143"/>
      <c r="F76" s="143"/>
      <c r="G76" s="143"/>
      <c r="H76" s="143"/>
      <c r="J76" s="144"/>
      <c r="K76" s="145"/>
      <c r="L76" s="145"/>
      <c r="M76" s="145"/>
      <c r="N76" s="145"/>
      <c r="O76" s="145"/>
      <c r="P76" s="145"/>
      <c r="Q76" s="146"/>
      <c r="S76" s="144"/>
      <c r="T76" s="145"/>
      <c r="U76" s="145"/>
      <c r="V76" s="145"/>
      <c r="W76" s="145"/>
      <c r="X76" s="145"/>
      <c r="Y76" s="146"/>
    </row>
    <row r="77" spans="2:25" ht="48" customHeight="1">
      <c r="B77" s="143"/>
      <c r="C77" s="143"/>
      <c r="D77" s="143"/>
      <c r="E77" s="143"/>
      <c r="F77" s="143"/>
      <c r="G77" s="143"/>
      <c r="H77" s="143"/>
      <c r="J77" s="147"/>
      <c r="K77" s="148"/>
      <c r="L77" s="148"/>
      <c r="M77" s="148"/>
      <c r="N77" s="148"/>
      <c r="O77" s="148"/>
      <c r="P77" s="148"/>
      <c r="Q77" s="149"/>
      <c r="S77" s="147"/>
      <c r="T77" s="148"/>
      <c r="U77" s="148"/>
      <c r="V77" s="148"/>
      <c r="W77" s="148"/>
      <c r="X77" s="148"/>
      <c r="Y77" s="149"/>
    </row>
    <row r="79" spans="2:25" ht="24" customHeight="1">
      <c r="B79" s="49"/>
      <c r="C79" s="49"/>
      <c r="D79" s="49"/>
      <c r="E79" s="49"/>
      <c r="F79" s="49"/>
      <c r="G79" s="49"/>
      <c r="H79" s="49"/>
      <c r="J79" s="49"/>
      <c r="K79" s="49"/>
      <c r="L79" s="49"/>
      <c r="M79" s="49"/>
      <c r="N79" s="49"/>
      <c r="O79" s="49"/>
      <c r="P79" s="49"/>
      <c r="Q79" s="49"/>
      <c r="S79" s="50"/>
      <c r="T79" s="51"/>
      <c r="U79" s="51"/>
      <c r="V79" s="51"/>
      <c r="W79" s="51"/>
      <c r="X79" s="51"/>
      <c r="Y79" s="52"/>
    </row>
    <row r="80" spans="2:25" ht="24" customHeight="1">
      <c r="B80" s="49"/>
      <c r="C80" s="49"/>
      <c r="D80" s="49"/>
      <c r="E80" s="49"/>
      <c r="F80" s="49"/>
      <c r="G80" s="49"/>
      <c r="H80" s="49"/>
      <c r="J80" s="49"/>
      <c r="K80" s="49"/>
      <c r="L80" s="49"/>
      <c r="M80" s="49"/>
      <c r="N80" s="49"/>
      <c r="O80" s="49"/>
      <c r="P80" s="49"/>
      <c r="Q80" s="49"/>
      <c r="S80" s="53"/>
      <c r="T80" s="54"/>
      <c r="U80" s="54"/>
      <c r="V80" s="54"/>
      <c r="W80" s="54"/>
      <c r="X80" s="54"/>
      <c r="Y80" s="55"/>
    </row>
    <row r="81" spans="2:25" ht="24" customHeight="1">
      <c r="B81" s="49"/>
      <c r="C81" s="49"/>
      <c r="D81" s="49"/>
      <c r="E81" s="49"/>
      <c r="F81" s="49"/>
      <c r="G81" s="49"/>
      <c r="H81" s="49"/>
      <c r="J81" s="49"/>
      <c r="K81" s="49"/>
      <c r="L81" s="49"/>
      <c r="M81" s="49"/>
      <c r="N81" s="49"/>
      <c r="O81" s="49"/>
      <c r="P81" s="49"/>
      <c r="Q81" s="49"/>
      <c r="S81" s="53"/>
      <c r="T81" s="54"/>
      <c r="U81" s="54"/>
      <c r="V81" s="54"/>
      <c r="W81" s="54"/>
      <c r="X81" s="54"/>
      <c r="Y81" s="55"/>
    </row>
    <row r="82" spans="2:25" ht="24" customHeight="1">
      <c r="B82" s="49"/>
      <c r="C82" s="49"/>
      <c r="D82" s="49"/>
      <c r="E82" s="49"/>
      <c r="F82" s="49"/>
      <c r="G82" s="49"/>
      <c r="H82" s="49"/>
      <c r="J82" s="49"/>
      <c r="K82" s="49"/>
      <c r="L82" s="49"/>
      <c r="M82" s="49"/>
      <c r="N82" s="49"/>
      <c r="O82" s="49"/>
      <c r="P82" s="49"/>
      <c r="Q82" s="49"/>
      <c r="S82" s="53"/>
      <c r="T82" s="54"/>
      <c r="U82" s="54"/>
      <c r="V82" s="54"/>
      <c r="W82" s="54"/>
      <c r="X82" s="54"/>
      <c r="Y82" s="55"/>
    </row>
    <row r="83" spans="2:25" ht="24" customHeight="1">
      <c r="B83" s="49"/>
      <c r="C83" s="49"/>
      <c r="D83" s="49"/>
      <c r="E83" s="49"/>
      <c r="F83" s="49"/>
      <c r="G83" s="49"/>
      <c r="H83" s="49"/>
      <c r="J83" s="49"/>
      <c r="K83" s="49"/>
      <c r="L83" s="49"/>
      <c r="M83" s="49"/>
      <c r="N83" s="49"/>
      <c r="O83" s="49"/>
      <c r="P83" s="49"/>
      <c r="Q83" s="49"/>
      <c r="S83" s="53"/>
      <c r="T83" s="54"/>
      <c r="U83" s="54"/>
      <c r="V83" s="54"/>
      <c r="W83" s="54"/>
      <c r="X83" s="54"/>
      <c r="Y83" s="55"/>
    </row>
    <row r="84" spans="2:25" ht="24" customHeight="1">
      <c r="B84" s="49"/>
      <c r="C84" s="49"/>
      <c r="D84" s="49"/>
      <c r="E84" s="49"/>
      <c r="F84" s="49"/>
      <c r="G84" s="49"/>
      <c r="H84" s="49"/>
      <c r="J84" s="49"/>
      <c r="K84" s="49"/>
      <c r="L84" s="49"/>
      <c r="M84" s="49"/>
      <c r="N84" s="49"/>
      <c r="O84" s="49"/>
      <c r="P84" s="49"/>
      <c r="Q84" s="49"/>
      <c r="S84" s="53"/>
      <c r="T84" s="54"/>
      <c r="U84" s="54"/>
      <c r="V84" s="54"/>
      <c r="W84" s="54"/>
      <c r="X84" s="54"/>
      <c r="Y84" s="55"/>
    </row>
    <row r="85" spans="2:25" ht="24" customHeight="1">
      <c r="B85" s="49"/>
      <c r="C85" s="49"/>
      <c r="D85" s="49"/>
      <c r="E85" s="49"/>
      <c r="F85" s="49"/>
      <c r="G85" s="49"/>
      <c r="H85" s="49"/>
      <c r="J85" s="49"/>
      <c r="K85" s="49"/>
      <c r="L85" s="49"/>
      <c r="M85" s="49"/>
      <c r="N85" s="49"/>
      <c r="O85" s="49"/>
      <c r="P85" s="49"/>
      <c r="Q85" s="49"/>
      <c r="S85" s="53"/>
      <c r="T85" s="54"/>
      <c r="U85" s="54"/>
      <c r="V85" s="54"/>
      <c r="W85" s="54"/>
      <c r="X85" s="54"/>
      <c r="Y85" s="55"/>
    </row>
    <row r="86" spans="2:25" ht="24" customHeight="1">
      <c r="B86" s="49"/>
      <c r="C86" s="49"/>
      <c r="D86" s="49"/>
      <c r="E86" s="49"/>
      <c r="F86" s="49"/>
      <c r="G86" s="49"/>
      <c r="H86" s="49"/>
      <c r="J86" s="49"/>
      <c r="K86" s="49"/>
      <c r="L86" s="49"/>
      <c r="M86" s="49"/>
      <c r="N86" s="49"/>
      <c r="O86" s="49"/>
      <c r="P86" s="49"/>
      <c r="Q86" s="49"/>
      <c r="S86" s="53"/>
      <c r="T86" s="54"/>
      <c r="U86" s="54"/>
      <c r="V86" s="54"/>
      <c r="W86" s="54"/>
      <c r="X86" s="54"/>
      <c r="Y86" s="55"/>
    </row>
    <row r="87" spans="2:25" ht="24" customHeight="1">
      <c r="B87" s="49"/>
      <c r="C87" s="49"/>
      <c r="D87" s="49"/>
      <c r="E87" s="49"/>
      <c r="F87" s="49"/>
      <c r="G87" s="49"/>
      <c r="H87" s="49"/>
      <c r="J87" s="49"/>
      <c r="K87" s="49"/>
      <c r="L87" s="49"/>
      <c r="M87" s="49"/>
      <c r="N87" s="49"/>
      <c r="O87" s="49"/>
      <c r="P87" s="49"/>
      <c r="Q87" s="49"/>
      <c r="S87" s="53"/>
      <c r="T87" s="54"/>
      <c r="U87" s="54"/>
      <c r="V87" s="54"/>
      <c r="W87" s="54"/>
      <c r="X87" s="54"/>
      <c r="Y87" s="55"/>
    </row>
    <row r="88" spans="2:25" ht="24" customHeight="1">
      <c r="B88" s="49"/>
      <c r="C88" s="49"/>
      <c r="D88" s="49"/>
      <c r="E88" s="49"/>
      <c r="F88" s="49"/>
      <c r="G88" s="49"/>
      <c r="H88" s="49"/>
      <c r="J88" s="49"/>
      <c r="K88" s="49"/>
      <c r="L88" s="49"/>
      <c r="M88" s="49"/>
      <c r="N88" s="49"/>
      <c r="O88" s="49"/>
      <c r="P88" s="49"/>
      <c r="Q88" s="49"/>
      <c r="S88" s="56"/>
      <c r="T88" s="57"/>
      <c r="U88" s="57"/>
      <c r="V88" s="57"/>
      <c r="W88" s="57"/>
      <c r="X88" s="57"/>
      <c r="Y88" s="58"/>
    </row>
    <row r="89" spans="2:25" ht="48" customHeight="1">
      <c r="B89" s="143"/>
      <c r="C89" s="143"/>
      <c r="D89" s="143"/>
      <c r="E89" s="143"/>
      <c r="F89" s="143"/>
      <c r="G89" s="143"/>
      <c r="H89" s="143"/>
      <c r="J89" s="144"/>
      <c r="K89" s="145"/>
      <c r="L89" s="145"/>
      <c r="M89" s="145"/>
      <c r="N89" s="145"/>
      <c r="O89" s="145"/>
      <c r="P89" s="145"/>
      <c r="Q89" s="146"/>
      <c r="S89" s="144"/>
      <c r="T89" s="145"/>
      <c r="U89" s="145"/>
      <c r="V89" s="145"/>
      <c r="W89" s="145"/>
      <c r="X89" s="145"/>
      <c r="Y89" s="146"/>
    </row>
    <row r="90" spans="2:25" ht="48" customHeight="1">
      <c r="B90" s="143"/>
      <c r="C90" s="143"/>
      <c r="D90" s="143"/>
      <c r="E90" s="143"/>
      <c r="F90" s="143"/>
      <c r="G90" s="143"/>
      <c r="H90" s="143"/>
      <c r="J90" s="147"/>
      <c r="K90" s="148"/>
      <c r="L90" s="148"/>
      <c r="M90" s="148"/>
      <c r="N90" s="148"/>
      <c r="O90" s="148"/>
      <c r="P90" s="148"/>
      <c r="Q90" s="149"/>
      <c r="S90" s="147"/>
      <c r="T90" s="148"/>
      <c r="U90" s="148"/>
      <c r="V90" s="148"/>
      <c r="W90" s="148"/>
      <c r="X90" s="148"/>
      <c r="Y90" s="149"/>
    </row>
    <row r="92" spans="2:25" ht="24" customHeight="1">
      <c r="B92" s="50"/>
      <c r="C92" s="51"/>
      <c r="D92" s="51"/>
      <c r="E92" s="51"/>
      <c r="F92" s="51"/>
      <c r="G92" s="51"/>
      <c r="H92" s="52"/>
      <c r="J92" s="50"/>
      <c r="K92" s="51"/>
      <c r="L92" s="51"/>
      <c r="M92" s="51"/>
      <c r="N92" s="51"/>
      <c r="O92" s="51"/>
      <c r="P92" s="51"/>
      <c r="Q92" s="52"/>
      <c r="S92" s="50"/>
      <c r="T92" s="51"/>
      <c r="U92" s="51"/>
      <c r="V92" s="51"/>
      <c r="W92" s="51"/>
      <c r="X92" s="51"/>
      <c r="Y92" s="52"/>
    </row>
    <row r="93" spans="2:25" ht="24" customHeight="1">
      <c r="B93" s="53"/>
      <c r="C93" s="54"/>
      <c r="D93" s="54"/>
      <c r="E93" s="54"/>
      <c r="F93" s="54"/>
      <c r="G93" s="54"/>
      <c r="H93" s="55"/>
      <c r="J93" s="53"/>
      <c r="K93" s="54"/>
      <c r="L93" s="54"/>
      <c r="M93" s="54"/>
      <c r="N93" s="54"/>
      <c r="O93" s="54"/>
      <c r="P93" s="54"/>
      <c r="Q93" s="55"/>
      <c r="S93" s="53"/>
      <c r="T93" s="54"/>
      <c r="U93" s="54"/>
      <c r="V93" s="54"/>
      <c r="W93" s="54"/>
      <c r="X93" s="54"/>
      <c r="Y93" s="55"/>
    </row>
    <row r="94" spans="2:25" ht="24" customHeight="1">
      <c r="B94" s="53"/>
      <c r="C94" s="54"/>
      <c r="D94" s="54"/>
      <c r="E94" s="54"/>
      <c r="F94" s="54"/>
      <c r="G94" s="54"/>
      <c r="H94" s="55"/>
      <c r="J94" s="53"/>
      <c r="K94" s="54"/>
      <c r="L94" s="54"/>
      <c r="M94" s="54"/>
      <c r="N94" s="54"/>
      <c r="O94" s="54"/>
      <c r="P94" s="54"/>
      <c r="Q94" s="55"/>
      <c r="S94" s="53"/>
      <c r="T94" s="54"/>
      <c r="U94" s="54"/>
      <c r="V94" s="54"/>
      <c r="W94" s="54"/>
      <c r="X94" s="54"/>
      <c r="Y94" s="55"/>
    </row>
    <row r="95" spans="2:25" ht="24" customHeight="1">
      <c r="B95" s="53"/>
      <c r="C95" s="54"/>
      <c r="D95" s="54"/>
      <c r="E95" s="54"/>
      <c r="F95" s="54"/>
      <c r="G95" s="54"/>
      <c r="H95" s="55"/>
      <c r="J95" s="53"/>
      <c r="K95" s="54"/>
      <c r="L95" s="54"/>
      <c r="M95" s="54"/>
      <c r="N95" s="54"/>
      <c r="O95" s="54"/>
      <c r="P95" s="54"/>
      <c r="Q95" s="55"/>
      <c r="S95" s="53"/>
      <c r="T95" s="54"/>
      <c r="U95" s="54"/>
      <c r="V95" s="54"/>
      <c r="W95" s="54"/>
      <c r="X95" s="54"/>
      <c r="Y95" s="55"/>
    </row>
    <row r="96" spans="2:25" ht="24" customHeight="1">
      <c r="B96" s="53"/>
      <c r="C96" s="54"/>
      <c r="D96" s="54"/>
      <c r="E96" s="54"/>
      <c r="F96" s="54"/>
      <c r="G96" s="54"/>
      <c r="H96" s="55"/>
      <c r="J96" s="53"/>
      <c r="K96" s="54"/>
      <c r="L96" s="54"/>
      <c r="M96" s="54"/>
      <c r="N96" s="54"/>
      <c r="O96" s="54"/>
      <c r="P96" s="54"/>
      <c r="Q96" s="55"/>
      <c r="S96" s="53"/>
      <c r="T96" s="54"/>
      <c r="U96" s="54"/>
      <c r="V96" s="54"/>
      <c r="W96" s="54"/>
      <c r="X96" s="54"/>
      <c r="Y96" s="55"/>
    </row>
    <row r="97" spans="2:25" ht="24" customHeight="1">
      <c r="B97" s="53"/>
      <c r="C97" s="54"/>
      <c r="D97" s="54"/>
      <c r="E97" s="54"/>
      <c r="F97" s="54"/>
      <c r="G97" s="54"/>
      <c r="H97" s="55"/>
      <c r="J97" s="53"/>
      <c r="K97" s="54"/>
      <c r="L97" s="54"/>
      <c r="M97" s="54"/>
      <c r="N97" s="54"/>
      <c r="O97" s="54"/>
      <c r="P97" s="54"/>
      <c r="Q97" s="55"/>
      <c r="S97" s="53"/>
      <c r="T97" s="54"/>
      <c r="U97" s="54"/>
      <c r="V97" s="54"/>
      <c r="W97" s="54"/>
      <c r="X97" s="54"/>
      <c r="Y97" s="55"/>
    </row>
    <row r="98" spans="2:25" ht="24" customHeight="1">
      <c r="B98" s="53"/>
      <c r="C98" s="54"/>
      <c r="D98" s="54"/>
      <c r="E98" s="54"/>
      <c r="F98" s="54"/>
      <c r="G98" s="54"/>
      <c r="H98" s="55"/>
      <c r="J98" s="53"/>
      <c r="K98" s="54"/>
      <c r="L98" s="54"/>
      <c r="M98" s="54"/>
      <c r="N98" s="54"/>
      <c r="O98" s="54"/>
      <c r="P98" s="54"/>
      <c r="Q98" s="55"/>
      <c r="S98" s="53"/>
      <c r="T98" s="54"/>
      <c r="U98" s="54"/>
      <c r="V98" s="54"/>
      <c r="W98" s="54"/>
      <c r="X98" s="54"/>
      <c r="Y98" s="55"/>
    </row>
    <row r="99" spans="2:25" ht="24" customHeight="1">
      <c r="B99" s="53"/>
      <c r="C99" s="54"/>
      <c r="D99" s="54"/>
      <c r="E99" s="54"/>
      <c r="F99" s="54"/>
      <c r="G99" s="54"/>
      <c r="H99" s="55"/>
      <c r="J99" s="53"/>
      <c r="K99" s="54"/>
      <c r="L99" s="54"/>
      <c r="M99" s="54"/>
      <c r="N99" s="54"/>
      <c r="O99" s="54"/>
      <c r="P99" s="54"/>
      <c r="Q99" s="55"/>
      <c r="S99" s="53"/>
      <c r="T99" s="54"/>
      <c r="U99" s="54"/>
      <c r="V99" s="54"/>
      <c r="W99" s="54"/>
      <c r="X99" s="54"/>
      <c r="Y99" s="55"/>
    </row>
    <row r="100" spans="2:25" ht="24" customHeight="1">
      <c r="B100" s="53"/>
      <c r="C100" s="54"/>
      <c r="D100" s="54"/>
      <c r="E100" s="54"/>
      <c r="F100" s="54"/>
      <c r="G100" s="54"/>
      <c r="H100" s="55"/>
      <c r="J100" s="53"/>
      <c r="K100" s="54"/>
      <c r="L100" s="54"/>
      <c r="M100" s="54"/>
      <c r="N100" s="54"/>
      <c r="O100" s="54"/>
      <c r="P100" s="54"/>
      <c r="Q100" s="55"/>
      <c r="S100" s="53"/>
      <c r="T100" s="54"/>
      <c r="U100" s="54"/>
      <c r="V100" s="54"/>
      <c r="W100" s="54"/>
      <c r="X100" s="54"/>
      <c r="Y100" s="55"/>
    </row>
    <row r="101" spans="2:25" ht="24" customHeight="1">
      <c r="B101" s="56"/>
      <c r="C101" s="57"/>
      <c r="D101" s="57"/>
      <c r="E101" s="57"/>
      <c r="F101" s="57"/>
      <c r="G101" s="57"/>
      <c r="H101" s="58"/>
      <c r="J101" s="56"/>
      <c r="K101" s="57"/>
      <c r="L101" s="57"/>
      <c r="M101" s="57"/>
      <c r="N101" s="57"/>
      <c r="O101" s="57"/>
      <c r="P101" s="57"/>
      <c r="Q101" s="58"/>
      <c r="S101" s="56"/>
      <c r="T101" s="57"/>
      <c r="U101" s="57"/>
      <c r="V101" s="57"/>
      <c r="W101" s="57"/>
      <c r="X101" s="57"/>
      <c r="Y101" s="58"/>
    </row>
    <row r="102" spans="2:25" ht="48" customHeight="1">
      <c r="B102" s="144"/>
      <c r="C102" s="145"/>
      <c r="D102" s="145"/>
      <c r="E102" s="145"/>
      <c r="F102" s="145"/>
      <c r="G102" s="145"/>
      <c r="H102" s="146"/>
      <c r="J102" s="144"/>
      <c r="K102" s="145"/>
      <c r="L102" s="145"/>
      <c r="M102" s="145"/>
      <c r="N102" s="145"/>
      <c r="O102" s="145"/>
      <c r="P102" s="145"/>
      <c r="Q102" s="146"/>
      <c r="S102" s="144"/>
      <c r="T102" s="145"/>
      <c r="U102" s="145"/>
      <c r="V102" s="145"/>
      <c r="W102" s="145"/>
      <c r="X102" s="145"/>
      <c r="Y102" s="146"/>
    </row>
    <row r="103" spans="2:25" ht="48" customHeight="1">
      <c r="B103" s="147"/>
      <c r="C103" s="148"/>
      <c r="D103" s="148"/>
      <c r="E103" s="148"/>
      <c r="F103" s="148"/>
      <c r="G103" s="148"/>
      <c r="H103" s="149"/>
      <c r="J103" s="147"/>
      <c r="K103" s="148"/>
      <c r="L103" s="148"/>
      <c r="M103" s="148"/>
      <c r="N103" s="148"/>
      <c r="O103" s="148"/>
      <c r="P103" s="148"/>
      <c r="Q103" s="149"/>
      <c r="S103" s="147"/>
      <c r="T103" s="148"/>
      <c r="U103" s="148"/>
      <c r="V103" s="148"/>
      <c r="W103" s="148"/>
      <c r="X103" s="148"/>
      <c r="Y103" s="149"/>
    </row>
    <row r="106" spans="5:23" ht="24" customHeight="1">
      <c r="E106" s="21" t="s">
        <v>42</v>
      </c>
      <c r="F106" s="136"/>
      <c r="G106" s="136"/>
      <c r="H106" s="136"/>
      <c r="I106" s="136"/>
      <c r="J106" s="136"/>
      <c r="Q106" s="21" t="s">
        <v>43</v>
      </c>
      <c r="R106" s="136"/>
      <c r="S106" s="136"/>
      <c r="T106" s="136"/>
      <c r="U106" s="136"/>
      <c r="V106" s="136"/>
      <c r="W106" s="136"/>
    </row>
    <row r="107" spans="5:24" ht="24" customHeight="1">
      <c r="E107" s="21" t="s">
        <v>44</v>
      </c>
      <c r="F107" s="24"/>
      <c r="G107" s="24"/>
      <c r="H107" s="24"/>
      <c r="I107" s="24"/>
      <c r="J107" s="24"/>
      <c r="K107" s="5" t="s">
        <v>45</v>
      </c>
      <c r="Q107" s="21" t="s">
        <v>44</v>
      </c>
      <c r="R107" s="136"/>
      <c r="S107" s="136"/>
      <c r="T107" s="136"/>
      <c r="U107" s="136"/>
      <c r="V107" s="136"/>
      <c r="W107" s="136"/>
      <c r="X107" s="5" t="s">
        <v>45</v>
      </c>
    </row>
    <row r="108" spans="5:24" ht="24" customHeight="1">
      <c r="E108" s="21" t="s">
        <v>46</v>
      </c>
      <c r="F108" s="24"/>
      <c r="G108" s="24"/>
      <c r="H108" s="24"/>
      <c r="I108" s="24"/>
      <c r="J108" s="24"/>
      <c r="Q108" s="25"/>
      <c r="R108" s="25"/>
      <c r="S108" s="25"/>
      <c r="T108" s="25"/>
      <c r="U108" s="25"/>
      <c r="V108" s="25"/>
      <c r="W108" s="25"/>
      <c r="X108" s="25"/>
    </row>
    <row r="109" spans="5:23" ht="24" customHeight="1">
      <c r="E109" s="21" t="s">
        <v>47</v>
      </c>
      <c r="F109" s="26"/>
      <c r="G109" s="26"/>
      <c r="H109" s="26"/>
      <c r="I109" s="26"/>
      <c r="J109" s="26"/>
      <c r="Q109" s="21" t="s">
        <v>47</v>
      </c>
      <c r="R109" s="27"/>
      <c r="S109" s="27"/>
      <c r="T109" s="27"/>
      <c r="U109" s="27"/>
      <c r="V109" s="27"/>
      <c r="W109" s="27"/>
    </row>
    <row r="110" spans="5:10" ht="24" customHeight="1">
      <c r="E110" s="21" t="s">
        <v>48</v>
      </c>
      <c r="F110" s="28"/>
      <c r="G110" s="28"/>
      <c r="H110" s="28"/>
      <c r="I110" s="28"/>
      <c r="J110" s="28"/>
    </row>
    <row r="111" ht="24" customHeight="1"/>
  </sheetData>
  <sheetProtection algorithmName="SHA-512" hashValue="gW2VcvaWYexyTLQHeXUnqgVT0ghaBQDYKXQFdoxvTcv0C8qsRyO/j6ekTcZj9WADgGazD3JzGfO7BG+VZHRLkQ==" saltValue="476EEf+8Z29Z3AaHaLnR/w==" spinCount="100000" sheet="1" scenarios="1" formatCells="0"/>
  <protectedRanges>
    <protectedRange sqref="M7 V13 K20:S22 X20 A28:Z32 A34:Z38 A40:Z44 B58 B66 B76 J66 J76 S66 S76 S79 J79 B79 B89 J89 S89 B92 J92 S92 S102 J102 B102 F106:J110 Q106:X109 A49:Z54" name="ช่วง1"/>
  </protectedRanges>
  <mergeCells count="173">
    <mergeCell ref="M32:X32"/>
    <mergeCell ref="B52:G52"/>
    <mergeCell ref="H52:P52"/>
    <mergeCell ref="Q52:X52"/>
    <mergeCell ref="Y52:Z52"/>
    <mergeCell ref="B66:H75"/>
    <mergeCell ref="J66:Q75"/>
    <mergeCell ref="S66:Y75"/>
    <mergeCell ref="B76:H77"/>
    <mergeCell ref="J76:Q77"/>
    <mergeCell ref="S76:Y77"/>
    <mergeCell ref="Y53:Z53"/>
    <mergeCell ref="B54:G54"/>
    <mergeCell ref="H54:P54"/>
    <mergeCell ref="Q54:X54"/>
    <mergeCell ref="Y54:Z54"/>
    <mergeCell ref="B58:Y62"/>
    <mergeCell ref="Y48:Z48"/>
    <mergeCell ref="Y49:Z49"/>
    <mergeCell ref="B49:G49"/>
    <mergeCell ref="H49:P49"/>
    <mergeCell ref="Q49:X49"/>
    <mergeCell ref="Y50:Z50"/>
    <mergeCell ref="Y51:Z51"/>
    <mergeCell ref="B50:G50"/>
    <mergeCell ref="H50:P50"/>
    <mergeCell ref="Q50:X50"/>
    <mergeCell ref="B51:G51"/>
    <mergeCell ref="H51:P51"/>
    <mergeCell ref="Q51:X51"/>
    <mergeCell ref="B48:G48"/>
    <mergeCell ref="H48:P48"/>
    <mergeCell ref="Q48:X48"/>
    <mergeCell ref="B44:L44"/>
    <mergeCell ref="M44:X44"/>
    <mergeCell ref="Y44:Z44"/>
    <mergeCell ref="B41:L41"/>
    <mergeCell ref="M41:X41"/>
    <mergeCell ref="Y41:Z41"/>
    <mergeCell ref="B42:L42"/>
    <mergeCell ref="M42:X42"/>
    <mergeCell ref="Y42:Z42"/>
    <mergeCell ref="Y34:Z34"/>
    <mergeCell ref="A39:Z39"/>
    <mergeCell ref="B40:L40"/>
    <mergeCell ref="M40:X40"/>
    <mergeCell ref="Y40:Z40"/>
    <mergeCell ref="B38:L38"/>
    <mergeCell ref="M38:X38"/>
    <mergeCell ref="Y38:Z38"/>
    <mergeCell ref="B35:L35"/>
    <mergeCell ref="M35:X35"/>
    <mergeCell ref="Y35:Z35"/>
    <mergeCell ref="B36:L36"/>
    <mergeCell ref="M36:X36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X20:Z22"/>
    <mergeCell ref="B21:G21"/>
    <mergeCell ref="H21:J21"/>
    <mergeCell ref="K21:M21"/>
    <mergeCell ref="N21:P21"/>
    <mergeCell ref="Q21:S21"/>
    <mergeCell ref="T21:U21"/>
    <mergeCell ref="V21:W21"/>
    <mergeCell ref="A12:Z12"/>
    <mergeCell ref="B13:J13"/>
    <mergeCell ref="K13:M13"/>
    <mergeCell ref="N13:P13"/>
    <mergeCell ref="Q13:R13"/>
    <mergeCell ref="Q14:R14"/>
    <mergeCell ref="S13:U13"/>
    <mergeCell ref="V13:X13"/>
    <mergeCell ref="Y13:Z13"/>
    <mergeCell ref="A14:P14"/>
    <mergeCell ref="S14:U14"/>
    <mergeCell ref="V14:X14"/>
    <mergeCell ref="Y14:Z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R106:W106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B28:L28"/>
    <mergeCell ref="M28:X28"/>
    <mergeCell ref="B37:L37"/>
    <mergeCell ref="M37:X37"/>
    <mergeCell ref="Y37:Z37"/>
    <mergeCell ref="B32:L32"/>
    <mergeCell ref="Y32:Z32"/>
    <mergeCell ref="A33:Z33"/>
    <mergeCell ref="B34:L34"/>
    <mergeCell ref="B43:L43"/>
    <mergeCell ref="M43:X43"/>
    <mergeCell ref="Y43:Z43"/>
    <mergeCell ref="M34:X34"/>
    <mergeCell ref="F107:J107"/>
    <mergeCell ref="Y36:Z36"/>
    <mergeCell ref="R107:W107"/>
    <mergeCell ref="F108:J108"/>
    <mergeCell ref="Q108:X108"/>
    <mergeCell ref="F109:J109"/>
    <mergeCell ref="R109:W109"/>
    <mergeCell ref="F110:J110"/>
    <mergeCell ref="B53:G53"/>
    <mergeCell ref="H53:P53"/>
    <mergeCell ref="Q53:X53"/>
    <mergeCell ref="B79:H88"/>
    <mergeCell ref="J79:Q88"/>
    <mergeCell ref="S79:Y88"/>
    <mergeCell ref="B89:H90"/>
    <mergeCell ref="J89:Q90"/>
    <mergeCell ref="S89:Y90"/>
    <mergeCell ref="B92:H101"/>
    <mergeCell ref="J92:Q101"/>
    <mergeCell ref="S92:Y101"/>
    <mergeCell ref="B102:H103"/>
    <mergeCell ref="J102:Q103"/>
    <mergeCell ref="S102:Y103"/>
    <mergeCell ref="F106:J106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0:S20 K22:S22">
      <formula1>0</formula1>
    </dataValidation>
    <dataValidation type="decimal" operator="greaterThanOrEqual" allowBlank="1" showInputMessage="1" showErrorMessage="1" error="กรุณากรอกข้อมูลเป็นตัวเลข" sqref="K21:S21">
      <formula1>0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rowBreaks count="4" manualBreakCount="4">
    <brk id="23" max="16383" man="1"/>
    <brk id="45" max="16383" man="1"/>
    <brk id="63" max="16383" man="1"/>
    <brk id="9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Z110"/>
  <sheetViews>
    <sheetView view="pageBreakPreview" zoomScaleSheetLayoutView="100" workbookViewId="0" topLeftCell="H3">
      <selection activeCell="Q18" sqref="Q18:S18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86" t="s">
        <v>93</v>
      </c>
      <c r="K2" s="86"/>
      <c r="L2" s="86"/>
      <c r="M2" s="86"/>
      <c r="N2" s="86"/>
      <c r="O2" s="86"/>
      <c r="P2" s="86"/>
      <c r="Q2" s="8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86" t="s">
        <v>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21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0.15" customHeight="1"/>
    <row r="6" ht="21" customHeight="1">
      <c r="A6" s="8" t="s">
        <v>1</v>
      </c>
    </row>
    <row r="7" spans="1:16" ht="21" customHeight="1">
      <c r="A7" s="9" t="s">
        <v>84</v>
      </c>
      <c r="L7" s="10"/>
      <c r="M7" s="87"/>
      <c r="N7" s="88"/>
      <c r="O7" s="88"/>
      <c r="P7" s="89"/>
    </row>
    <row r="8" spans="1:10" ht="21" customHeight="1">
      <c r="A8" s="9" t="s">
        <v>28</v>
      </c>
      <c r="G8" s="10"/>
      <c r="H8" s="87"/>
      <c r="I8" s="88"/>
      <c r="J8" s="89"/>
    </row>
    <row r="9" ht="9" customHeight="1">
      <c r="G9" s="5">
        <v>4</v>
      </c>
    </row>
    <row r="10" spans="1:26" s="8" customFormat="1" ht="30" customHeight="1">
      <c r="A10" s="78" t="s">
        <v>6</v>
      </c>
      <c r="B10" s="78" t="s">
        <v>22</v>
      </c>
      <c r="C10" s="78"/>
      <c r="D10" s="78"/>
      <c r="E10" s="78"/>
      <c r="F10" s="78"/>
      <c r="G10" s="78"/>
      <c r="H10" s="78"/>
      <c r="I10" s="78"/>
      <c r="J10" s="78"/>
      <c r="K10" s="78" t="s">
        <v>23</v>
      </c>
      <c r="L10" s="78"/>
      <c r="M10" s="78"/>
      <c r="N10" s="78"/>
      <c r="O10" s="78"/>
      <c r="P10" s="78"/>
      <c r="Q10" s="78"/>
      <c r="R10" s="78"/>
      <c r="S10" s="78" t="s">
        <v>5</v>
      </c>
      <c r="T10" s="78"/>
      <c r="U10" s="78"/>
      <c r="V10" s="78"/>
      <c r="W10" s="78"/>
      <c r="X10" s="78"/>
      <c r="Y10" s="78"/>
      <c r="Z10" s="78"/>
    </row>
    <row r="11" spans="1:26" s="8" customFormat="1" ht="30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 t="s">
        <v>2</v>
      </c>
      <c r="L11" s="78"/>
      <c r="M11" s="78"/>
      <c r="N11" s="78" t="s">
        <v>3</v>
      </c>
      <c r="O11" s="78"/>
      <c r="P11" s="78"/>
      <c r="Q11" s="78" t="s">
        <v>4</v>
      </c>
      <c r="R11" s="78"/>
      <c r="S11" s="78" t="s">
        <v>2</v>
      </c>
      <c r="T11" s="78"/>
      <c r="U11" s="78"/>
      <c r="V11" s="78" t="s">
        <v>3</v>
      </c>
      <c r="W11" s="78"/>
      <c r="X11" s="78"/>
      <c r="Y11" s="78" t="s">
        <v>4</v>
      </c>
      <c r="Z11" s="78"/>
    </row>
    <row r="12" spans="1:26" ht="24" customHeight="1">
      <c r="A12" s="90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</row>
    <row r="13" spans="1:26" ht="24" customHeight="1">
      <c r="A13" s="11">
        <v>1</v>
      </c>
      <c r="B13" s="38" t="s">
        <v>87</v>
      </c>
      <c r="C13" s="38"/>
      <c r="D13" s="38"/>
      <c r="E13" s="38"/>
      <c r="F13" s="38"/>
      <c r="G13" s="38"/>
      <c r="H13" s="38"/>
      <c r="I13" s="38"/>
      <c r="J13" s="38"/>
      <c r="K13" s="93">
        <v>150</v>
      </c>
      <c r="L13" s="93"/>
      <c r="M13" s="93"/>
      <c r="N13" s="138">
        <f>Q22</f>
        <v>0</v>
      </c>
      <c r="O13" s="138"/>
      <c r="P13" s="138"/>
      <c r="Q13" s="95">
        <f>V23</f>
        <v>0</v>
      </c>
      <c r="R13" s="95"/>
      <c r="S13" s="96">
        <v>25500</v>
      </c>
      <c r="T13" s="97"/>
      <c r="U13" s="98"/>
      <c r="V13" s="99"/>
      <c r="W13" s="100"/>
      <c r="X13" s="101"/>
      <c r="Y13" s="102">
        <f>V13/S13*100</f>
        <v>0</v>
      </c>
      <c r="Z13" s="103"/>
    </row>
    <row r="14" spans="1:26" s="8" customFormat="1" ht="24" customHeight="1">
      <c r="A14" s="104" t="s">
        <v>29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  <c r="Q14" s="75">
        <f>V23</f>
        <v>0</v>
      </c>
      <c r="R14" s="75"/>
      <c r="S14" s="107">
        <f>SUM(S13)</f>
        <v>25500</v>
      </c>
      <c r="T14" s="107"/>
      <c r="U14" s="107"/>
      <c r="V14" s="107">
        <f>SUM(V13)</f>
        <v>0</v>
      </c>
      <c r="W14" s="107"/>
      <c r="X14" s="107"/>
      <c r="Y14" s="108">
        <f>SUM(Y13)</f>
        <v>0</v>
      </c>
      <c r="Z14" s="108"/>
    </row>
    <row r="15" spans="1:26" ht="9.9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13" ht="24" customHeight="1">
      <c r="A16" s="22" t="s">
        <v>92</v>
      </c>
      <c r="H16" s="12"/>
      <c r="I16" s="13"/>
      <c r="J16" s="13"/>
      <c r="K16" s="13"/>
      <c r="L16" s="13"/>
      <c r="M16" s="13"/>
    </row>
    <row r="17" spans="1:13" ht="9.95" customHeight="1">
      <c r="A17" s="5"/>
      <c r="H17" s="14"/>
      <c r="I17" s="14"/>
      <c r="J17" s="14"/>
      <c r="K17" s="14"/>
      <c r="L17" s="14"/>
      <c r="M17" s="14"/>
    </row>
    <row r="18" spans="1:26" ht="72" customHeight="1">
      <c r="A18" s="15" t="s">
        <v>6</v>
      </c>
      <c r="B18" s="78" t="s">
        <v>26</v>
      </c>
      <c r="C18" s="78"/>
      <c r="D18" s="78"/>
      <c r="E18" s="78"/>
      <c r="F18" s="78"/>
      <c r="G18" s="78"/>
      <c r="H18" s="78" t="s">
        <v>30</v>
      </c>
      <c r="I18" s="78"/>
      <c r="J18" s="78"/>
      <c r="K18" s="78" t="s">
        <v>27</v>
      </c>
      <c r="L18" s="78"/>
      <c r="M18" s="78"/>
      <c r="N18" s="78" t="s">
        <v>31</v>
      </c>
      <c r="O18" s="78"/>
      <c r="P18" s="78"/>
      <c r="Q18" s="78" t="s">
        <v>32</v>
      </c>
      <c r="R18" s="78"/>
      <c r="S18" s="78"/>
      <c r="T18" s="78" t="s">
        <v>33</v>
      </c>
      <c r="U18" s="78"/>
      <c r="V18" s="82" t="s">
        <v>7</v>
      </c>
      <c r="W18" s="82"/>
      <c r="X18" s="78" t="s">
        <v>8</v>
      </c>
      <c r="Y18" s="78"/>
      <c r="Z18" s="78"/>
    </row>
    <row r="19" spans="1:26" ht="24" customHeight="1">
      <c r="A19" s="90" t="s">
        <v>86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09"/>
      <c r="U19" s="109"/>
      <c r="V19" s="91"/>
      <c r="W19" s="91"/>
      <c r="X19" s="91"/>
      <c r="Y19" s="91"/>
      <c r="Z19" s="92"/>
    </row>
    <row r="20" spans="1:26" s="17" customFormat="1" ht="48" customHeight="1">
      <c r="A20" s="16">
        <v>1</v>
      </c>
      <c r="B20" s="110" t="s">
        <v>88</v>
      </c>
      <c r="C20" s="110"/>
      <c r="D20" s="110"/>
      <c r="E20" s="110"/>
      <c r="F20" s="110"/>
      <c r="G20" s="110"/>
      <c r="H20" s="111">
        <f>$K$13</f>
        <v>150</v>
      </c>
      <c r="I20" s="111"/>
      <c r="J20" s="111"/>
      <c r="K20" s="116"/>
      <c r="L20" s="116"/>
      <c r="M20" s="116"/>
      <c r="N20" s="116"/>
      <c r="O20" s="116"/>
      <c r="P20" s="116"/>
      <c r="Q20" s="116"/>
      <c r="R20" s="116"/>
      <c r="S20" s="117"/>
      <c r="T20" s="114">
        <v>20</v>
      </c>
      <c r="U20" s="114"/>
      <c r="V20" s="115">
        <f>(T20*((K20*0)+(N20*50)+(Q20*100)))/(H20*100)</f>
        <v>0</v>
      </c>
      <c r="W20" s="116"/>
      <c r="X20" s="118"/>
      <c r="Y20" s="119"/>
      <c r="Z20" s="120"/>
    </row>
    <row r="21" spans="1:26" ht="24" customHeight="1">
      <c r="A21" s="18">
        <v>2</v>
      </c>
      <c r="B21" s="127" t="s">
        <v>89</v>
      </c>
      <c r="C21" s="127"/>
      <c r="D21" s="127"/>
      <c r="E21" s="127"/>
      <c r="F21" s="127"/>
      <c r="G21" s="127"/>
      <c r="H21" s="111">
        <f aca="true" t="shared" si="0" ref="H21:H22">$K$13</f>
        <v>150</v>
      </c>
      <c r="I21" s="111"/>
      <c r="J21" s="111"/>
      <c r="K21" s="128"/>
      <c r="L21" s="128"/>
      <c r="M21" s="128"/>
      <c r="N21" s="128"/>
      <c r="O21" s="128"/>
      <c r="P21" s="128"/>
      <c r="Q21" s="128"/>
      <c r="R21" s="128"/>
      <c r="S21" s="128"/>
      <c r="T21" s="129">
        <v>20</v>
      </c>
      <c r="U21" s="129"/>
      <c r="V21" s="103">
        <f>(T21*((K21*0)+(N21*50)+(Q21*100)))/(H21*100)</f>
        <v>0</v>
      </c>
      <c r="W21" s="128"/>
      <c r="X21" s="121"/>
      <c r="Y21" s="122"/>
      <c r="Z21" s="123"/>
    </row>
    <row r="22" spans="1:26" s="17" customFormat="1" ht="72" customHeight="1">
      <c r="A22" s="16">
        <v>3</v>
      </c>
      <c r="B22" s="110" t="s">
        <v>90</v>
      </c>
      <c r="C22" s="110"/>
      <c r="D22" s="110"/>
      <c r="E22" s="110"/>
      <c r="F22" s="110"/>
      <c r="G22" s="110"/>
      <c r="H22" s="111">
        <f t="shared" si="0"/>
        <v>150</v>
      </c>
      <c r="I22" s="111"/>
      <c r="J22" s="111"/>
      <c r="K22" s="112"/>
      <c r="L22" s="112"/>
      <c r="M22" s="112"/>
      <c r="N22" s="112"/>
      <c r="O22" s="112"/>
      <c r="P22" s="112"/>
      <c r="Q22" s="112"/>
      <c r="R22" s="112"/>
      <c r="S22" s="113"/>
      <c r="T22" s="114">
        <v>60</v>
      </c>
      <c r="U22" s="114"/>
      <c r="V22" s="115">
        <f>(T22*((K22*0)+(N22*50)+(Q22*100)))/(H22*100)</f>
        <v>0</v>
      </c>
      <c r="W22" s="116"/>
      <c r="X22" s="124"/>
      <c r="Y22" s="125"/>
      <c r="Z22" s="126"/>
    </row>
    <row r="23" spans="1:26" ht="24" customHeight="1">
      <c r="A23" s="72" t="s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>
        <f>SUM(T20:U22)</f>
        <v>100</v>
      </c>
      <c r="U23" s="74"/>
      <c r="V23" s="75">
        <f>SUM(V20:V22)</f>
        <v>0</v>
      </c>
      <c r="W23" s="75"/>
      <c r="X23" s="76"/>
      <c r="Y23" s="76"/>
      <c r="Z23" s="76"/>
    </row>
    <row r="24" spans="1:26" ht="9.9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24" customHeight="1">
      <c r="A25" s="19" t="s">
        <v>80</v>
      </c>
    </row>
    <row r="26" spans="1:26" ht="60" customHeight="1">
      <c r="A26" s="15" t="s">
        <v>6</v>
      </c>
      <c r="B26" s="78" t="s">
        <v>34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 t="s">
        <v>35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82" t="s">
        <v>36</v>
      </c>
      <c r="Z26" s="82"/>
    </row>
    <row r="27" spans="1:26" ht="24" customHeight="1">
      <c r="A27" s="83" t="s">
        <v>37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</row>
    <row r="28" spans="1:26" ht="48" customHeight="1">
      <c r="A28" s="4" t="str">
        <f>IF(B28&lt;&gt;"","2.1.1","")</f>
        <v/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32"/>
      <c r="Z28" s="32"/>
    </row>
    <row r="29" spans="1:26" ht="48" customHeight="1">
      <c r="A29" s="4" t="str">
        <f>IF(B29&lt;&gt;"","2.1.2","")</f>
        <v/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32"/>
      <c r="Z29" s="32"/>
    </row>
    <row r="30" spans="1:26" ht="48" customHeight="1">
      <c r="A30" s="4" t="str">
        <f>IF(B30&lt;&gt;"","2.1.3","")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/>
      <c r="Z30" s="32"/>
    </row>
    <row r="31" spans="1:26" ht="48" customHeight="1">
      <c r="A31" s="4" t="str">
        <f>IF(B31&lt;&gt;"","2.1.4","")</f>
        <v/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/>
      <c r="Z31" s="32"/>
    </row>
    <row r="32" spans="1:26" ht="48" customHeight="1">
      <c r="A32" s="4" t="str">
        <f>IF(B32&lt;&gt;"","2.1.5","")</f>
        <v/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6"/>
      <c r="Z32" s="37"/>
    </row>
    <row r="33" spans="1:26" ht="24" customHeight="1">
      <c r="A33" s="83" t="s">
        <v>38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</row>
    <row r="34" spans="1:26" ht="48" customHeight="1">
      <c r="A34" s="4" t="str">
        <f>IF(B34&lt;&gt;"","2.2.1","")</f>
        <v/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32"/>
      <c r="Z34" s="32"/>
    </row>
    <row r="35" spans="1:26" ht="48" customHeight="1">
      <c r="A35" s="4" t="str">
        <f>IF(B35&lt;&gt;"","2.2.2","")</f>
        <v/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32"/>
      <c r="Z35" s="32"/>
    </row>
    <row r="36" spans="1:26" ht="48" customHeight="1">
      <c r="A36" s="4" t="str">
        <f>IF(B36&lt;&gt;"","2.2.3","")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32"/>
      <c r="Z36" s="32"/>
    </row>
    <row r="37" spans="1:26" ht="48" customHeight="1">
      <c r="A37" s="4" t="str">
        <f>IF(B37&lt;&gt;"","2.2.4","")</f>
        <v/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/>
      <c r="Z37" s="32"/>
    </row>
    <row r="38" spans="1:26" ht="48" customHeight="1">
      <c r="A38" s="4" t="str">
        <f>IF(B38&lt;&gt;"","2.2.5","")</f>
        <v/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/>
      <c r="Z38" s="32"/>
    </row>
    <row r="39" spans="1:26" ht="24" customHeight="1">
      <c r="A39" s="83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</row>
    <row r="40" spans="1:26" ht="48" customHeight="1">
      <c r="A40" s="4" t="str">
        <f>IF(B40&lt;&gt;"","2.3.1","")</f>
        <v/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9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  <c r="Y40" s="32"/>
      <c r="Z40" s="32"/>
    </row>
    <row r="41" spans="1:26" ht="48" customHeight="1">
      <c r="A41" s="4" t="str">
        <f>IF(B41&lt;&gt;"","2.3.2","")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32"/>
      <c r="Z41" s="32"/>
    </row>
    <row r="42" spans="1:26" ht="48" customHeight="1">
      <c r="A42" s="4" t="str">
        <f>IF(B42&lt;&gt;"","2.3.3","")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</row>
    <row r="43" spans="1:26" ht="48" customHeight="1">
      <c r="A43" s="4" t="str">
        <f>IF(B43&lt;&gt;"","2.3.4","")</f>
        <v/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32"/>
      <c r="Z43" s="32"/>
    </row>
    <row r="44" spans="1:26" ht="48" customHeight="1">
      <c r="A44" s="4" t="str">
        <f>IF(B44&lt;&gt;"","2.3.5","")</f>
        <v/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2"/>
    </row>
    <row r="45" ht="9.95" customHeight="1"/>
    <row r="46" ht="24" customHeight="1">
      <c r="A46" s="5" t="s">
        <v>81</v>
      </c>
    </row>
    <row r="47" ht="9.95" customHeight="1"/>
    <row r="48" spans="1:26" ht="60" customHeight="1">
      <c r="A48" s="15" t="s">
        <v>6</v>
      </c>
      <c r="B48" s="78" t="s">
        <v>40</v>
      </c>
      <c r="C48" s="78"/>
      <c r="D48" s="78"/>
      <c r="E48" s="78"/>
      <c r="F48" s="78"/>
      <c r="G48" s="78"/>
      <c r="H48" s="78" t="s">
        <v>35</v>
      </c>
      <c r="I48" s="78"/>
      <c r="J48" s="78"/>
      <c r="K48" s="78"/>
      <c r="L48" s="78"/>
      <c r="M48" s="78"/>
      <c r="N48" s="78"/>
      <c r="O48" s="78"/>
      <c r="P48" s="78"/>
      <c r="Q48" s="79" t="s">
        <v>41</v>
      </c>
      <c r="R48" s="80"/>
      <c r="S48" s="80"/>
      <c r="T48" s="80"/>
      <c r="U48" s="80"/>
      <c r="V48" s="80"/>
      <c r="W48" s="80"/>
      <c r="X48" s="81"/>
      <c r="Y48" s="82" t="s">
        <v>36</v>
      </c>
      <c r="Z48" s="82"/>
    </row>
    <row r="49" spans="1:26" ht="72" customHeight="1">
      <c r="A49" s="4" t="str">
        <f>IF(B49&lt;&gt;"","3.1","")</f>
        <v/>
      </c>
      <c r="B49" s="38"/>
      <c r="C49" s="38"/>
      <c r="D49" s="38"/>
      <c r="E49" s="38"/>
      <c r="F49" s="38"/>
      <c r="G49" s="38"/>
      <c r="H49" s="39"/>
      <c r="I49" s="39"/>
      <c r="J49" s="39"/>
      <c r="K49" s="39"/>
      <c r="L49" s="39"/>
      <c r="M49" s="39"/>
      <c r="N49" s="39"/>
      <c r="O49" s="39"/>
      <c r="P49" s="39"/>
      <c r="Q49" s="29"/>
      <c r="R49" s="30"/>
      <c r="S49" s="30"/>
      <c r="T49" s="30"/>
      <c r="U49" s="30"/>
      <c r="V49" s="30"/>
      <c r="W49" s="30"/>
      <c r="X49" s="31"/>
      <c r="Y49" s="32"/>
      <c r="Z49" s="32"/>
    </row>
    <row r="50" spans="1:26" ht="72" customHeight="1">
      <c r="A50" s="4" t="str">
        <f>IF(B50&lt;&gt;"","3.2","")</f>
        <v/>
      </c>
      <c r="B50" s="38"/>
      <c r="C50" s="38"/>
      <c r="D50" s="38"/>
      <c r="E50" s="38"/>
      <c r="F50" s="38"/>
      <c r="G50" s="38"/>
      <c r="H50" s="39"/>
      <c r="I50" s="39"/>
      <c r="J50" s="39"/>
      <c r="K50" s="39"/>
      <c r="L50" s="39"/>
      <c r="M50" s="39"/>
      <c r="N50" s="39"/>
      <c r="O50" s="39"/>
      <c r="P50" s="39"/>
      <c r="Q50" s="29"/>
      <c r="R50" s="30"/>
      <c r="S50" s="30"/>
      <c r="T50" s="30"/>
      <c r="U50" s="30"/>
      <c r="V50" s="30"/>
      <c r="W50" s="30"/>
      <c r="X50" s="31"/>
      <c r="Y50" s="32"/>
      <c r="Z50" s="32"/>
    </row>
    <row r="51" spans="1:26" ht="72" customHeight="1">
      <c r="A51" s="4" t="str">
        <f>IF(B51&lt;&gt;"","3.3","")</f>
        <v/>
      </c>
      <c r="B51" s="38"/>
      <c r="C51" s="38"/>
      <c r="D51" s="38"/>
      <c r="E51" s="38"/>
      <c r="F51" s="38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29"/>
      <c r="R51" s="30"/>
      <c r="S51" s="30"/>
      <c r="T51" s="30"/>
      <c r="U51" s="30"/>
      <c r="V51" s="30"/>
      <c r="W51" s="30"/>
      <c r="X51" s="31"/>
      <c r="Y51" s="32"/>
      <c r="Z51" s="32"/>
    </row>
    <row r="52" spans="1:26" ht="72" customHeight="1">
      <c r="A52" s="4" t="str">
        <f>IF(B52&lt;&gt;"","3.4","")</f>
        <v/>
      </c>
      <c r="B52" s="38"/>
      <c r="C52" s="38"/>
      <c r="D52" s="38"/>
      <c r="E52" s="38"/>
      <c r="F52" s="38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29"/>
      <c r="R52" s="30"/>
      <c r="S52" s="30"/>
      <c r="T52" s="30"/>
      <c r="U52" s="30"/>
      <c r="V52" s="30"/>
      <c r="W52" s="30"/>
      <c r="X52" s="31"/>
      <c r="Y52" s="32"/>
      <c r="Z52" s="32"/>
    </row>
    <row r="53" spans="1:26" ht="72" customHeight="1">
      <c r="A53" s="4" t="str">
        <f>IF(B53&lt;&gt;"","3.5","")</f>
        <v/>
      </c>
      <c r="B53" s="33"/>
      <c r="C53" s="34"/>
      <c r="D53" s="34"/>
      <c r="E53" s="34"/>
      <c r="F53" s="34"/>
      <c r="G53" s="35"/>
      <c r="H53" s="29"/>
      <c r="I53" s="30"/>
      <c r="J53" s="30"/>
      <c r="K53" s="30"/>
      <c r="L53" s="30"/>
      <c r="M53" s="30"/>
      <c r="N53" s="30"/>
      <c r="O53" s="30"/>
      <c r="P53" s="31"/>
      <c r="Q53" s="29"/>
      <c r="R53" s="30"/>
      <c r="S53" s="30"/>
      <c r="T53" s="30"/>
      <c r="U53" s="30"/>
      <c r="V53" s="30"/>
      <c r="W53" s="30"/>
      <c r="X53" s="31"/>
      <c r="Y53" s="36"/>
      <c r="Z53" s="37"/>
    </row>
    <row r="54" spans="1:26" ht="72" customHeight="1">
      <c r="A54" s="4" t="str">
        <f>IF(B54&lt;&gt;"","3.6","")</f>
        <v/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29"/>
      <c r="R54" s="30"/>
      <c r="S54" s="30"/>
      <c r="T54" s="30"/>
      <c r="U54" s="30"/>
      <c r="V54" s="30"/>
      <c r="W54" s="30"/>
      <c r="X54" s="31"/>
      <c r="Y54" s="32"/>
      <c r="Z54" s="32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82</v>
      </c>
    </row>
    <row r="57" ht="9.95" customHeight="1">
      <c r="A57" s="5"/>
    </row>
    <row r="58" spans="2:25" ht="48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</row>
    <row r="59" spans="2:25" ht="48" customHeigh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</row>
    <row r="60" spans="2:25" ht="48" customHeight="1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</row>
    <row r="61" spans="2:25" ht="48" customHeight="1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</row>
    <row r="62" spans="2:25" ht="48" customHeight="1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</row>
    <row r="63" ht="13.5" customHeight="1">
      <c r="A63" s="5"/>
    </row>
    <row r="64" ht="21" customHeight="1">
      <c r="A64" s="5" t="s">
        <v>83</v>
      </c>
    </row>
    <row r="66" spans="2:25" ht="21" customHeight="1">
      <c r="B66" s="49"/>
      <c r="C66" s="49"/>
      <c r="D66" s="49"/>
      <c r="E66" s="49"/>
      <c r="F66" s="49"/>
      <c r="G66" s="49"/>
      <c r="H66" s="49"/>
      <c r="J66" s="49"/>
      <c r="K66" s="49"/>
      <c r="L66" s="49"/>
      <c r="M66" s="49"/>
      <c r="N66" s="49"/>
      <c r="O66" s="49"/>
      <c r="P66" s="49"/>
      <c r="Q66" s="49"/>
      <c r="S66" s="50"/>
      <c r="T66" s="51"/>
      <c r="U66" s="51"/>
      <c r="V66" s="51"/>
      <c r="W66" s="51"/>
      <c r="X66" s="51"/>
      <c r="Y66" s="52"/>
    </row>
    <row r="67" spans="2:25" ht="10.15" customHeight="1">
      <c r="B67" s="49"/>
      <c r="C67" s="49"/>
      <c r="D67" s="49"/>
      <c r="E67" s="49"/>
      <c r="F67" s="49"/>
      <c r="G67" s="49"/>
      <c r="H67" s="49"/>
      <c r="J67" s="49"/>
      <c r="K67" s="49"/>
      <c r="L67" s="49"/>
      <c r="M67" s="49"/>
      <c r="N67" s="49"/>
      <c r="O67" s="49"/>
      <c r="P67" s="49"/>
      <c r="Q67" s="49"/>
      <c r="S67" s="53"/>
      <c r="T67" s="54"/>
      <c r="U67" s="54"/>
      <c r="V67" s="54"/>
      <c r="W67" s="54"/>
      <c r="X67" s="54"/>
      <c r="Y67" s="55"/>
    </row>
    <row r="68" spans="2:25" ht="10.15" customHeight="1">
      <c r="B68" s="49"/>
      <c r="C68" s="49"/>
      <c r="D68" s="49"/>
      <c r="E68" s="49"/>
      <c r="F68" s="49"/>
      <c r="G68" s="49"/>
      <c r="H68" s="49"/>
      <c r="J68" s="49"/>
      <c r="K68" s="49"/>
      <c r="L68" s="49"/>
      <c r="M68" s="49"/>
      <c r="N68" s="49"/>
      <c r="O68" s="49"/>
      <c r="P68" s="49"/>
      <c r="Q68" s="49"/>
      <c r="S68" s="53"/>
      <c r="T68" s="54"/>
      <c r="U68" s="54"/>
      <c r="V68" s="54"/>
      <c r="W68" s="54"/>
      <c r="X68" s="54"/>
      <c r="Y68" s="55"/>
    </row>
    <row r="69" spans="2:25" ht="21" customHeight="1">
      <c r="B69" s="49"/>
      <c r="C69" s="49"/>
      <c r="D69" s="49"/>
      <c r="E69" s="49"/>
      <c r="F69" s="49"/>
      <c r="G69" s="49"/>
      <c r="H69" s="49"/>
      <c r="J69" s="49"/>
      <c r="K69" s="49"/>
      <c r="L69" s="49"/>
      <c r="M69" s="49"/>
      <c r="N69" s="49"/>
      <c r="O69" s="49"/>
      <c r="P69" s="49"/>
      <c r="Q69" s="49"/>
      <c r="S69" s="53"/>
      <c r="T69" s="54"/>
      <c r="U69" s="54"/>
      <c r="V69" s="54"/>
      <c r="W69" s="54"/>
      <c r="X69" s="54"/>
      <c r="Y69" s="55"/>
    </row>
    <row r="70" spans="2:25" ht="35.25" customHeight="1">
      <c r="B70" s="49"/>
      <c r="C70" s="49"/>
      <c r="D70" s="49"/>
      <c r="E70" s="49"/>
      <c r="F70" s="49"/>
      <c r="G70" s="49"/>
      <c r="H70" s="49"/>
      <c r="J70" s="49"/>
      <c r="K70" s="49"/>
      <c r="L70" s="49"/>
      <c r="M70" s="49"/>
      <c r="N70" s="49"/>
      <c r="O70" s="49"/>
      <c r="P70" s="49"/>
      <c r="Q70" s="49"/>
      <c r="S70" s="53"/>
      <c r="T70" s="54"/>
      <c r="U70" s="54"/>
      <c r="V70" s="54"/>
      <c r="W70" s="54"/>
      <c r="X70" s="54"/>
      <c r="Y70" s="55"/>
    </row>
    <row r="71" spans="2:25" ht="21" customHeight="1">
      <c r="B71" s="49"/>
      <c r="C71" s="49"/>
      <c r="D71" s="49"/>
      <c r="E71" s="49"/>
      <c r="F71" s="49"/>
      <c r="G71" s="49"/>
      <c r="H71" s="49"/>
      <c r="J71" s="49"/>
      <c r="K71" s="49"/>
      <c r="L71" s="49"/>
      <c r="M71" s="49"/>
      <c r="N71" s="49"/>
      <c r="O71" s="49"/>
      <c r="P71" s="49"/>
      <c r="Q71" s="49"/>
      <c r="S71" s="53"/>
      <c r="T71" s="54"/>
      <c r="U71" s="54"/>
      <c r="V71" s="54"/>
      <c r="W71" s="54"/>
      <c r="X71" s="54"/>
      <c r="Y71" s="55"/>
    </row>
    <row r="72" spans="2:25" ht="21" customHeight="1">
      <c r="B72" s="49"/>
      <c r="C72" s="49"/>
      <c r="D72" s="49"/>
      <c r="E72" s="49"/>
      <c r="F72" s="49"/>
      <c r="G72" s="49"/>
      <c r="H72" s="49"/>
      <c r="J72" s="49"/>
      <c r="K72" s="49"/>
      <c r="L72" s="49"/>
      <c r="M72" s="49"/>
      <c r="N72" s="49"/>
      <c r="O72" s="49"/>
      <c r="P72" s="49"/>
      <c r="Q72" s="49"/>
      <c r="S72" s="53"/>
      <c r="T72" s="54"/>
      <c r="U72" s="54"/>
      <c r="V72" s="54"/>
      <c r="W72" s="54"/>
      <c r="X72" s="54"/>
      <c r="Y72" s="55"/>
    </row>
    <row r="73" spans="2:25" ht="21" customHeight="1">
      <c r="B73" s="49"/>
      <c r="C73" s="49"/>
      <c r="D73" s="49"/>
      <c r="E73" s="49"/>
      <c r="F73" s="49"/>
      <c r="G73" s="49"/>
      <c r="H73" s="49"/>
      <c r="J73" s="49"/>
      <c r="K73" s="49"/>
      <c r="L73" s="49"/>
      <c r="M73" s="49"/>
      <c r="N73" s="49"/>
      <c r="O73" s="49"/>
      <c r="P73" s="49"/>
      <c r="Q73" s="49"/>
      <c r="S73" s="53"/>
      <c r="T73" s="54"/>
      <c r="U73" s="54"/>
      <c r="V73" s="54"/>
      <c r="W73" s="54"/>
      <c r="X73" s="54"/>
      <c r="Y73" s="55"/>
    </row>
    <row r="74" spans="2:25" ht="21" customHeight="1">
      <c r="B74" s="49"/>
      <c r="C74" s="49"/>
      <c r="D74" s="49"/>
      <c r="E74" s="49"/>
      <c r="F74" s="49"/>
      <c r="G74" s="49"/>
      <c r="H74" s="49"/>
      <c r="J74" s="49"/>
      <c r="K74" s="49"/>
      <c r="L74" s="49"/>
      <c r="M74" s="49"/>
      <c r="N74" s="49"/>
      <c r="O74" s="49"/>
      <c r="P74" s="49"/>
      <c r="Q74" s="49"/>
      <c r="S74" s="53"/>
      <c r="T74" s="54"/>
      <c r="U74" s="54"/>
      <c r="V74" s="54"/>
      <c r="W74" s="54"/>
      <c r="X74" s="54"/>
      <c r="Y74" s="55"/>
    </row>
    <row r="75" spans="2:25" ht="21" customHeight="1">
      <c r="B75" s="49"/>
      <c r="C75" s="49"/>
      <c r="D75" s="49"/>
      <c r="E75" s="49"/>
      <c r="F75" s="49"/>
      <c r="G75" s="49"/>
      <c r="H75" s="49"/>
      <c r="J75" s="49"/>
      <c r="K75" s="49"/>
      <c r="L75" s="49"/>
      <c r="M75" s="49"/>
      <c r="N75" s="49"/>
      <c r="O75" s="49"/>
      <c r="P75" s="49"/>
      <c r="Q75" s="49"/>
      <c r="S75" s="56"/>
      <c r="T75" s="57"/>
      <c r="U75" s="57"/>
      <c r="V75" s="57"/>
      <c r="W75" s="57"/>
      <c r="X75" s="57"/>
      <c r="Y75" s="58"/>
    </row>
    <row r="76" spans="2:25" ht="48" customHeight="1">
      <c r="B76" s="59"/>
      <c r="C76" s="59"/>
      <c r="D76" s="59"/>
      <c r="E76" s="59"/>
      <c r="F76" s="59"/>
      <c r="G76" s="59"/>
      <c r="H76" s="59"/>
      <c r="J76" s="60"/>
      <c r="K76" s="61"/>
      <c r="L76" s="61"/>
      <c r="M76" s="61"/>
      <c r="N76" s="61"/>
      <c r="O76" s="61"/>
      <c r="P76" s="61"/>
      <c r="Q76" s="62"/>
      <c r="S76" s="60"/>
      <c r="T76" s="61"/>
      <c r="U76" s="61"/>
      <c r="V76" s="61"/>
      <c r="W76" s="61"/>
      <c r="X76" s="61"/>
      <c r="Y76" s="62"/>
    </row>
    <row r="77" spans="2:25" ht="48" customHeight="1">
      <c r="B77" s="59"/>
      <c r="C77" s="59"/>
      <c r="D77" s="59"/>
      <c r="E77" s="59"/>
      <c r="F77" s="59"/>
      <c r="G77" s="59"/>
      <c r="H77" s="59"/>
      <c r="J77" s="63"/>
      <c r="K77" s="64"/>
      <c r="L77" s="64"/>
      <c r="M77" s="64"/>
      <c r="N77" s="64"/>
      <c r="O77" s="64"/>
      <c r="P77" s="64"/>
      <c r="Q77" s="65"/>
      <c r="S77" s="63"/>
      <c r="T77" s="64"/>
      <c r="U77" s="64"/>
      <c r="V77" s="64"/>
      <c r="W77" s="64"/>
      <c r="X77" s="64"/>
      <c r="Y77" s="65"/>
    </row>
    <row r="79" spans="2:25" ht="21" customHeight="1">
      <c r="B79" s="49"/>
      <c r="C79" s="49"/>
      <c r="D79" s="49"/>
      <c r="E79" s="49"/>
      <c r="F79" s="49"/>
      <c r="G79" s="49"/>
      <c r="H79" s="49"/>
      <c r="J79" s="49"/>
      <c r="K79" s="49"/>
      <c r="L79" s="49"/>
      <c r="M79" s="49"/>
      <c r="N79" s="49"/>
      <c r="O79" s="49"/>
      <c r="P79" s="49"/>
      <c r="Q79" s="49"/>
      <c r="S79" s="50"/>
      <c r="T79" s="51"/>
      <c r="U79" s="51"/>
      <c r="V79" s="51"/>
      <c r="W79" s="51"/>
      <c r="X79" s="51"/>
      <c r="Y79" s="52"/>
    </row>
    <row r="80" spans="2:25" ht="21" customHeight="1">
      <c r="B80" s="49"/>
      <c r="C80" s="49"/>
      <c r="D80" s="49"/>
      <c r="E80" s="49"/>
      <c r="F80" s="49"/>
      <c r="G80" s="49"/>
      <c r="H80" s="49"/>
      <c r="J80" s="49"/>
      <c r="K80" s="49"/>
      <c r="L80" s="49"/>
      <c r="M80" s="49"/>
      <c r="N80" s="49"/>
      <c r="O80" s="49"/>
      <c r="P80" s="49"/>
      <c r="Q80" s="49"/>
      <c r="S80" s="53"/>
      <c r="T80" s="54"/>
      <c r="U80" s="54"/>
      <c r="V80" s="54"/>
      <c r="W80" s="54"/>
      <c r="X80" s="54"/>
      <c r="Y80" s="55"/>
    </row>
    <row r="81" spans="2:25" ht="21" customHeight="1">
      <c r="B81" s="49"/>
      <c r="C81" s="49"/>
      <c r="D81" s="49"/>
      <c r="E81" s="49"/>
      <c r="F81" s="49"/>
      <c r="G81" s="49"/>
      <c r="H81" s="49"/>
      <c r="J81" s="49"/>
      <c r="K81" s="49"/>
      <c r="L81" s="49"/>
      <c r="M81" s="49"/>
      <c r="N81" s="49"/>
      <c r="O81" s="49"/>
      <c r="P81" s="49"/>
      <c r="Q81" s="49"/>
      <c r="S81" s="53"/>
      <c r="T81" s="54"/>
      <c r="U81" s="54"/>
      <c r="V81" s="54"/>
      <c r="W81" s="54"/>
      <c r="X81" s="54"/>
      <c r="Y81" s="55"/>
    </row>
    <row r="82" spans="2:25" ht="21" customHeight="1">
      <c r="B82" s="49"/>
      <c r="C82" s="49"/>
      <c r="D82" s="49"/>
      <c r="E82" s="49"/>
      <c r="F82" s="49"/>
      <c r="G82" s="49"/>
      <c r="H82" s="49"/>
      <c r="J82" s="49"/>
      <c r="K82" s="49"/>
      <c r="L82" s="49"/>
      <c r="M82" s="49"/>
      <c r="N82" s="49"/>
      <c r="O82" s="49"/>
      <c r="P82" s="49"/>
      <c r="Q82" s="49"/>
      <c r="S82" s="53"/>
      <c r="T82" s="54"/>
      <c r="U82" s="54"/>
      <c r="V82" s="54"/>
      <c r="W82" s="54"/>
      <c r="X82" s="54"/>
      <c r="Y82" s="55"/>
    </row>
    <row r="83" spans="2:25" ht="21" customHeight="1">
      <c r="B83" s="49"/>
      <c r="C83" s="49"/>
      <c r="D83" s="49"/>
      <c r="E83" s="49"/>
      <c r="F83" s="49"/>
      <c r="G83" s="49"/>
      <c r="H83" s="49"/>
      <c r="J83" s="49"/>
      <c r="K83" s="49"/>
      <c r="L83" s="49"/>
      <c r="M83" s="49"/>
      <c r="N83" s="49"/>
      <c r="O83" s="49"/>
      <c r="P83" s="49"/>
      <c r="Q83" s="49"/>
      <c r="S83" s="53"/>
      <c r="T83" s="54"/>
      <c r="U83" s="54"/>
      <c r="V83" s="54"/>
      <c r="W83" s="54"/>
      <c r="X83" s="54"/>
      <c r="Y83" s="55"/>
    </row>
    <row r="84" spans="2:25" ht="21" customHeight="1">
      <c r="B84" s="49"/>
      <c r="C84" s="49"/>
      <c r="D84" s="49"/>
      <c r="E84" s="49"/>
      <c r="F84" s="49"/>
      <c r="G84" s="49"/>
      <c r="H84" s="49"/>
      <c r="J84" s="49"/>
      <c r="K84" s="49"/>
      <c r="L84" s="49"/>
      <c r="M84" s="49"/>
      <c r="N84" s="49"/>
      <c r="O84" s="49"/>
      <c r="P84" s="49"/>
      <c r="Q84" s="49"/>
      <c r="S84" s="53"/>
      <c r="T84" s="54"/>
      <c r="U84" s="54"/>
      <c r="V84" s="54"/>
      <c r="W84" s="54"/>
      <c r="X84" s="54"/>
      <c r="Y84" s="55"/>
    </row>
    <row r="85" spans="2:25" ht="21" customHeight="1">
      <c r="B85" s="49"/>
      <c r="C85" s="49"/>
      <c r="D85" s="49"/>
      <c r="E85" s="49"/>
      <c r="F85" s="49"/>
      <c r="G85" s="49"/>
      <c r="H85" s="49"/>
      <c r="J85" s="49"/>
      <c r="K85" s="49"/>
      <c r="L85" s="49"/>
      <c r="M85" s="49"/>
      <c r="N85" s="49"/>
      <c r="O85" s="49"/>
      <c r="P85" s="49"/>
      <c r="Q85" s="49"/>
      <c r="S85" s="53"/>
      <c r="T85" s="54"/>
      <c r="U85" s="54"/>
      <c r="V85" s="54"/>
      <c r="W85" s="54"/>
      <c r="X85" s="54"/>
      <c r="Y85" s="55"/>
    </row>
    <row r="86" spans="2:25" ht="21" customHeight="1">
      <c r="B86" s="49"/>
      <c r="C86" s="49"/>
      <c r="D86" s="49"/>
      <c r="E86" s="49"/>
      <c r="F86" s="49"/>
      <c r="G86" s="49"/>
      <c r="H86" s="49"/>
      <c r="J86" s="49"/>
      <c r="K86" s="49"/>
      <c r="L86" s="49"/>
      <c r="M86" s="49"/>
      <c r="N86" s="49"/>
      <c r="O86" s="49"/>
      <c r="P86" s="49"/>
      <c r="Q86" s="49"/>
      <c r="S86" s="53"/>
      <c r="T86" s="54"/>
      <c r="U86" s="54"/>
      <c r="V86" s="54"/>
      <c r="W86" s="54"/>
      <c r="X86" s="54"/>
      <c r="Y86" s="55"/>
    </row>
    <row r="87" spans="2:25" ht="21" customHeight="1">
      <c r="B87" s="49"/>
      <c r="C87" s="49"/>
      <c r="D87" s="49"/>
      <c r="E87" s="49"/>
      <c r="F87" s="49"/>
      <c r="G87" s="49"/>
      <c r="H87" s="49"/>
      <c r="J87" s="49"/>
      <c r="K87" s="49"/>
      <c r="L87" s="49"/>
      <c r="M87" s="49"/>
      <c r="N87" s="49"/>
      <c r="O87" s="49"/>
      <c r="P87" s="49"/>
      <c r="Q87" s="49"/>
      <c r="S87" s="53"/>
      <c r="T87" s="54"/>
      <c r="U87" s="54"/>
      <c r="V87" s="54"/>
      <c r="W87" s="54"/>
      <c r="X87" s="54"/>
      <c r="Y87" s="55"/>
    </row>
    <row r="88" spans="2:25" ht="21" customHeight="1">
      <c r="B88" s="49"/>
      <c r="C88" s="49"/>
      <c r="D88" s="49"/>
      <c r="E88" s="49"/>
      <c r="F88" s="49"/>
      <c r="G88" s="49"/>
      <c r="H88" s="49"/>
      <c r="J88" s="49"/>
      <c r="K88" s="49"/>
      <c r="L88" s="49"/>
      <c r="M88" s="49"/>
      <c r="N88" s="49"/>
      <c r="O88" s="49"/>
      <c r="P88" s="49"/>
      <c r="Q88" s="49"/>
      <c r="S88" s="56"/>
      <c r="T88" s="57"/>
      <c r="U88" s="57"/>
      <c r="V88" s="57"/>
      <c r="W88" s="57"/>
      <c r="X88" s="57"/>
      <c r="Y88" s="58"/>
    </row>
    <row r="89" spans="2:25" ht="48" customHeight="1">
      <c r="B89" s="137"/>
      <c r="C89" s="137"/>
      <c r="D89" s="137"/>
      <c r="E89" s="137"/>
      <c r="F89" s="137"/>
      <c r="G89" s="137"/>
      <c r="H89" s="137"/>
      <c r="J89" s="60"/>
      <c r="K89" s="61"/>
      <c r="L89" s="61"/>
      <c r="M89" s="61"/>
      <c r="N89" s="61"/>
      <c r="O89" s="61"/>
      <c r="P89" s="61"/>
      <c r="Q89" s="62"/>
      <c r="S89" s="66"/>
      <c r="T89" s="67"/>
      <c r="U89" s="67"/>
      <c r="V89" s="67"/>
      <c r="W89" s="67"/>
      <c r="X89" s="67"/>
      <c r="Y89" s="68"/>
    </row>
    <row r="90" spans="2:25" ht="48" customHeight="1">
      <c r="B90" s="137"/>
      <c r="C90" s="137"/>
      <c r="D90" s="137"/>
      <c r="E90" s="137"/>
      <c r="F90" s="137"/>
      <c r="G90" s="137"/>
      <c r="H90" s="137"/>
      <c r="J90" s="63"/>
      <c r="K90" s="64"/>
      <c r="L90" s="64"/>
      <c r="M90" s="64"/>
      <c r="N90" s="64"/>
      <c r="O90" s="64"/>
      <c r="P90" s="64"/>
      <c r="Q90" s="65"/>
      <c r="S90" s="69"/>
      <c r="T90" s="70"/>
      <c r="U90" s="70"/>
      <c r="V90" s="70"/>
      <c r="W90" s="70"/>
      <c r="X90" s="70"/>
      <c r="Y90" s="71"/>
    </row>
    <row r="92" spans="2:25" ht="21" customHeight="1">
      <c r="B92" s="50"/>
      <c r="C92" s="51"/>
      <c r="D92" s="51"/>
      <c r="E92" s="51"/>
      <c r="F92" s="51"/>
      <c r="G92" s="51"/>
      <c r="H92" s="52"/>
      <c r="J92" s="50"/>
      <c r="K92" s="51"/>
      <c r="L92" s="51"/>
      <c r="M92" s="51"/>
      <c r="N92" s="51"/>
      <c r="O92" s="51"/>
      <c r="P92" s="51"/>
      <c r="Q92" s="52"/>
      <c r="S92" s="50"/>
      <c r="T92" s="51"/>
      <c r="U92" s="51"/>
      <c r="V92" s="51"/>
      <c r="W92" s="51"/>
      <c r="X92" s="51"/>
      <c r="Y92" s="52"/>
    </row>
    <row r="93" spans="2:25" ht="21" customHeight="1">
      <c r="B93" s="53"/>
      <c r="C93" s="54"/>
      <c r="D93" s="54"/>
      <c r="E93" s="54"/>
      <c r="F93" s="54"/>
      <c r="G93" s="54"/>
      <c r="H93" s="55"/>
      <c r="J93" s="53"/>
      <c r="K93" s="54"/>
      <c r="L93" s="54"/>
      <c r="M93" s="54"/>
      <c r="N93" s="54"/>
      <c r="O93" s="54"/>
      <c r="P93" s="54"/>
      <c r="Q93" s="55"/>
      <c r="S93" s="53"/>
      <c r="T93" s="54"/>
      <c r="U93" s="54"/>
      <c r="V93" s="54"/>
      <c r="W93" s="54"/>
      <c r="X93" s="54"/>
      <c r="Y93" s="55"/>
    </row>
    <row r="94" spans="2:25" ht="21" customHeight="1">
      <c r="B94" s="53"/>
      <c r="C94" s="54"/>
      <c r="D94" s="54"/>
      <c r="E94" s="54"/>
      <c r="F94" s="54"/>
      <c r="G94" s="54"/>
      <c r="H94" s="55"/>
      <c r="J94" s="53"/>
      <c r="K94" s="54"/>
      <c r="L94" s="54"/>
      <c r="M94" s="54"/>
      <c r="N94" s="54"/>
      <c r="O94" s="54"/>
      <c r="P94" s="54"/>
      <c r="Q94" s="55"/>
      <c r="S94" s="53"/>
      <c r="T94" s="54"/>
      <c r="U94" s="54"/>
      <c r="V94" s="54"/>
      <c r="W94" s="54"/>
      <c r="X94" s="54"/>
      <c r="Y94" s="55"/>
    </row>
    <row r="95" spans="2:25" ht="21" customHeight="1">
      <c r="B95" s="53"/>
      <c r="C95" s="54"/>
      <c r="D95" s="54"/>
      <c r="E95" s="54"/>
      <c r="F95" s="54"/>
      <c r="G95" s="54"/>
      <c r="H95" s="55"/>
      <c r="J95" s="53"/>
      <c r="K95" s="54"/>
      <c r="L95" s="54"/>
      <c r="M95" s="54"/>
      <c r="N95" s="54"/>
      <c r="O95" s="54"/>
      <c r="P95" s="54"/>
      <c r="Q95" s="55"/>
      <c r="S95" s="53"/>
      <c r="T95" s="54"/>
      <c r="U95" s="54"/>
      <c r="V95" s="54"/>
      <c r="W95" s="54"/>
      <c r="X95" s="54"/>
      <c r="Y95" s="55"/>
    </row>
    <row r="96" spans="2:25" ht="21" customHeight="1">
      <c r="B96" s="53"/>
      <c r="C96" s="54"/>
      <c r="D96" s="54"/>
      <c r="E96" s="54"/>
      <c r="F96" s="54"/>
      <c r="G96" s="54"/>
      <c r="H96" s="55"/>
      <c r="J96" s="53"/>
      <c r="K96" s="54"/>
      <c r="L96" s="54"/>
      <c r="M96" s="54"/>
      <c r="N96" s="54"/>
      <c r="O96" s="54"/>
      <c r="P96" s="54"/>
      <c r="Q96" s="55"/>
      <c r="S96" s="53"/>
      <c r="T96" s="54"/>
      <c r="U96" s="54"/>
      <c r="V96" s="54"/>
      <c r="W96" s="54"/>
      <c r="X96" s="54"/>
      <c r="Y96" s="55"/>
    </row>
    <row r="97" spans="2:25" ht="21" customHeight="1">
      <c r="B97" s="53"/>
      <c r="C97" s="54"/>
      <c r="D97" s="54"/>
      <c r="E97" s="54"/>
      <c r="F97" s="54"/>
      <c r="G97" s="54"/>
      <c r="H97" s="55"/>
      <c r="J97" s="53"/>
      <c r="K97" s="54"/>
      <c r="L97" s="54"/>
      <c r="M97" s="54"/>
      <c r="N97" s="54"/>
      <c r="O97" s="54"/>
      <c r="P97" s="54"/>
      <c r="Q97" s="55"/>
      <c r="S97" s="53"/>
      <c r="T97" s="54"/>
      <c r="U97" s="54"/>
      <c r="V97" s="54"/>
      <c r="W97" s="54"/>
      <c r="X97" s="54"/>
      <c r="Y97" s="55"/>
    </row>
    <row r="98" spans="2:25" ht="21" customHeight="1">
      <c r="B98" s="53"/>
      <c r="C98" s="54"/>
      <c r="D98" s="54"/>
      <c r="E98" s="54"/>
      <c r="F98" s="54"/>
      <c r="G98" s="54"/>
      <c r="H98" s="55"/>
      <c r="J98" s="53"/>
      <c r="K98" s="54"/>
      <c r="L98" s="54"/>
      <c r="M98" s="54"/>
      <c r="N98" s="54"/>
      <c r="O98" s="54"/>
      <c r="P98" s="54"/>
      <c r="Q98" s="55"/>
      <c r="S98" s="53"/>
      <c r="T98" s="54"/>
      <c r="U98" s="54"/>
      <c r="V98" s="54"/>
      <c r="W98" s="54"/>
      <c r="X98" s="54"/>
      <c r="Y98" s="55"/>
    </row>
    <row r="99" spans="2:25" ht="21" customHeight="1">
      <c r="B99" s="53"/>
      <c r="C99" s="54"/>
      <c r="D99" s="54"/>
      <c r="E99" s="54"/>
      <c r="F99" s="54"/>
      <c r="G99" s="54"/>
      <c r="H99" s="55"/>
      <c r="J99" s="53"/>
      <c r="K99" s="54"/>
      <c r="L99" s="54"/>
      <c r="M99" s="54"/>
      <c r="N99" s="54"/>
      <c r="O99" s="54"/>
      <c r="P99" s="54"/>
      <c r="Q99" s="55"/>
      <c r="S99" s="53"/>
      <c r="T99" s="54"/>
      <c r="U99" s="54"/>
      <c r="V99" s="54"/>
      <c r="W99" s="54"/>
      <c r="X99" s="54"/>
      <c r="Y99" s="55"/>
    </row>
    <row r="100" spans="2:25" ht="21" customHeight="1">
      <c r="B100" s="53"/>
      <c r="C100" s="54"/>
      <c r="D100" s="54"/>
      <c r="E100" s="54"/>
      <c r="F100" s="54"/>
      <c r="G100" s="54"/>
      <c r="H100" s="55"/>
      <c r="J100" s="53"/>
      <c r="K100" s="54"/>
      <c r="L100" s="54"/>
      <c r="M100" s="54"/>
      <c r="N100" s="54"/>
      <c r="O100" s="54"/>
      <c r="P100" s="54"/>
      <c r="Q100" s="55"/>
      <c r="S100" s="53"/>
      <c r="T100" s="54"/>
      <c r="U100" s="54"/>
      <c r="V100" s="54"/>
      <c r="W100" s="54"/>
      <c r="X100" s="54"/>
      <c r="Y100" s="55"/>
    </row>
    <row r="101" spans="2:25" ht="21" customHeight="1">
      <c r="B101" s="56"/>
      <c r="C101" s="57"/>
      <c r="D101" s="57"/>
      <c r="E101" s="57"/>
      <c r="F101" s="57"/>
      <c r="G101" s="57"/>
      <c r="H101" s="58"/>
      <c r="J101" s="56"/>
      <c r="K101" s="57"/>
      <c r="L101" s="57"/>
      <c r="M101" s="57"/>
      <c r="N101" s="57"/>
      <c r="O101" s="57"/>
      <c r="P101" s="57"/>
      <c r="Q101" s="58"/>
      <c r="S101" s="56"/>
      <c r="T101" s="57"/>
      <c r="U101" s="57"/>
      <c r="V101" s="57"/>
      <c r="W101" s="57"/>
      <c r="X101" s="57"/>
      <c r="Y101" s="58"/>
    </row>
    <row r="102" spans="2:25" ht="48" customHeight="1">
      <c r="B102" s="66"/>
      <c r="C102" s="67"/>
      <c r="D102" s="67"/>
      <c r="E102" s="67"/>
      <c r="F102" s="67"/>
      <c r="G102" s="67"/>
      <c r="H102" s="68"/>
      <c r="J102" s="130"/>
      <c r="K102" s="131"/>
      <c r="L102" s="131"/>
      <c r="M102" s="131"/>
      <c r="N102" s="131"/>
      <c r="O102" s="131"/>
      <c r="P102" s="131"/>
      <c r="Q102" s="132"/>
      <c r="S102" s="66"/>
      <c r="T102" s="67"/>
      <c r="U102" s="67"/>
      <c r="V102" s="67"/>
      <c r="W102" s="67"/>
      <c r="X102" s="67"/>
      <c r="Y102" s="68"/>
    </row>
    <row r="103" spans="2:25" ht="48" customHeight="1">
      <c r="B103" s="69"/>
      <c r="C103" s="70"/>
      <c r="D103" s="70"/>
      <c r="E103" s="70"/>
      <c r="F103" s="70"/>
      <c r="G103" s="70"/>
      <c r="H103" s="71"/>
      <c r="J103" s="133"/>
      <c r="K103" s="134"/>
      <c r="L103" s="134"/>
      <c r="M103" s="134"/>
      <c r="N103" s="134"/>
      <c r="O103" s="134"/>
      <c r="P103" s="134"/>
      <c r="Q103" s="135"/>
      <c r="S103" s="69"/>
      <c r="T103" s="70"/>
      <c r="U103" s="70"/>
      <c r="V103" s="70"/>
      <c r="W103" s="70"/>
      <c r="X103" s="70"/>
      <c r="Y103" s="71"/>
    </row>
    <row r="106" spans="5:23" ht="21" customHeight="1">
      <c r="E106" s="21" t="s">
        <v>42</v>
      </c>
      <c r="F106" s="136"/>
      <c r="G106" s="136"/>
      <c r="H106" s="136"/>
      <c r="I106" s="136"/>
      <c r="J106" s="136"/>
      <c r="Q106" s="21" t="s">
        <v>43</v>
      </c>
      <c r="R106" s="136"/>
      <c r="S106" s="136"/>
      <c r="T106" s="136"/>
      <c r="U106" s="136"/>
      <c r="V106" s="136"/>
      <c r="W106" s="136"/>
    </row>
    <row r="107" spans="5:24" ht="21" customHeight="1">
      <c r="E107" s="21" t="s">
        <v>44</v>
      </c>
      <c r="F107" s="24"/>
      <c r="G107" s="24"/>
      <c r="H107" s="24"/>
      <c r="I107" s="24"/>
      <c r="J107" s="24"/>
      <c r="K107" s="5" t="s">
        <v>45</v>
      </c>
      <c r="Q107" s="21" t="s">
        <v>44</v>
      </c>
      <c r="R107" s="136"/>
      <c r="S107" s="136"/>
      <c r="T107" s="136"/>
      <c r="U107" s="136"/>
      <c r="V107" s="136"/>
      <c r="W107" s="136"/>
      <c r="X107" s="5" t="s">
        <v>45</v>
      </c>
    </row>
    <row r="108" spans="5:24" ht="21" customHeight="1">
      <c r="E108" s="21" t="s">
        <v>46</v>
      </c>
      <c r="F108" s="24"/>
      <c r="G108" s="24"/>
      <c r="H108" s="24"/>
      <c r="I108" s="24"/>
      <c r="J108" s="24"/>
      <c r="Q108" s="25"/>
      <c r="R108" s="25"/>
      <c r="S108" s="25"/>
      <c r="T108" s="25"/>
      <c r="U108" s="25"/>
      <c r="V108" s="25"/>
      <c r="W108" s="25"/>
      <c r="X108" s="25"/>
    </row>
    <row r="109" spans="5:23" ht="24" customHeight="1">
      <c r="E109" s="21" t="s">
        <v>47</v>
      </c>
      <c r="F109" s="26"/>
      <c r="G109" s="26"/>
      <c r="H109" s="26"/>
      <c r="I109" s="26"/>
      <c r="J109" s="26"/>
      <c r="Q109" s="21" t="s">
        <v>47</v>
      </c>
      <c r="R109" s="27"/>
      <c r="S109" s="27"/>
      <c r="T109" s="27"/>
      <c r="U109" s="27"/>
      <c r="V109" s="27"/>
      <c r="W109" s="27"/>
    </row>
    <row r="110" spans="5:10" ht="24" customHeight="1">
      <c r="E110" s="21" t="s">
        <v>48</v>
      </c>
      <c r="F110" s="28"/>
      <c r="G110" s="28"/>
      <c r="H110" s="28"/>
      <c r="I110" s="28"/>
      <c r="J110" s="28"/>
    </row>
    <row r="111" ht="24" customHeight="1"/>
  </sheetData>
  <protectedRanges>
    <protectedRange sqref="M7 H8 V13 K20:S21 X20 B28:Z32 B34:Z38 B40:Z44 B49:Z54 B58 B66 B76 J66 J76 S66 S76 B79 B89 J79 J89 S79 S89 B92 B102 J92 J102 S92 S102 R106:R107 Q108 R109 F106:F110" name="ช่วง1_1"/>
  </protectedRanges>
  <mergeCells count="173">
    <mergeCell ref="M32:X32"/>
    <mergeCell ref="B52:G52"/>
    <mergeCell ref="H52:P52"/>
    <mergeCell ref="Q52:X52"/>
    <mergeCell ref="Y52:Z52"/>
    <mergeCell ref="B66:H75"/>
    <mergeCell ref="J66:Q75"/>
    <mergeCell ref="S66:Y75"/>
    <mergeCell ref="B76:H77"/>
    <mergeCell ref="J76:Q77"/>
    <mergeCell ref="S76:Y77"/>
    <mergeCell ref="Y53:Z53"/>
    <mergeCell ref="B54:G54"/>
    <mergeCell ref="H54:P54"/>
    <mergeCell ref="Q54:X54"/>
    <mergeCell ref="Y54:Z54"/>
    <mergeCell ref="B58:Y62"/>
    <mergeCell ref="Y48:Z48"/>
    <mergeCell ref="Y49:Z49"/>
    <mergeCell ref="B49:G49"/>
    <mergeCell ref="H49:P49"/>
    <mergeCell ref="Q49:X49"/>
    <mergeCell ref="Y50:Z50"/>
    <mergeCell ref="Y51:Z51"/>
    <mergeCell ref="B50:G50"/>
    <mergeCell ref="H50:P50"/>
    <mergeCell ref="Q50:X50"/>
    <mergeCell ref="B51:G51"/>
    <mergeCell ref="H51:P51"/>
    <mergeCell ref="Q51:X51"/>
    <mergeCell ref="B48:G48"/>
    <mergeCell ref="H48:P48"/>
    <mergeCell ref="Q48:X48"/>
    <mergeCell ref="B44:L44"/>
    <mergeCell ref="M44:X44"/>
    <mergeCell ref="Y44:Z44"/>
    <mergeCell ref="B41:L41"/>
    <mergeCell ref="M41:X41"/>
    <mergeCell ref="Y41:Z41"/>
    <mergeCell ref="B42:L42"/>
    <mergeCell ref="M42:X42"/>
    <mergeCell ref="Y42:Z42"/>
    <mergeCell ref="Y34:Z34"/>
    <mergeCell ref="A39:Z39"/>
    <mergeCell ref="B40:L40"/>
    <mergeCell ref="M40:X40"/>
    <mergeCell ref="Y40:Z40"/>
    <mergeCell ref="B38:L38"/>
    <mergeCell ref="M38:X38"/>
    <mergeCell ref="Y38:Z38"/>
    <mergeCell ref="B35:L35"/>
    <mergeCell ref="M35:X35"/>
    <mergeCell ref="Y35:Z35"/>
    <mergeCell ref="B36:L36"/>
    <mergeCell ref="M36:X36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X20:Z22"/>
    <mergeCell ref="B21:G21"/>
    <mergeCell ref="H21:J21"/>
    <mergeCell ref="K21:M21"/>
    <mergeCell ref="N21:P21"/>
    <mergeCell ref="Q21:S21"/>
    <mergeCell ref="T21:U21"/>
    <mergeCell ref="V21:W21"/>
    <mergeCell ref="A12:Z12"/>
    <mergeCell ref="B13:J13"/>
    <mergeCell ref="K13:M13"/>
    <mergeCell ref="N13:P13"/>
    <mergeCell ref="Q13:R13"/>
    <mergeCell ref="Q14:R14"/>
    <mergeCell ref="S13:U13"/>
    <mergeCell ref="V13:X13"/>
    <mergeCell ref="Y13:Z13"/>
    <mergeCell ref="A14:P14"/>
    <mergeCell ref="S14:U14"/>
    <mergeCell ref="V14:X14"/>
    <mergeCell ref="Y14:Z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R106:W106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B28:L28"/>
    <mergeCell ref="M28:X28"/>
    <mergeCell ref="B37:L37"/>
    <mergeCell ref="M37:X37"/>
    <mergeCell ref="Y37:Z37"/>
    <mergeCell ref="B32:L32"/>
    <mergeCell ref="Y32:Z32"/>
    <mergeCell ref="A33:Z33"/>
    <mergeCell ref="B34:L34"/>
    <mergeCell ref="B43:L43"/>
    <mergeCell ref="M43:X43"/>
    <mergeCell ref="Y43:Z43"/>
    <mergeCell ref="M34:X34"/>
    <mergeCell ref="F107:J107"/>
    <mergeCell ref="Y36:Z36"/>
    <mergeCell ref="R107:W107"/>
    <mergeCell ref="F108:J108"/>
    <mergeCell ref="Q108:X108"/>
    <mergeCell ref="F109:J109"/>
    <mergeCell ref="R109:W109"/>
    <mergeCell ref="F110:J110"/>
    <mergeCell ref="B53:G53"/>
    <mergeCell ref="H53:P53"/>
    <mergeCell ref="Q53:X53"/>
    <mergeCell ref="B79:H88"/>
    <mergeCell ref="J79:Q88"/>
    <mergeCell ref="S79:Y88"/>
    <mergeCell ref="B89:H90"/>
    <mergeCell ref="J89:Q90"/>
    <mergeCell ref="S89:Y90"/>
    <mergeCell ref="B92:H101"/>
    <mergeCell ref="J92:Q101"/>
    <mergeCell ref="S92:Y101"/>
    <mergeCell ref="B102:H103"/>
    <mergeCell ref="J102:Q103"/>
    <mergeCell ref="S102:Y103"/>
    <mergeCell ref="F106:J106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0:S20 K22:S22">
      <formula1>0</formula1>
    </dataValidation>
    <dataValidation type="decimal" operator="greaterThanOrEqual" allowBlank="1" showInputMessage="1" showErrorMessage="1" error="กรุณากรอกข้อมูลเป็นตัวเลข" sqref="K21:S21">
      <formula1>0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Z110"/>
  <sheetViews>
    <sheetView view="pageBreakPreview" zoomScaleSheetLayoutView="100" workbookViewId="0" topLeftCell="H3">
      <selection activeCell="Q18" sqref="Q18:S18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86" t="s">
        <v>93</v>
      </c>
      <c r="K2" s="86"/>
      <c r="L2" s="86"/>
      <c r="M2" s="86"/>
      <c r="N2" s="86"/>
      <c r="O2" s="86"/>
      <c r="P2" s="86"/>
      <c r="Q2" s="8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86" t="s">
        <v>12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21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0.15" customHeight="1"/>
    <row r="6" ht="21" customHeight="1">
      <c r="A6" s="8" t="s">
        <v>1</v>
      </c>
    </row>
    <row r="7" spans="1:16" ht="21" customHeight="1">
      <c r="A7" s="9" t="s">
        <v>84</v>
      </c>
      <c r="L7" s="10"/>
      <c r="M7" s="87"/>
      <c r="N7" s="88"/>
      <c r="O7" s="88"/>
      <c r="P7" s="89"/>
    </row>
    <row r="8" spans="1:10" ht="21" customHeight="1">
      <c r="A8" s="9" t="s">
        <v>28</v>
      </c>
      <c r="G8" s="10"/>
      <c r="H8" s="87"/>
      <c r="I8" s="88"/>
      <c r="J8" s="89"/>
    </row>
    <row r="9" ht="9" customHeight="1">
      <c r="G9" s="5">
        <v>4</v>
      </c>
    </row>
    <row r="10" spans="1:26" s="8" customFormat="1" ht="30" customHeight="1">
      <c r="A10" s="78" t="s">
        <v>6</v>
      </c>
      <c r="B10" s="78" t="s">
        <v>22</v>
      </c>
      <c r="C10" s="78"/>
      <c r="D10" s="78"/>
      <c r="E10" s="78"/>
      <c r="F10" s="78"/>
      <c r="G10" s="78"/>
      <c r="H10" s="78"/>
      <c r="I10" s="78"/>
      <c r="J10" s="78"/>
      <c r="K10" s="78" t="s">
        <v>23</v>
      </c>
      <c r="L10" s="78"/>
      <c r="M10" s="78"/>
      <c r="N10" s="78"/>
      <c r="O10" s="78"/>
      <c r="P10" s="78"/>
      <c r="Q10" s="78"/>
      <c r="R10" s="78"/>
      <c r="S10" s="78" t="s">
        <v>5</v>
      </c>
      <c r="T10" s="78"/>
      <c r="U10" s="78"/>
      <c r="V10" s="78"/>
      <c r="W10" s="78"/>
      <c r="X10" s="78"/>
      <c r="Y10" s="78"/>
      <c r="Z10" s="78"/>
    </row>
    <row r="11" spans="1:26" s="8" customFormat="1" ht="30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 t="s">
        <v>2</v>
      </c>
      <c r="L11" s="78"/>
      <c r="M11" s="78"/>
      <c r="N11" s="78" t="s">
        <v>3</v>
      </c>
      <c r="O11" s="78"/>
      <c r="P11" s="78"/>
      <c r="Q11" s="78" t="s">
        <v>4</v>
      </c>
      <c r="R11" s="78"/>
      <c r="S11" s="78" t="s">
        <v>2</v>
      </c>
      <c r="T11" s="78"/>
      <c r="U11" s="78"/>
      <c r="V11" s="78" t="s">
        <v>3</v>
      </c>
      <c r="W11" s="78"/>
      <c r="X11" s="78"/>
      <c r="Y11" s="78" t="s">
        <v>4</v>
      </c>
      <c r="Z11" s="78"/>
    </row>
    <row r="12" spans="1:26" ht="24" customHeight="1">
      <c r="A12" s="90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</row>
    <row r="13" spans="1:26" ht="24" customHeight="1">
      <c r="A13" s="11">
        <v>1</v>
      </c>
      <c r="B13" s="38" t="s">
        <v>87</v>
      </c>
      <c r="C13" s="38"/>
      <c r="D13" s="38"/>
      <c r="E13" s="38"/>
      <c r="F13" s="38"/>
      <c r="G13" s="38"/>
      <c r="H13" s="38"/>
      <c r="I13" s="38"/>
      <c r="J13" s="38"/>
      <c r="K13" s="93">
        <v>3300</v>
      </c>
      <c r="L13" s="93"/>
      <c r="M13" s="93"/>
      <c r="N13" s="138">
        <f>Q22</f>
        <v>0</v>
      </c>
      <c r="O13" s="138"/>
      <c r="P13" s="138"/>
      <c r="Q13" s="95">
        <f>V23</f>
        <v>0</v>
      </c>
      <c r="R13" s="95"/>
      <c r="S13" s="96">
        <v>396260</v>
      </c>
      <c r="T13" s="97"/>
      <c r="U13" s="98"/>
      <c r="V13" s="99"/>
      <c r="W13" s="100"/>
      <c r="X13" s="101"/>
      <c r="Y13" s="102">
        <f>V13/S13*100</f>
        <v>0</v>
      </c>
      <c r="Z13" s="103"/>
    </row>
    <row r="14" spans="1:26" s="8" customFormat="1" ht="24" customHeight="1">
      <c r="A14" s="104" t="s">
        <v>29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  <c r="Q14" s="75">
        <f>V23</f>
        <v>0</v>
      </c>
      <c r="R14" s="75"/>
      <c r="S14" s="107">
        <f>SUM(S13)</f>
        <v>396260</v>
      </c>
      <c r="T14" s="107"/>
      <c r="U14" s="107"/>
      <c r="V14" s="107">
        <f>SUM(V13)</f>
        <v>0</v>
      </c>
      <c r="W14" s="107"/>
      <c r="X14" s="107"/>
      <c r="Y14" s="108">
        <f>SUM(Y13)</f>
        <v>0</v>
      </c>
      <c r="Z14" s="108"/>
    </row>
    <row r="15" spans="1:26" ht="9.9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13" ht="24" customHeight="1">
      <c r="A16" s="22" t="s">
        <v>92</v>
      </c>
      <c r="H16" s="12"/>
      <c r="I16" s="13"/>
      <c r="J16" s="13"/>
      <c r="K16" s="13"/>
      <c r="L16" s="13"/>
      <c r="M16" s="13"/>
    </row>
    <row r="17" spans="1:13" ht="9.95" customHeight="1">
      <c r="A17" s="5"/>
      <c r="H17" s="14"/>
      <c r="I17" s="14"/>
      <c r="J17" s="14"/>
      <c r="K17" s="14"/>
      <c r="L17" s="14"/>
      <c r="M17" s="14"/>
    </row>
    <row r="18" spans="1:26" ht="72" customHeight="1">
      <c r="A18" s="15" t="s">
        <v>6</v>
      </c>
      <c r="B18" s="78" t="s">
        <v>26</v>
      </c>
      <c r="C18" s="78"/>
      <c r="D18" s="78"/>
      <c r="E18" s="78"/>
      <c r="F18" s="78"/>
      <c r="G18" s="78"/>
      <c r="H18" s="78" t="s">
        <v>30</v>
      </c>
      <c r="I18" s="78"/>
      <c r="J18" s="78"/>
      <c r="K18" s="78" t="s">
        <v>27</v>
      </c>
      <c r="L18" s="78"/>
      <c r="M18" s="78"/>
      <c r="N18" s="78" t="s">
        <v>31</v>
      </c>
      <c r="O18" s="78"/>
      <c r="P18" s="78"/>
      <c r="Q18" s="78" t="s">
        <v>32</v>
      </c>
      <c r="R18" s="78"/>
      <c r="S18" s="78"/>
      <c r="T18" s="78" t="s">
        <v>33</v>
      </c>
      <c r="U18" s="78"/>
      <c r="V18" s="82" t="s">
        <v>7</v>
      </c>
      <c r="W18" s="82"/>
      <c r="X18" s="78" t="s">
        <v>8</v>
      </c>
      <c r="Y18" s="78"/>
      <c r="Z18" s="78"/>
    </row>
    <row r="19" spans="1:26" ht="24" customHeight="1">
      <c r="A19" s="90" t="s">
        <v>86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09"/>
      <c r="U19" s="109"/>
      <c r="V19" s="91"/>
      <c r="W19" s="91"/>
      <c r="X19" s="91"/>
      <c r="Y19" s="91"/>
      <c r="Z19" s="92"/>
    </row>
    <row r="20" spans="1:26" s="17" customFormat="1" ht="48" customHeight="1">
      <c r="A20" s="16">
        <v>1</v>
      </c>
      <c r="B20" s="110" t="s">
        <v>88</v>
      </c>
      <c r="C20" s="110"/>
      <c r="D20" s="110"/>
      <c r="E20" s="110"/>
      <c r="F20" s="110"/>
      <c r="G20" s="110"/>
      <c r="H20" s="111">
        <f>$K$13</f>
        <v>3300</v>
      </c>
      <c r="I20" s="111"/>
      <c r="J20" s="111"/>
      <c r="K20" s="116"/>
      <c r="L20" s="116"/>
      <c r="M20" s="116"/>
      <c r="N20" s="116"/>
      <c r="O20" s="116"/>
      <c r="P20" s="116"/>
      <c r="Q20" s="116"/>
      <c r="R20" s="116"/>
      <c r="S20" s="117"/>
      <c r="T20" s="114">
        <v>20</v>
      </c>
      <c r="U20" s="114"/>
      <c r="V20" s="115">
        <f>(T20*((K20*0)+(N20*50)+(Q20*100)))/(H20*100)</f>
        <v>0</v>
      </c>
      <c r="W20" s="116"/>
      <c r="X20" s="118"/>
      <c r="Y20" s="119"/>
      <c r="Z20" s="120"/>
    </row>
    <row r="21" spans="1:26" ht="24" customHeight="1">
      <c r="A21" s="18">
        <v>2</v>
      </c>
      <c r="B21" s="127" t="s">
        <v>89</v>
      </c>
      <c r="C21" s="127"/>
      <c r="D21" s="127"/>
      <c r="E21" s="127"/>
      <c r="F21" s="127"/>
      <c r="G21" s="127"/>
      <c r="H21" s="111">
        <f aca="true" t="shared" si="0" ref="H21:H22">$K$13</f>
        <v>3300</v>
      </c>
      <c r="I21" s="111"/>
      <c r="J21" s="111"/>
      <c r="K21" s="128"/>
      <c r="L21" s="128"/>
      <c r="M21" s="128"/>
      <c r="N21" s="128"/>
      <c r="O21" s="128"/>
      <c r="P21" s="128"/>
      <c r="Q21" s="128"/>
      <c r="R21" s="128"/>
      <c r="S21" s="128"/>
      <c r="T21" s="129">
        <v>20</v>
      </c>
      <c r="U21" s="129"/>
      <c r="V21" s="103">
        <f>(T21*((K21*0)+(N21*50)+(Q21*100)))/(H21*100)</f>
        <v>0</v>
      </c>
      <c r="W21" s="128"/>
      <c r="X21" s="121"/>
      <c r="Y21" s="122"/>
      <c r="Z21" s="123"/>
    </row>
    <row r="22" spans="1:26" s="17" customFormat="1" ht="72" customHeight="1">
      <c r="A22" s="16">
        <v>3</v>
      </c>
      <c r="B22" s="110" t="s">
        <v>90</v>
      </c>
      <c r="C22" s="110"/>
      <c r="D22" s="110"/>
      <c r="E22" s="110"/>
      <c r="F22" s="110"/>
      <c r="G22" s="110"/>
      <c r="H22" s="111">
        <f t="shared" si="0"/>
        <v>3300</v>
      </c>
      <c r="I22" s="111"/>
      <c r="J22" s="111"/>
      <c r="K22" s="112"/>
      <c r="L22" s="112"/>
      <c r="M22" s="112"/>
      <c r="N22" s="112"/>
      <c r="O22" s="112"/>
      <c r="P22" s="112"/>
      <c r="Q22" s="112"/>
      <c r="R22" s="112"/>
      <c r="S22" s="113"/>
      <c r="T22" s="114">
        <v>60</v>
      </c>
      <c r="U22" s="114"/>
      <c r="V22" s="115">
        <f>(T22*((K22*0)+(N22*50)+(Q22*100)))/(H22*100)</f>
        <v>0</v>
      </c>
      <c r="W22" s="116"/>
      <c r="X22" s="124"/>
      <c r="Y22" s="125"/>
      <c r="Z22" s="126"/>
    </row>
    <row r="23" spans="1:26" ht="24" customHeight="1">
      <c r="A23" s="72" t="s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>
        <f>SUM(T20:U22)</f>
        <v>100</v>
      </c>
      <c r="U23" s="74"/>
      <c r="V23" s="75">
        <f>SUM(V20:V22)</f>
        <v>0</v>
      </c>
      <c r="W23" s="75"/>
      <c r="X23" s="76"/>
      <c r="Y23" s="76"/>
      <c r="Z23" s="76"/>
    </row>
    <row r="24" spans="1:26" ht="9.9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24" customHeight="1">
      <c r="A25" s="19" t="s">
        <v>80</v>
      </c>
    </row>
    <row r="26" spans="1:26" ht="60" customHeight="1">
      <c r="A26" s="15" t="s">
        <v>6</v>
      </c>
      <c r="B26" s="78" t="s">
        <v>34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 t="s">
        <v>35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82" t="s">
        <v>36</v>
      </c>
      <c r="Z26" s="82"/>
    </row>
    <row r="27" spans="1:26" ht="24" customHeight="1">
      <c r="A27" s="83" t="s">
        <v>37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</row>
    <row r="28" spans="1:26" ht="48" customHeight="1">
      <c r="A28" s="4" t="str">
        <f>IF(B28&lt;&gt;"","2.1.1","")</f>
        <v/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32"/>
      <c r="Z28" s="32"/>
    </row>
    <row r="29" spans="1:26" ht="48" customHeight="1">
      <c r="A29" s="4" t="str">
        <f>IF(B29&lt;&gt;"","2.1.2","")</f>
        <v/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32"/>
      <c r="Z29" s="32"/>
    </row>
    <row r="30" spans="1:26" ht="48" customHeight="1">
      <c r="A30" s="4" t="str">
        <f>IF(B30&lt;&gt;"","2.1.3","")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/>
      <c r="Z30" s="32"/>
    </row>
    <row r="31" spans="1:26" ht="48" customHeight="1">
      <c r="A31" s="4" t="str">
        <f>IF(B31&lt;&gt;"","2.1.4","")</f>
        <v/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/>
      <c r="Z31" s="32"/>
    </row>
    <row r="32" spans="1:26" ht="48" customHeight="1">
      <c r="A32" s="4" t="str">
        <f>IF(B32&lt;&gt;"","2.1.5","")</f>
        <v/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6"/>
      <c r="Z32" s="37"/>
    </row>
    <row r="33" spans="1:26" ht="24" customHeight="1">
      <c r="A33" s="83" t="s">
        <v>38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</row>
    <row r="34" spans="1:26" ht="48" customHeight="1">
      <c r="A34" s="4" t="str">
        <f>IF(B34&lt;&gt;"","2.2.1","")</f>
        <v/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32"/>
      <c r="Z34" s="32"/>
    </row>
    <row r="35" spans="1:26" ht="48" customHeight="1">
      <c r="A35" s="4" t="str">
        <f>IF(B35&lt;&gt;"","2.2.2","")</f>
        <v/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32"/>
      <c r="Z35" s="32"/>
    </row>
    <row r="36" spans="1:26" ht="48" customHeight="1">
      <c r="A36" s="4" t="str">
        <f>IF(B36&lt;&gt;"","2.2.3","")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32"/>
      <c r="Z36" s="32"/>
    </row>
    <row r="37" spans="1:26" ht="48" customHeight="1">
      <c r="A37" s="4" t="str">
        <f>IF(B37&lt;&gt;"","2.2.4","")</f>
        <v/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/>
      <c r="Z37" s="32"/>
    </row>
    <row r="38" spans="1:26" ht="48" customHeight="1">
      <c r="A38" s="4" t="str">
        <f>IF(B38&lt;&gt;"","2.2.5","")</f>
        <v/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/>
      <c r="Z38" s="32"/>
    </row>
    <row r="39" spans="1:26" ht="24" customHeight="1">
      <c r="A39" s="83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</row>
    <row r="40" spans="1:26" ht="48" customHeight="1">
      <c r="A40" s="4" t="str">
        <f>IF(B40&lt;&gt;"","2.3.1","")</f>
        <v/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9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  <c r="Y40" s="32"/>
      <c r="Z40" s="32"/>
    </row>
    <row r="41" spans="1:26" ht="48" customHeight="1">
      <c r="A41" s="4" t="str">
        <f>IF(B41&lt;&gt;"","2.3.2","")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32"/>
      <c r="Z41" s="32"/>
    </row>
    <row r="42" spans="1:26" ht="48" customHeight="1">
      <c r="A42" s="4" t="str">
        <f>IF(B42&lt;&gt;"","2.3.3","")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</row>
    <row r="43" spans="1:26" ht="48" customHeight="1">
      <c r="A43" s="4" t="str">
        <f>IF(B43&lt;&gt;"","2.3.4","")</f>
        <v/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32"/>
      <c r="Z43" s="32"/>
    </row>
    <row r="44" spans="1:26" ht="48" customHeight="1">
      <c r="A44" s="4" t="str">
        <f>IF(B44&lt;&gt;"","2.3.5","")</f>
        <v/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2"/>
    </row>
    <row r="45" ht="9.95" customHeight="1"/>
    <row r="46" ht="24" customHeight="1">
      <c r="A46" s="5" t="s">
        <v>81</v>
      </c>
    </row>
    <row r="47" ht="9.95" customHeight="1"/>
    <row r="48" spans="1:26" ht="60" customHeight="1">
      <c r="A48" s="15" t="s">
        <v>6</v>
      </c>
      <c r="B48" s="78" t="s">
        <v>40</v>
      </c>
      <c r="C48" s="78"/>
      <c r="D48" s="78"/>
      <c r="E48" s="78"/>
      <c r="F48" s="78"/>
      <c r="G48" s="78"/>
      <c r="H48" s="78" t="s">
        <v>35</v>
      </c>
      <c r="I48" s="78"/>
      <c r="J48" s="78"/>
      <c r="K48" s="78"/>
      <c r="L48" s="78"/>
      <c r="M48" s="78"/>
      <c r="N48" s="78"/>
      <c r="O48" s="78"/>
      <c r="P48" s="78"/>
      <c r="Q48" s="79" t="s">
        <v>41</v>
      </c>
      <c r="R48" s="80"/>
      <c r="S48" s="80"/>
      <c r="T48" s="80"/>
      <c r="U48" s="80"/>
      <c r="V48" s="80"/>
      <c r="W48" s="80"/>
      <c r="X48" s="81"/>
      <c r="Y48" s="82" t="s">
        <v>36</v>
      </c>
      <c r="Z48" s="82"/>
    </row>
    <row r="49" spans="1:26" ht="72" customHeight="1">
      <c r="A49" s="4" t="str">
        <f>IF(B49&lt;&gt;"","3.1","")</f>
        <v/>
      </c>
      <c r="B49" s="38"/>
      <c r="C49" s="38"/>
      <c r="D49" s="38"/>
      <c r="E49" s="38"/>
      <c r="F49" s="38"/>
      <c r="G49" s="38"/>
      <c r="H49" s="39"/>
      <c r="I49" s="39"/>
      <c r="J49" s="39"/>
      <c r="K49" s="39"/>
      <c r="L49" s="39"/>
      <c r="M49" s="39"/>
      <c r="N49" s="39"/>
      <c r="O49" s="39"/>
      <c r="P49" s="39"/>
      <c r="Q49" s="29"/>
      <c r="R49" s="30"/>
      <c r="S49" s="30"/>
      <c r="T49" s="30"/>
      <c r="U49" s="30"/>
      <c r="V49" s="30"/>
      <c r="W49" s="30"/>
      <c r="X49" s="31"/>
      <c r="Y49" s="32"/>
      <c r="Z49" s="32"/>
    </row>
    <row r="50" spans="1:26" ht="72" customHeight="1">
      <c r="A50" s="4" t="str">
        <f>IF(B50&lt;&gt;"","3.2","")</f>
        <v/>
      </c>
      <c r="B50" s="38"/>
      <c r="C50" s="38"/>
      <c r="D50" s="38"/>
      <c r="E50" s="38"/>
      <c r="F50" s="38"/>
      <c r="G50" s="38"/>
      <c r="H50" s="39"/>
      <c r="I50" s="39"/>
      <c r="J50" s="39"/>
      <c r="K50" s="39"/>
      <c r="L50" s="39"/>
      <c r="M50" s="39"/>
      <c r="N50" s="39"/>
      <c r="O50" s="39"/>
      <c r="P50" s="39"/>
      <c r="Q50" s="29"/>
      <c r="R50" s="30"/>
      <c r="S50" s="30"/>
      <c r="T50" s="30"/>
      <c r="U50" s="30"/>
      <c r="V50" s="30"/>
      <c r="W50" s="30"/>
      <c r="X50" s="31"/>
      <c r="Y50" s="32"/>
      <c r="Z50" s="32"/>
    </row>
    <row r="51" spans="1:26" ht="72" customHeight="1">
      <c r="A51" s="4" t="str">
        <f>IF(B51&lt;&gt;"","3.3","")</f>
        <v/>
      </c>
      <c r="B51" s="38"/>
      <c r="C51" s="38"/>
      <c r="D51" s="38"/>
      <c r="E51" s="38"/>
      <c r="F51" s="38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29"/>
      <c r="R51" s="30"/>
      <c r="S51" s="30"/>
      <c r="T51" s="30"/>
      <c r="U51" s="30"/>
      <c r="V51" s="30"/>
      <c r="W51" s="30"/>
      <c r="X51" s="31"/>
      <c r="Y51" s="32"/>
      <c r="Z51" s="32"/>
    </row>
    <row r="52" spans="1:26" ht="72" customHeight="1">
      <c r="A52" s="4" t="str">
        <f>IF(B52&lt;&gt;"","3.4","")</f>
        <v/>
      </c>
      <c r="B52" s="38"/>
      <c r="C52" s="38"/>
      <c r="D52" s="38"/>
      <c r="E52" s="38"/>
      <c r="F52" s="38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29"/>
      <c r="R52" s="30"/>
      <c r="S52" s="30"/>
      <c r="T52" s="30"/>
      <c r="U52" s="30"/>
      <c r="V52" s="30"/>
      <c r="W52" s="30"/>
      <c r="X52" s="31"/>
      <c r="Y52" s="32"/>
      <c r="Z52" s="32"/>
    </row>
    <row r="53" spans="1:26" ht="72" customHeight="1">
      <c r="A53" s="4" t="str">
        <f>IF(B53&lt;&gt;"","3.5","")</f>
        <v/>
      </c>
      <c r="B53" s="33"/>
      <c r="C53" s="34"/>
      <c r="D53" s="34"/>
      <c r="E53" s="34"/>
      <c r="F53" s="34"/>
      <c r="G53" s="35"/>
      <c r="H53" s="29"/>
      <c r="I53" s="30"/>
      <c r="J53" s="30"/>
      <c r="K53" s="30"/>
      <c r="L53" s="30"/>
      <c r="M53" s="30"/>
      <c r="N53" s="30"/>
      <c r="O53" s="30"/>
      <c r="P53" s="31"/>
      <c r="Q53" s="29"/>
      <c r="R53" s="30"/>
      <c r="S53" s="30"/>
      <c r="T53" s="30"/>
      <c r="U53" s="30"/>
      <c r="V53" s="30"/>
      <c r="W53" s="30"/>
      <c r="X53" s="31"/>
      <c r="Y53" s="36"/>
      <c r="Z53" s="37"/>
    </row>
    <row r="54" spans="1:26" ht="72" customHeight="1">
      <c r="A54" s="4" t="str">
        <f>IF(B54&lt;&gt;"","3.6","")</f>
        <v/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29"/>
      <c r="R54" s="30"/>
      <c r="S54" s="30"/>
      <c r="T54" s="30"/>
      <c r="U54" s="30"/>
      <c r="V54" s="30"/>
      <c r="W54" s="30"/>
      <c r="X54" s="31"/>
      <c r="Y54" s="32"/>
      <c r="Z54" s="32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82</v>
      </c>
    </row>
    <row r="57" ht="9.95" customHeight="1">
      <c r="A57" s="5"/>
    </row>
    <row r="58" spans="2:25" ht="48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</row>
    <row r="59" spans="2:25" ht="48" customHeigh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</row>
    <row r="60" spans="2:25" ht="48" customHeight="1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</row>
    <row r="61" spans="2:25" ht="48" customHeight="1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</row>
    <row r="62" spans="2:25" ht="48" customHeight="1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</row>
    <row r="63" ht="13.5" customHeight="1">
      <c r="A63" s="5"/>
    </row>
    <row r="64" ht="21" customHeight="1">
      <c r="A64" s="5" t="s">
        <v>83</v>
      </c>
    </row>
    <row r="66" spans="2:25" ht="21" customHeight="1">
      <c r="B66" s="49"/>
      <c r="C66" s="49"/>
      <c r="D66" s="49"/>
      <c r="E66" s="49"/>
      <c r="F66" s="49"/>
      <c r="G66" s="49"/>
      <c r="H66" s="49"/>
      <c r="J66" s="49"/>
      <c r="K66" s="49"/>
      <c r="L66" s="49"/>
      <c r="M66" s="49"/>
      <c r="N66" s="49"/>
      <c r="O66" s="49"/>
      <c r="P66" s="49"/>
      <c r="Q66" s="49"/>
      <c r="S66" s="50"/>
      <c r="T66" s="51"/>
      <c r="U66" s="51"/>
      <c r="V66" s="51"/>
      <c r="W66" s="51"/>
      <c r="X66" s="51"/>
      <c r="Y66" s="52"/>
    </row>
    <row r="67" spans="2:25" ht="10.15" customHeight="1">
      <c r="B67" s="49"/>
      <c r="C67" s="49"/>
      <c r="D67" s="49"/>
      <c r="E67" s="49"/>
      <c r="F67" s="49"/>
      <c r="G67" s="49"/>
      <c r="H67" s="49"/>
      <c r="J67" s="49"/>
      <c r="K67" s="49"/>
      <c r="L67" s="49"/>
      <c r="M67" s="49"/>
      <c r="N67" s="49"/>
      <c r="O67" s="49"/>
      <c r="P67" s="49"/>
      <c r="Q67" s="49"/>
      <c r="S67" s="53"/>
      <c r="T67" s="54"/>
      <c r="U67" s="54"/>
      <c r="V67" s="54"/>
      <c r="W67" s="54"/>
      <c r="X67" s="54"/>
      <c r="Y67" s="55"/>
    </row>
    <row r="68" spans="2:25" ht="10.15" customHeight="1">
      <c r="B68" s="49"/>
      <c r="C68" s="49"/>
      <c r="D68" s="49"/>
      <c r="E68" s="49"/>
      <c r="F68" s="49"/>
      <c r="G68" s="49"/>
      <c r="H68" s="49"/>
      <c r="J68" s="49"/>
      <c r="K68" s="49"/>
      <c r="L68" s="49"/>
      <c r="M68" s="49"/>
      <c r="N68" s="49"/>
      <c r="O68" s="49"/>
      <c r="P68" s="49"/>
      <c r="Q68" s="49"/>
      <c r="S68" s="53"/>
      <c r="T68" s="54"/>
      <c r="U68" s="54"/>
      <c r="V68" s="54"/>
      <c r="W68" s="54"/>
      <c r="X68" s="54"/>
      <c r="Y68" s="55"/>
    </row>
    <row r="69" spans="2:25" ht="21" customHeight="1">
      <c r="B69" s="49"/>
      <c r="C69" s="49"/>
      <c r="D69" s="49"/>
      <c r="E69" s="49"/>
      <c r="F69" s="49"/>
      <c r="G69" s="49"/>
      <c r="H69" s="49"/>
      <c r="J69" s="49"/>
      <c r="K69" s="49"/>
      <c r="L69" s="49"/>
      <c r="M69" s="49"/>
      <c r="N69" s="49"/>
      <c r="O69" s="49"/>
      <c r="P69" s="49"/>
      <c r="Q69" s="49"/>
      <c r="S69" s="53"/>
      <c r="T69" s="54"/>
      <c r="U69" s="54"/>
      <c r="V69" s="54"/>
      <c r="W69" s="54"/>
      <c r="X69" s="54"/>
      <c r="Y69" s="55"/>
    </row>
    <row r="70" spans="2:25" ht="35.25" customHeight="1">
      <c r="B70" s="49"/>
      <c r="C70" s="49"/>
      <c r="D70" s="49"/>
      <c r="E70" s="49"/>
      <c r="F70" s="49"/>
      <c r="G70" s="49"/>
      <c r="H70" s="49"/>
      <c r="J70" s="49"/>
      <c r="K70" s="49"/>
      <c r="L70" s="49"/>
      <c r="M70" s="49"/>
      <c r="N70" s="49"/>
      <c r="O70" s="49"/>
      <c r="P70" s="49"/>
      <c r="Q70" s="49"/>
      <c r="S70" s="53"/>
      <c r="T70" s="54"/>
      <c r="U70" s="54"/>
      <c r="V70" s="54"/>
      <c r="W70" s="54"/>
      <c r="X70" s="54"/>
      <c r="Y70" s="55"/>
    </row>
    <row r="71" spans="2:25" ht="21" customHeight="1">
      <c r="B71" s="49"/>
      <c r="C71" s="49"/>
      <c r="D71" s="49"/>
      <c r="E71" s="49"/>
      <c r="F71" s="49"/>
      <c r="G71" s="49"/>
      <c r="H71" s="49"/>
      <c r="J71" s="49"/>
      <c r="K71" s="49"/>
      <c r="L71" s="49"/>
      <c r="M71" s="49"/>
      <c r="N71" s="49"/>
      <c r="O71" s="49"/>
      <c r="P71" s="49"/>
      <c r="Q71" s="49"/>
      <c r="S71" s="53"/>
      <c r="T71" s="54"/>
      <c r="U71" s="54"/>
      <c r="V71" s="54"/>
      <c r="W71" s="54"/>
      <c r="X71" s="54"/>
      <c r="Y71" s="55"/>
    </row>
    <row r="72" spans="2:25" ht="21" customHeight="1">
      <c r="B72" s="49"/>
      <c r="C72" s="49"/>
      <c r="D72" s="49"/>
      <c r="E72" s="49"/>
      <c r="F72" s="49"/>
      <c r="G72" s="49"/>
      <c r="H72" s="49"/>
      <c r="J72" s="49"/>
      <c r="K72" s="49"/>
      <c r="L72" s="49"/>
      <c r="M72" s="49"/>
      <c r="N72" s="49"/>
      <c r="O72" s="49"/>
      <c r="P72" s="49"/>
      <c r="Q72" s="49"/>
      <c r="S72" s="53"/>
      <c r="T72" s="54"/>
      <c r="U72" s="54"/>
      <c r="V72" s="54"/>
      <c r="W72" s="54"/>
      <c r="X72" s="54"/>
      <c r="Y72" s="55"/>
    </row>
    <row r="73" spans="2:25" ht="21" customHeight="1">
      <c r="B73" s="49"/>
      <c r="C73" s="49"/>
      <c r="D73" s="49"/>
      <c r="E73" s="49"/>
      <c r="F73" s="49"/>
      <c r="G73" s="49"/>
      <c r="H73" s="49"/>
      <c r="J73" s="49"/>
      <c r="K73" s="49"/>
      <c r="L73" s="49"/>
      <c r="M73" s="49"/>
      <c r="N73" s="49"/>
      <c r="O73" s="49"/>
      <c r="P73" s="49"/>
      <c r="Q73" s="49"/>
      <c r="S73" s="53"/>
      <c r="T73" s="54"/>
      <c r="U73" s="54"/>
      <c r="V73" s="54"/>
      <c r="W73" s="54"/>
      <c r="X73" s="54"/>
      <c r="Y73" s="55"/>
    </row>
    <row r="74" spans="2:25" ht="21" customHeight="1">
      <c r="B74" s="49"/>
      <c r="C74" s="49"/>
      <c r="D74" s="49"/>
      <c r="E74" s="49"/>
      <c r="F74" s="49"/>
      <c r="G74" s="49"/>
      <c r="H74" s="49"/>
      <c r="J74" s="49"/>
      <c r="K74" s="49"/>
      <c r="L74" s="49"/>
      <c r="M74" s="49"/>
      <c r="N74" s="49"/>
      <c r="O74" s="49"/>
      <c r="P74" s="49"/>
      <c r="Q74" s="49"/>
      <c r="S74" s="53"/>
      <c r="T74" s="54"/>
      <c r="U74" s="54"/>
      <c r="V74" s="54"/>
      <c r="W74" s="54"/>
      <c r="X74" s="54"/>
      <c r="Y74" s="55"/>
    </row>
    <row r="75" spans="2:25" ht="21" customHeight="1">
      <c r="B75" s="49"/>
      <c r="C75" s="49"/>
      <c r="D75" s="49"/>
      <c r="E75" s="49"/>
      <c r="F75" s="49"/>
      <c r="G75" s="49"/>
      <c r="H75" s="49"/>
      <c r="J75" s="49"/>
      <c r="K75" s="49"/>
      <c r="L75" s="49"/>
      <c r="M75" s="49"/>
      <c r="N75" s="49"/>
      <c r="O75" s="49"/>
      <c r="P75" s="49"/>
      <c r="Q75" s="49"/>
      <c r="S75" s="56"/>
      <c r="T75" s="57"/>
      <c r="U75" s="57"/>
      <c r="V75" s="57"/>
      <c r="W75" s="57"/>
      <c r="X75" s="57"/>
      <c r="Y75" s="58"/>
    </row>
    <row r="76" spans="2:25" ht="48" customHeight="1">
      <c r="B76" s="59"/>
      <c r="C76" s="59"/>
      <c r="D76" s="59"/>
      <c r="E76" s="59"/>
      <c r="F76" s="59"/>
      <c r="G76" s="59"/>
      <c r="H76" s="59"/>
      <c r="J76" s="60"/>
      <c r="K76" s="61"/>
      <c r="L76" s="61"/>
      <c r="M76" s="61"/>
      <c r="N76" s="61"/>
      <c r="O76" s="61"/>
      <c r="P76" s="61"/>
      <c r="Q76" s="62"/>
      <c r="S76" s="60"/>
      <c r="T76" s="61"/>
      <c r="U76" s="61"/>
      <c r="V76" s="61"/>
      <c r="W76" s="61"/>
      <c r="X76" s="61"/>
      <c r="Y76" s="62"/>
    </row>
    <row r="77" spans="2:25" ht="48" customHeight="1">
      <c r="B77" s="59"/>
      <c r="C77" s="59"/>
      <c r="D77" s="59"/>
      <c r="E77" s="59"/>
      <c r="F77" s="59"/>
      <c r="G77" s="59"/>
      <c r="H77" s="59"/>
      <c r="J77" s="63"/>
      <c r="K77" s="64"/>
      <c r="L77" s="64"/>
      <c r="M77" s="64"/>
      <c r="N77" s="64"/>
      <c r="O77" s="64"/>
      <c r="P77" s="64"/>
      <c r="Q77" s="65"/>
      <c r="S77" s="63"/>
      <c r="T77" s="64"/>
      <c r="U77" s="64"/>
      <c r="V77" s="64"/>
      <c r="W77" s="64"/>
      <c r="X77" s="64"/>
      <c r="Y77" s="65"/>
    </row>
    <row r="79" spans="2:25" ht="21" customHeight="1">
      <c r="B79" s="49"/>
      <c r="C79" s="49"/>
      <c r="D79" s="49"/>
      <c r="E79" s="49"/>
      <c r="F79" s="49"/>
      <c r="G79" s="49"/>
      <c r="H79" s="49"/>
      <c r="J79" s="49"/>
      <c r="K79" s="49"/>
      <c r="L79" s="49"/>
      <c r="M79" s="49"/>
      <c r="N79" s="49"/>
      <c r="O79" s="49"/>
      <c r="P79" s="49"/>
      <c r="Q79" s="49"/>
      <c r="S79" s="50"/>
      <c r="T79" s="51"/>
      <c r="U79" s="51"/>
      <c r="V79" s="51"/>
      <c r="W79" s="51"/>
      <c r="X79" s="51"/>
      <c r="Y79" s="52"/>
    </row>
    <row r="80" spans="2:25" ht="21" customHeight="1">
      <c r="B80" s="49"/>
      <c r="C80" s="49"/>
      <c r="D80" s="49"/>
      <c r="E80" s="49"/>
      <c r="F80" s="49"/>
      <c r="G80" s="49"/>
      <c r="H80" s="49"/>
      <c r="J80" s="49"/>
      <c r="K80" s="49"/>
      <c r="L80" s="49"/>
      <c r="M80" s="49"/>
      <c r="N80" s="49"/>
      <c r="O80" s="49"/>
      <c r="P80" s="49"/>
      <c r="Q80" s="49"/>
      <c r="S80" s="53"/>
      <c r="T80" s="54"/>
      <c r="U80" s="54"/>
      <c r="V80" s="54"/>
      <c r="W80" s="54"/>
      <c r="X80" s="54"/>
      <c r="Y80" s="55"/>
    </row>
    <row r="81" spans="2:25" ht="21" customHeight="1">
      <c r="B81" s="49"/>
      <c r="C81" s="49"/>
      <c r="D81" s="49"/>
      <c r="E81" s="49"/>
      <c r="F81" s="49"/>
      <c r="G81" s="49"/>
      <c r="H81" s="49"/>
      <c r="J81" s="49"/>
      <c r="K81" s="49"/>
      <c r="L81" s="49"/>
      <c r="M81" s="49"/>
      <c r="N81" s="49"/>
      <c r="O81" s="49"/>
      <c r="P81" s="49"/>
      <c r="Q81" s="49"/>
      <c r="S81" s="53"/>
      <c r="T81" s="54"/>
      <c r="U81" s="54"/>
      <c r="V81" s="54"/>
      <c r="W81" s="54"/>
      <c r="X81" s="54"/>
      <c r="Y81" s="55"/>
    </row>
    <row r="82" spans="2:25" ht="21" customHeight="1">
      <c r="B82" s="49"/>
      <c r="C82" s="49"/>
      <c r="D82" s="49"/>
      <c r="E82" s="49"/>
      <c r="F82" s="49"/>
      <c r="G82" s="49"/>
      <c r="H82" s="49"/>
      <c r="J82" s="49"/>
      <c r="K82" s="49"/>
      <c r="L82" s="49"/>
      <c r="M82" s="49"/>
      <c r="N82" s="49"/>
      <c r="O82" s="49"/>
      <c r="P82" s="49"/>
      <c r="Q82" s="49"/>
      <c r="S82" s="53"/>
      <c r="T82" s="54"/>
      <c r="U82" s="54"/>
      <c r="V82" s="54"/>
      <c r="W82" s="54"/>
      <c r="X82" s="54"/>
      <c r="Y82" s="55"/>
    </row>
    <row r="83" spans="2:25" ht="21" customHeight="1">
      <c r="B83" s="49"/>
      <c r="C83" s="49"/>
      <c r="D83" s="49"/>
      <c r="E83" s="49"/>
      <c r="F83" s="49"/>
      <c r="G83" s="49"/>
      <c r="H83" s="49"/>
      <c r="J83" s="49"/>
      <c r="K83" s="49"/>
      <c r="L83" s="49"/>
      <c r="M83" s="49"/>
      <c r="N83" s="49"/>
      <c r="O83" s="49"/>
      <c r="P83" s="49"/>
      <c r="Q83" s="49"/>
      <c r="S83" s="53"/>
      <c r="T83" s="54"/>
      <c r="U83" s="54"/>
      <c r="V83" s="54"/>
      <c r="W83" s="54"/>
      <c r="X83" s="54"/>
      <c r="Y83" s="55"/>
    </row>
    <row r="84" spans="2:25" ht="21" customHeight="1">
      <c r="B84" s="49"/>
      <c r="C84" s="49"/>
      <c r="D84" s="49"/>
      <c r="E84" s="49"/>
      <c r="F84" s="49"/>
      <c r="G84" s="49"/>
      <c r="H84" s="49"/>
      <c r="J84" s="49"/>
      <c r="K84" s="49"/>
      <c r="L84" s="49"/>
      <c r="M84" s="49"/>
      <c r="N84" s="49"/>
      <c r="O84" s="49"/>
      <c r="P84" s="49"/>
      <c r="Q84" s="49"/>
      <c r="S84" s="53"/>
      <c r="T84" s="54"/>
      <c r="U84" s="54"/>
      <c r="V84" s="54"/>
      <c r="W84" s="54"/>
      <c r="X84" s="54"/>
      <c r="Y84" s="55"/>
    </row>
    <row r="85" spans="2:25" ht="21" customHeight="1">
      <c r="B85" s="49"/>
      <c r="C85" s="49"/>
      <c r="D85" s="49"/>
      <c r="E85" s="49"/>
      <c r="F85" s="49"/>
      <c r="G85" s="49"/>
      <c r="H85" s="49"/>
      <c r="J85" s="49"/>
      <c r="K85" s="49"/>
      <c r="L85" s="49"/>
      <c r="M85" s="49"/>
      <c r="N85" s="49"/>
      <c r="O85" s="49"/>
      <c r="P85" s="49"/>
      <c r="Q85" s="49"/>
      <c r="S85" s="53"/>
      <c r="T85" s="54"/>
      <c r="U85" s="54"/>
      <c r="V85" s="54"/>
      <c r="W85" s="54"/>
      <c r="X85" s="54"/>
      <c r="Y85" s="55"/>
    </row>
    <row r="86" spans="2:25" ht="21" customHeight="1">
      <c r="B86" s="49"/>
      <c r="C86" s="49"/>
      <c r="D86" s="49"/>
      <c r="E86" s="49"/>
      <c r="F86" s="49"/>
      <c r="G86" s="49"/>
      <c r="H86" s="49"/>
      <c r="J86" s="49"/>
      <c r="K86" s="49"/>
      <c r="L86" s="49"/>
      <c r="M86" s="49"/>
      <c r="N86" s="49"/>
      <c r="O86" s="49"/>
      <c r="P86" s="49"/>
      <c r="Q86" s="49"/>
      <c r="S86" s="53"/>
      <c r="T86" s="54"/>
      <c r="U86" s="54"/>
      <c r="V86" s="54"/>
      <c r="W86" s="54"/>
      <c r="X86" s="54"/>
      <c r="Y86" s="55"/>
    </row>
    <row r="87" spans="2:25" ht="21" customHeight="1">
      <c r="B87" s="49"/>
      <c r="C87" s="49"/>
      <c r="D87" s="49"/>
      <c r="E87" s="49"/>
      <c r="F87" s="49"/>
      <c r="G87" s="49"/>
      <c r="H87" s="49"/>
      <c r="J87" s="49"/>
      <c r="K87" s="49"/>
      <c r="L87" s="49"/>
      <c r="M87" s="49"/>
      <c r="N87" s="49"/>
      <c r="O87" s="49"/>
      <c r="P87" s="49"/>
      <c r="Q87" s="49"/>
      <c r="S87" s="53"/>
      <c r="T87" s="54"/>
      <c r="U87" s="54"/>
      <c r="V87" s="54"/>
      <c r="W87" s="54"/>
      <c r="X87" s="54"/>
      <c r="Y87" s="55"/>
    </row>
    <row r="88" spans="2:25" ht="21" customHeight="1">
      <c r="B88" s="49"/>
      <c r="C88" s="49"/>
      <c r="D88" s="49"/>
      <c r="E88" s="49"/>
      <c r="F88" s="49"/>
      <c r="G88" s="49"/>
      <c r="H88" s="49"/>
      <c r="J88" s="49"/>
      <c r="K88" s="49"/>
      <c r="L88" s="49"/>
      <c r="M88" s="49"/>
      <c r="N88" s="49"/>
      <c r="O88" s="49"/>
      <c r="P88" s="49"/>
      <c r="Q88" s="49"/>
      <c r="S88" s="56"/>
      <c r="T88" s="57"/>
      <c r="U88" s="57"/>
      <c r="V88" s="57"/>
      <c r="W88" s="57"/>
      <c r="X88" s="57"/>
      <c r="Y88" s="58"/>
    </row>
    <row r="89" spans="2:25" ht="48" customHeight="1">
      <c r="B89" s="137"/>
      <c r="C89" s="137"/>
      <c r="D89" s="137"/>
      <c r="E89" s="137"/>
      <c r="F89" s="137"/>
      <c r="G89" s="137"/>
      <c r="H89" s="137"/>
      <c r="J89" s="60"/>
      <c r="K89" s="61"/>
      <c r="L89" s="61"/>
      <c r="M89" s="61"/>
      <c r="N89" s="61"/>
      <c r="O89" s="61"/>
      <c r="P89" s="61"/>
      <c r="Q89" s="62"/>
      <c r="S89" s="66"/>
      <c r="T89" s="67"/>
      <c r="U89" s="67"/>
      <c r="V89" s="67"/>
      <c r="W89" s="67"/>
      <c r="X89" s="67"/>
      <c r="Y89" s="68"/>
    </row>
    <row r="90" spans="2:25" ht="48" customHeight="1">
      <c r="B90" s="137"/>
      <c r="C90" s="137"/>
      <c r="D90" s="137"/>
      <c r="E90" s="137"/>
      <c r="F90" s="137"/>
      <c r="G90" s="137"/>
      <c r="H90" s="137"/>
      <c r="J90" s="63"/>
      <c r="K90" s="64"/>
      <c r="L90" s="64"/>
      <c r="M90" s="64"/>
      <c r="N90" s="64"/>
      <c r="O90" s="64"/>
      <c r="P90" s="64"/>
      <c r="Q90" s="65"/>
      <c r="S90" s="69"/>
      <c r="T90" s="70"/>
      <c r="U90" s="70"/>
      <c r="V90" s="70"/>
      <c r="W90" s="70"/>
      <c r="X90" s="70"/>
      <c r="Y90" s="71"/>
    </row>
    <row r="92" spans="2:25" ht="21" customHeight="1">
      <c r="B92" s="50"/>
      <c r="C92" s="51"/>
      <c r="D92" s="51"/>
      <c r="E92" s="51"/>
      <c r="F92" s="51"/>
      <c r="G92" s="51"/>
      <c r="H92" s="52"/>
      <c r="J92" s="50"/>
      <c r="K92" s="51"/>
      <c r="L92" s="51"/>
      <c r="M92" s="51"/>
      <c r="N92" s="51"/>
      <c r="O92" s="51"/>
      <c r="P92" s="51"/>
      <c r="Q92" s="52"/>
      <c r="S92" s="50"/>
      <c r="T92" s="51"/>
      <c r="U92" s="51"/>
      <c r="V92" s="51"/>
      <c r="W92" s="51"/>
      <c r="X92" s="51"/>
      <c r="Y92" s="52"/>
    </row>
    <row r="93" spans="2:25" ht="21" customHeight="1">
      <c r="B93" s="53"/>
      <c r="C93" s="54"/>
      <c r="D93" s="54"/>
      <c r="E93" s="54"/>
      <c r="F93" s="54"/>
      <c r="G93" s="54"/>
      <c r="H93" s="55"/>
      <c r="J93" s="53"/>
      <c r="K93" s="54"/>
      <c r="L93" s="54"/>
      <c r="M93" s="54"/>
      <c r="N93" s="54"/>
      <c r="O93" s="54"/>
      <c r="P93" s="54"/>
      <c r="Q93" s="55"/>
      <c r="S93" s="53"/>
      <c r="T93" s="54"/>
      <c r="U93" s="54"/>
      <c r="V93" s="54"/>
      <c r="W93" s="54"/>
      <c r="X93" s="54"/>
      <c r="Y93" s="55"/>
    </row>
    <row r="94" spans="2:25" ht="21" customHeight="1">
      <c r="B94" s="53"/>
      <c r="C94" s="54"/>
      <c r="D94" s="54"/>
      <c r="E94" s="54"/>
      <c r="F94" s="54"/>
      <c r="G94" s="54"/>
      <c r="H94" s="55"/>
      <c r="J94" s="53"/>
      <c r="K94" s="54"/>
      <c r="L94" s="54"/>
      <c r="M94" s="54"/>
      <c r="N94" s="54"/>
      <c r="O94" s="54"/>
      <c r="P94" s="54"/>
      <c r="Q94" s="55"/>
      <c r="S94" s="53"/>
      <c r="T94" s="54"/>
      <c r="U94" s="54"/>
      <c r="V94" s="54"/>
      <c r="W94" s="54"/>
      <c r="X94" s="54"/>
      <c r="Y94" s="55"/>
    </row>
    <row r="95" spans="2:25" ht="21" customHeight="1">
      <c r="B95" s="53"/>
      <c r="C95" s="54"/>
      <c r="D95" s="54"/>
      <c r="E95" s="54"/>
      <c r="F95" s="54"/>
      <c r="G95" s="54"/>
      <c r="H95" s="55"/>
      <c r="J95" s="53"/>
      <c r="K95" s="54"/>
      <c r="L95" s="54"/>
      <c r="M95" s="54"/>
      <c r="N95" s="54"/>
      <c r="O95" s="54"/>
      <c r="P95" s="54"/>
      <c r="Q95" s="55"/>
      <c r="S95" s="53"/>
      <c r="T95" s="54"/>
      <c r="U95" s="54"/>
      <c r="V95" s="54"/>
      <c r="W95" s="54"/>
      <c r="X95" s="54"/>
      <c r="Y95" s="55"/>
    </row>
    <row r="96" spans="2:25" ht="21" customHeight="1">
      <c r="B96" s="53"/>
      <c r="C96" s="54"/>
      <c r="D96" s="54"/>
      <c r="E96" s="54"/>
      <c r="F96" s="54"/>
      <c r="G96" s="54"/>
      <c r="H96" s="55"/>
      <c r="J96" s="53"/>
      <c r="K96" s="54"/>
      <c r="L96" s="54"/>
      <c r="M96" s="54"/>
      <c r="N96" s="54"/>
      <c r="O96" s="54"/>
      <c r="P96" s="54"/>
      <c r="Q96" s="55"/>
      <c r="S96" s="53"/>
      <c r="T96" s="54"/>
      <c r="U96" s="54"/>
      <c r="V96" s="54"/>
      <c r="W96" s="54"/>
      <c r="X96" s="54"/>
      <c r="Y96" s="55"/>
    </row>
    <row r="97" spans="2:25" ht="21" customHeight="1">
      <c r="B97" s="53"/>
      <c r="C97" s="54"/>
      <c r="D97" s="54"/>
      <c r="E97" s="54"/>
      <c r="F97" s="54"/>
      <c r="G97" s="54"/>
      <c r="H97" s="55"/>
      <c r="J97" s="53"/>
      <c r="K97" s="54"/>
      <c r="L97" s="54"/>
      <c r="M97" s="54"/>
      <c r="N97" s="54"/>
      <c r="O97" s="54"/>
      <c r="P97" s="54"/>
      <c r="Q97" s="55"/>
      <c r="S97" s="53"/>
      <c r="T97" s="54"/>
      <c r="U97" s="54"/>
      <c r="V97" s="54"/>
      <c r="W97" s="54"/>
      <c r="X97" s="54"/>
      <c r="Y97" s="55"/>
    </row>
    <row r="98" spans="2:25" ht="21" customHeight="1">
      <c r="B98" s="53"/>
      <c r="C98" s="54"/>
      <c r="D98" s="54"/>
      <c r="E98" s="54"/>
      <c r="F98" s="54"/>
      <c r="G98" s="54"/>
      <c r="H98" s="55"/>
      <c r="J98" s="53"/>
      <c r="K98" s="54"/>
      <c r="L98" s="54"/>
      <c r="M98" s="54"/>
      <c r="N98" s="54"/>
      <c r="O98" s="54"/>
      <c r="P98" s="54"/>
      <c r="Q98" s="55"/>
      <c r="S98" s="53"/>
      <c r="T98" s="54"/>
      <c r="U98" s="54"/>
      <c r="V98" s="54"/>
      <c r="W98" s="54"/>
      <c r="X98" s="54"/>
      <c r="Y98" s="55"/>
    </row>
    <row r="99" spans="2:25" ht="21" customHeight="1">
      <c r="B99" s="53"/>
      <c r="C99" s="54"/>
      <c r="D99" s="54"/>
      <c r="E99" s="54"/>
      <c r="F99" s="54"/>
      <c r="G99" s="54"/>
      <c r="H99" s="55"/>
      <c r="J99" s="53"/>
      <c r="K99" s="54"/>
      <c r="L99" s="54"/>
      <c r="M99" s="54"/>
      <c r="N99" s="54"/>
      <c r="O99" s="54"/>
      <c r="P99" s="54"/>
      <c r="Q99" s="55"/>
      <c r="S99" s="53"/>
      <c r="T99" s="54"/>
      <c r="U99" s="54"/>
      <c r="V99" s="54"/>
      <c r="W99" s="54"/>
      <c r="X99" s="54"/>
      <c r="Y99" s="55"/>
    </row>
    <row r="100" spans="2:25" ht="21" customHeight="1">
      <c r="B100" s="53"/>
      <c r="C100" s="54"/>
      <c r="D100" s="54"/>
      <c r="E100" s="54"/>
      <c r="F100" s="54"/>
      <c r="G100" s="54"/>
      <c r="H100" s="55"/>
      <c r="J100" s="53"/>
      <c r="K100" s="54"/>
      <c r="L100" s="54"/>
      <c r="M100" s="54"/>
      <c r="N100" s="54"/>
      <c r="O100" s="54"/>
      <c r="P100" s="54"/>
      <c r="Q100" s="55"/>
      <c r="S100" s="53"/>
      <c r="T100" s="54"/>
      <c r="U100" s="54"/>
      <c r="V100" s="54"/>
      <c r="W100" s="54"/>
      <c r="X100" s="54"/>
      <c r="Y100" s="55"/>
    </row>
    <row r="101" spans="2:25" ht="21" customHeight="1">
      <c r="B101" s="56"/>
      <c r="C101" s="57"/>
      <c r="D101" s="57"/>
      <c r="E101" s="57"/>
      <c r="F101" s="57"/>
      <c r="G101" s="57"/>
      <c r="H101" s="58"/>
      <c r="J101" s="56"/>
      <c r="K101" s="57"/>
      <c r="L101" s="57"/>
      <c r="M101" s="57"/>
      <c r="N101" s="57"/>
      <c r="O101" s="57"/>
      <c r="P101" s="57"/>
      <c r="Q101" s="58"/>
      <c r="S101" s="56"/>
      <c r="T101" s="57"/>
      <c r="U101" s="57"/>
      <c r="V101" s="57"/>
      <c r="W101" s="57"/>
      <c r="X101" s="57"/>
      <c r="Y101" s="58"/>
    </row>
    <row r="102" spans="2:25" ht="48" customHeight="1">
      <c r="B102" s="66"/>
      <c r="C102" s="67"/>
      <c r="D102" s="67"/>
      <c r="E102" s="67"/>
      <c r="F102" s="67"/>
      <c r="G102" s="67"/>
      <c r="H102" s="68"/>
      <c r="J102" s="130"/>
      <c r="K102" s="131"/>
      <c r="L102" s="131"/>
      <c r="M102" s="131"/>
      <c r="N102" s="131"/>
      <c r="O102" s="131"/>
      <c r="P102" s="131"/>
      <c r="Q102" s="132"/>
      <c r="S102" s="66"/>
      <c r="T102" s="67"/>
      <c r="U102" s="67"/>
      <c r="V102" s="67"/>
      <c r="W102" s="67"/>
      <c r="X102" s="67"/>
      <c r="Y102" s="68"/>
    </row>
    <row r="103" spans="2:25" ht="48" customHeight="1">
      <c r="B103" s="69"/>
      <c r="C103" s="70"/>
      <c r="D103" s="70"/>
      <c r="E103" s="70"/>
      <c r="F103" s="70"/>
      <c r="G103" s="70"/>
      <c r="H103" s="71"/>
      <c r="J103" s="133"/>
      <c r="K103" s="134"/>
      <c r="L103" s="134"/>
      <c r="M103" s="134"/>
      <c r="N103" s="134"/>
      <c r="O103" s="134"/>
      <c r="P103" s="134"/>
      <c r="Q103" s="135"/>
      <c r="S103" s="69"/>
      <c r="T103" s="70"/>
      <c r="U103" s="70"/>
      <c r="V103" s="70"/>
      <c r="W103" s="70"/>
      <c r="X103" s="70"/>
      <c r="Y103" s="71"/>
    </row>
    <row r="106" spans="5:23" ht="21" customHeight="1">
      <c r="E106" s="21" t="s">
        <v>42</v>
      </c>
      <c r="F106" s="136"/>
      <c r="G106" s="136"/>
      <c r="H106" s="136"/>
      <c r="I106" s="136"/>
      <c r="J106" s="136"/>
      <c r="Q106" s="21" t="s">
        <v>43</v>
      </c>
      <c r="R106" s="136"/>
      <c r="S106" s="136"/>
      <c r="T106" s="136"/>
      <c r="U106" s="136"/>
      <c r="V106" s="136"/>
      <c r="W106" s="136"/>
    </row>
    <row r="107" spans="5:24" ht="21" customHeight="1">
      <c r="E107" s="21" t="s">
        <v>44</v>
      </c>
      <c r="F107" s="24"/>
      <c r="G107" s="24"/>
      <c r="H107" s="24"/>
      <c r="I107" s="24"/>
      <c r="J107" s="24"/>
      <c r="K107" s="5" t="s">
        <v>45</v>
      </c>
      <c r="Q107" s="21" t="s">
        <v>44</v>
      </c>
      <c r="R107" s="136"/>
      <c r="S107" s="136"/>
      <c r="T107" s="136"/>
      <c r="U107" s="136"/>
      <c r="V107" s="136"/>
      <c r="W107" s="136"/>
      <c r="X107" s="5" t="s">
        <v>45</v>
      </c>
    </row>
    <row r="108" spans="5:24" ht="21" customHeight="1">
      <c r="E108" s="21" t="s">
        <v>46</v>
      </c>
      <c r="F108" s="24"/>
      <c r="G108" s="24"/>
      <c r="H108" s="24"/>
      <c r="I108" s="24"/>
      <c r="J108" s="24"/>
      <c r="Q108" s="25"/>
      <c r="R108" s="25"/>
      <c r="S108" s="25"/>
      <c r="T108" s="25"/>
      <c r="U108" s="25"/>
      <c r="V108" s="25"/>
      <c r="W108" s="25"/>
      <c r="X108" s="25"/>
    </row>
    <row r="109" spans="5:23" ht="24" customHeight="1">
      <c r="E109" s="21" t="s">
        <v>47</v>
      </c>
      <c r="F109" s="26"/>
      <c r="G109" s="26"/>
      <c r="H109" s="26"/>
      <c r="I109" s="26"/>
      <c r="J109" s="26"/>
      <c r="Q109" s="21" t="s">
        <v>47</v>
      </c>
      <c r="R109" s="27"/>
      <c r="S109" s="27"/>
      <c r="T109" s="27"/>
      <c r="U109" s="27"/>
      <c r="V109" s="27"/>
      <c r="W109" s="27"/>
    </row>
    <row r="110" spans="5:10" ht="24" customHeight="1">
      <c r="E110" s="21" t="s">
        <v>48</v>
      </c>
      <c r="F110" s="28"/>
      <c r="G110" s="28"/>
      <c r="H110" s="28"/>
      <c r="I110" s="28"/>
      <c r="J110" s="28"/>
    </row>
    <row r="111" ht="24" customHeight="1"/>
  </sheetData>
  <protectedRanges>
    <protectedRange sqref="M7 H8 V13 K20:S21 X20 B28:Z32 B34:Z38 B40:Z44 B49:Z54 B58 B66 B76 J66 J76 S66 S76 B79 B89 J79 J89 S79 S89 B92 B102 J92 J102 S92 S102 R106:R107 Q108 R109 F106:F110" name="ช่วง1_1"/>
  </protectedRanges>
  <mergeCells count="173">
    <mergeCell ref="M32:X32"/>
    <mergeCell ref="B52:G52"/>
    <mergeCell ref="H52:P52"/>
    <mergeCell ref="Q52:X52"/>
    <mergeCell ref="Y52:Z52"/>
    <mergeCell ref="B66:H75"/>
    <mergeCell ref="J66:Q75"/>
    <mergeCell ref="S66:Y75"/>
    <mergeCell ref="B76:H77"/>
    <mergeCell ref="J76:Q77"/>
    <mergeCell ref="S76:Y77"/>
    <mergeCell ref="Y53:Z53"/>
    <mergeCell ref="B54:G54"/>
    <mergeCell ref="H54:P54"/>
    <mergeCell ref="Q54:X54"/>
    <mergeCell ref="Y54:Z54"/>
    <mergeCell ref="B58:Y62"/>
    <mergeCell ref="Y48:Z48"/>
    <mergeCell ref="Y49:Z49"/>
    <mergeCell ref="B49:G49"/>
    <mergeCell ref="H49:P49"/>
    <mergeCell ref="Q49:X49"/>
    <mergeCell ref="Y50:Z50"/>
    <mergeCell ref="Y51:Z51"/>
    <mergeCell ref="B50:G50"/>
    <mergeCell ref="H50:P50"/>
    <mergeCell ref="Q50:X50"/>
    <mergeCell ref="B51:G51"/>
    <mergeCell ref="H51:P51"/>
    <mergeCell ref="Q51:X51"/>
    <mergeCell ref="B48:G48"/>
    <mergeCell ref="H48:P48"/>
    <mergeCell ref="Q48:X48"/>
    <mergeCell ref="B44:L44"/>
    <mergeCell ref="M44:X44"/>
    <mergeCell ref="Y44:Z44"/>
    <mergeCell ref="B41:L41"/>
    <mergeCell ref="M41:X41"/>
    <mergeCell ref="Y41:Z41"/>
    <mergeCell ref="B42:L42"/>
    <mergeCell ref="M42:X42"/>
    <mergeCell ref="Y42:Z42"/>
    <mergeCell ref="Y34:Z34"/>
    <mergeCell ref="A39:Z39"/>
    <mergeCell ref="B40:L40"/>
    <mergeCell ref="M40:X40"/>
    <mergeCell ref="Y40:Z40"/>
    <mergeCell ref="B38:L38"/>
    <mergeCell ref="M38:X38"/>
    <mergeCell ref="Y38:Z38"/>
    <mergeCell ref="B35:L35"/>
    <mergeCell ref="M35:X35"/>
    <mergeCell ref="Y35:Z35"/>
    <mergeCell ref="B36:L36"/>
    <mergeCell ref="M36:X36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X20:Z22"/>
    <mergeCell ref="B21:G21"/>
    <mergeCell ref="H21:J21"/>
    <mergeCell ref="K21:M21"/>
    <mergeCell ref="N21:P21"/>
    <mergeCell ref="Q21:S21"/>
    <mergeCell ref="T21:U21"/>
    <mergeCell ref="V21:W21"/>
    <mergeCell ref="A12:Z12"/>
    <mergeCell ref="B13:J13"/>
    <mergeCell ref="K13:M13"/>
    <mergeCell ref="N13:P13"/>
    <mergeCell ref="Q13:R13"/>
    <mergeCell ref="Q14:R14"/>
    <mergeCell ref="S13:U13"/>
    <mergeCell ref="V13:X13"/>
    <mergeCell ref="Y13:Z13"/>
    <mergeCell ref="A14:P14"/>
    <mergeCell ref="S14:U14"/>
    <mergeCell ref="V14:X14"/>
    <mergeCell ref="Y14:Z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R106:W106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B28:L28"/>
    <mergeCell ref="M28:X28"/>
    <mergeCell ref="B37:L37"/>
    <mergeCell ref="M37:X37"/>
    <mergeCell ref="Y37:Z37"/>
    <mergeCell ref="B32:L32"/>
    <mergeCell ref="Y32:Z32"/>
    <mergeCell ref="A33:Z33"/>
    <mergeCell ref="B34:L34"/>
    <mergeCell ref="B43:L43"/>
    <mergeCell ref="M43:X43"/>
    <mergeCell ref="Y43:Z43"/>
    <mergeCell ref="M34:X34"/>
    <mergeCell ref="F107:J107"/>
    <mergeCell ref="Y36:Z36"/>
    <mergeCell ref="R107:W107"/>
    <mergeCell ref="F108:J108"/>
    <mergeCell ref="Q108:X108"/>
    <mergeCell ref="F109:J109"/>
    <mergeCell ref="R109:W109"/>
    <mergeCell ref="F110:J110"/>
    <mergeCell ref="B53:G53"/>
    <mergeCell ref="H53:P53"/>
    <mergeCell ref="Q53:X53"/>
    <mergeCell ref="B79:H88"/>
    <mergeCell ref="J79:Q88"/>
    <mergeCell ref="S79:Y88"/>
    <mergeCell ref="B89:H90"/>
    <mergeCell ref="J89:Q90"/>
    <mergeCell ref="S89:Y90"/>
    <mergeCell ref="B92:H101"/>
    <mergeCell ref="J92:Q101"/>
    <mergeCell ref="S92:Y101"/>
    <mergeCell ref="B102:H103"/>
    <mergeCell ref="J102:Q103"/>
    <mergeCell ref="S102:Y103"/>
    <mergeCell ref="F106:J106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0:S20 K22:S22">
      <formula1>0</formula1>
    </dataValidation>
    <dataValidation type="decimal" operator="greaterThanOrEqual" allowBlank="1" showInputMessage="1" showErrorMessage="1" error="กรุณากรอกข้อมูลเป็นตัวเลข" sqref="K21:S21">
      <formula1>0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Z110"/>
  <sheetViews>
    <sheetView view="pageBreakPreview" zoomScaleSheetLayoutView="100" workbookViewId="0" topLeftCell="I3">
      <selection activeCell="Q18" sqref="Q18:S18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86" t="s">
        <v>93</v>
      </c>
      <c r="K2" s="86"/>
      <c r="L2" s="86"/>
      <c r="M2" s="86"/>
      <c r="N2" s="86"/>
      <c r="O2" s="86"/>
      <c r="P2" s="86"/>
      <c r="Q2" s="8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86" t="s">
        <v>13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21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0.15" customHeight="1"/>
    <row r="6" ht="21" customHeight="1">
      <c r="A6" s="8" t="s">
        <v>1</v>
      </c>
    </row>
    <row r="7" spans="1:16" ht="21" customHeight="1">
      <c r="A7" s="9" t="s">
        <v>84</v>
      </c>
      <c r="L7" s="10"/>
      <c r="M7" s="87"/>
      <c r="N7" s="88"/>
      <c r="O7" s="88"/>
      <c r="P7" s="89"/>
    </row>
    <row r="8" spans="1:10" ht="21" customHeight="1">
      <c r="A8" s="9" t="s">
        <v>28</v>
      </c>
      <c r="G8" s="10"/>
      <c r="H8" s="87"/>
      <c r="I8" s="88"/>
      <c r="J8" s="89"/>
    </row>
    <row r="9" ht="9" customHeight="1">
      <c r="G9" s="5">
        <v>4</v>
      </c>
    </row>
    <row r="10" spans="1:26" s="8" customFormat="1" ht="30" customHeight="1">
      <c r="A10" s="78" t="s">
        <v>6</v>
      </c>
      <c r="B10" s="78" t="s">
        <v>22</v>
      </c>
      <c r="C10" s="78"/>
      <c r="D10" s="78"/>
      <c r="E10" s="78"/>
      <c r="F10" s="78"/>
      <c r="G10" s="78"/>
      <c r="H10" s="78"/>
      <c r="I10" s="78"/>
      <c r="J10" s="78"/>
      <c r="K10" s="78" t="s">
        <v>23</v>
      </c>
      <c r="L10" s="78"/>
      <c r="M10" s="78"/>
      <c r="N10" s="78"/>
      <c r="O10" s="78"/>
      <c r="P10" s="78"/>
      <c r="Q10" s="78"/>
      <c r="R10" s="78"/>
      <c r="S10" s="78" t="s">
        <v>5</v>
      </c>
      <c r="T10" s="78"/>
      <c r="U10" s="78"/>
      <c r="V10" s="78"/>
      <c r="W10" s="78"/>
      <c r="X10" s="78"/>
      <c r="Y10" s="78"/>
      <c r="Z10" s="78"/>
    </row>
    <row r="11" spans="1:26" s="8" customFormat="1" ht="30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 t="s">
        <v>2</v>
      </c>
      <c r="L11" s="78"/>
      <c r="M11" s="78"/>
      <c r="N11" s="78" t="s">
        <v>3</v>
      </c>
      <c r="O11" s="78"/>
      <c r="P11" s="78"/>
      <c r="Q11" s="78" t="s">
        <v>4</v>
      </c>
      <c r="R11" s="78"/>
      <c r="S11" s="78" t="s">
        <v>2</v>
      </c>
      <c r="T11" s="78"/>
      <c r="U11" s="78"/>
      <c r="V11" s="78" t="s">
        <v>3</v>
      </c>
      <c r="W11" s="78"/>
      <c r="X11" s="78"/>
      <c r="Y11" s="78" t="s">
        <v>4</v>
      </c>
      <c r="Z11" s="78"/>
    </row>
    <row r="12" spans="1:26" ht="24" customHeight="1">
      <c r="A12" s="90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</row>
    <row r="13" spans="1:26" ht="24" customHeight="1">
      <c r="A13" s="11">
        <v>1</v>
      </c>
      <c r="B13" s="38" t="s">
        <v>87</v>
      </c>
      <c r="C13" s="38"/>
      <c r="D13" s="38"/>
      <c r="E13" s="38"/>
      <c r="F13" s="38"/>
      <c r="G13" s="38"/>
      <c r="H13" s="38"/>
      <c r="I13" s="38"/>
      <c r="J13" s="38"/>
      <c r="K13" s="93">
        <v>2600</v>
      </c>
      <c r="L13" s="93"/>
      <c r="M13" s="93"/>
      <c r="N13" s="138">
        <f>Q22</f>
        <v>0</v>
      </c>
      <c r="O13" s="138"/>
      <c r="P13" s="138"/>
      <c r="Q13" s="95">
        <f>V23</f>
        <v>0</v>
      </c>
      <c r="R13" s="95"/>
      <c r="S13" s="96">
        <v>314500</v>
      </c>
      <c r="T13" s="97"/>
      <c r="U13" s="98"/>
      <c r="V13" s="99"/>
      <c r="W13" s="100"/>
      <c r="X13" s="101"/>
      <c r="Y13" s="102">
        <f>V13/S13*100</f>
        <v>0</v>
      </c>
      <c r="Z13" s="103"/>
    </row>
    <row r="14" spans="1:26" s="8" customFormat="1" ht="24" customHeight="1">
      <c r="A14" s="104" t="s">
        <v>29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  <c r="Q14" s="75">
        <f>V23</f>
        <v>0</v>
      </c>
      <c r="R14" s="75"/>
      <c r="S14" s="107">
        <f>SUM(S13)</f>
        <v>314500</v>
      </c>
      <c r="T14" s="107"/>
      <c r="U14" s="107"/>
      <c r="V14" s="107">
        <f>SUM(V13)</f>
        <v>0</v>
      </c>
      <c r="W14" s="107"/>
      <c r="X14" s="107"/>
      <c r="Y14" s="108">
        <f>SUM(Y13)</f>
        <v>0</v>
      </c>
      <c r="Z14" s="108"/>
    </row>
    <row r="15" spans="1:26" ht="9.9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13" ht="24" customHeight="1">
      <c r="A16" s="22" t="s">
        <v>92</v>
      </c>
      <c r="H16" s="12"/>
      <c r="I16" s="13"/>
      <c r="J16" s="13"/>
      <c r="K16" s="13"/>
      <c r="L16" s="13"/>
      <c r="M16" s="13"/>
    </row>
    <row r="17" spans="1:13" ht="9.95" customHeight="1">
      <c r="A17" s="5"/>
      <c r="H17" s="14"/>
      <c r="I17" s="14"/>
      <c r="J17" s="14"/>
      <c r="K17" s="14"/>
      <c r="L17" s="14"/>
      <c r="M17" s="14"/>
    </row>
    <row r="18" spans="1:26" ht="72" customHeight="1">
      <c r="A18" s="15" t="s">
        <v>6</v>
      </c>
      <c r="B18" s="78" t="s">
        <v>26</v>
      </c>
      <c r="C18" s="78"/>
      <c r="D18" s="78"/>
      <c r="E18" s="78"/>
      <c r="F18" s="78"/>
      <c r="G18" s="78"/>
      <c r="H18" s="78" t="s">
        <v>30</v>
      </c>
      <c r="I18" s="78"/>
      <c r="J18" s="78"/>
      <c r="K18" s="78" t="s">
        <v>27</v>
      </c>
      <c r="L18" s="78"/>
      <c r="M18" s="78"/>
      <c r="N18" s="78" t="s">
        <v>31</v>
      </c>
      <c r="O18" s="78"/>
      <c r="P18" s="78"/>
      <c r="Q18" s="78" t="s">
        <v>32</v>
      </c>
      <c r="R18" s="78"/>
      <c r="S18" s="78"/>
      <c r="T18" s="78" t="s">
        <v>33</v>
      </c>
      <c r="U18" s="78"/>
      <c r="V18" s="82" t="s">
        <v>7</v>
      </c>
      <c r="W18" s="82"/>
      <c r="X18" s="78" t="s">
        <v>8</v>
      </c>
      <c r="Y18" s="78"/>
      <c r="Z18" s="78"/>
    </row>
    <row r="19" spans="1:26" ht="24" customHeight="1">
      <c r="A19" s="90" t="s">
        <v>86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09"/>
      <c r="U19" s="109"/>
      <c r="V19" s="91"/>
      <c r="W19" s="91"/>
      <c r="X19" s="91"/>
      <c r="Y19" s="91"/>
      <c r="Z19" s="92"/>
    </row>
    <row r="20" spans="1:26" s="17" customFormat="1" ht="48" customHeight="1">
      <c r="A20" s="16">
        <v>1</v>
      </c>
      <c r="B20" s="110" t="s">
        <v>88</v>
      </c>
      <c r="C20" s="110"/>
      <c r="D20" s="110"/>
      <c r="E20" s="110"/>
      <c r="F20" s="110"/>
      <c r="G20" s="110"/>
      <c r="H20" s="111">
        <f>$K$13</f>
        <v>2600</v>
      </c>
      <c r="I20" s="111"/>
      <c r="J20" s="111"/>
      <c r="K20" s="116"/>
      <c r="L20" s="116"/>
      <c r="M20" s="116"/>
      <c r="N20" s="116"/>
      <c r="O20" s="116"/>
      <c r="P20" s="116"/>
      <c r="Q20" s="116"/>
      <c r="R20" s="116"/>
      <c r="S20" s="117"/>
      <c r="T20" s="114">
        <v>20</v>
      </c>
      <c r="U20" s="114"/>
      <c r="V20" s="115">
        <f>(T20*((K20*0)+(N20*50)+(Q20*100)))/(H20*100)</f>
        <v>0</v>
      </c>
      <c r="W20" s="116"/>
      <c r="X20" s="118"/>
      <c r="Y20" s="119"/>
      <c r="Z20" s="120"/>
    </row>
    <row r="21" spans="1:26" ht="24" customHeight="1">
      <c r="A21" s="18">
        <v>2</v>
      </c>
      <c r="B21" s="127" t="s">
        <v>89</v>
      </c>
      <c r="C21" s="127"/>
      <c r="D21" s="127"/>
      <c r="E21" s="127"/>
      <c r="F21" s="127"/>
      <c r="G21" s="127"/>
      <c r="H21" s="111">
        <f aca="true" t="shared" si="0" ref="H21:H22">$K$13</f>
        <v>2600</v>
      </c>
      <c r="I21" s="111"/>
      <c r="J21" s="111"/>
      <c r="K21" s="128"/>
      <c r="L21" s="128"/>
      <c r="M21" s="128"/>
      <c r="N21" s="128"/>
      <c r="O21" s="128"/>
      <c r="P21" s="128"/>
      <c r="Q21" s="128"/>
      <c r="R21" s="128"/>
      <c r="S21" s="128"/>
      <c r="T21" s="129">
        <v>20</v>
      </c>
      <c r="U21" s="129"/>
      <c r="V21" s="103">
        <f>(T21*((K21*0)+(N21*50)+(Q21*100)))/(H21*100)</f>
        <v>0</v>
      </c>
      <c r="W21" s="128"/>
      <c r="X21" s="121"/>
      <c r="Y21" s="122"/>
      <c r="Z21" s="123"/>
    </row>
    <row r="22" spans="1:26" s="17" customFormat="1" ht="72" customHeight="1">
      <c r="A22" s="16">
        <v>3</v>
      </c>
      <c r="B22" s="110" t="s">
        <v>90</v>
      </c>
      <c r="C22" s="110"/>
      <c r="D22" s="110"/>
      <c r="E22" s="110"/>
      <c r="F22" s="110"/>
      <c r="G22" s="110"/>
      <c r="H22" s="111">
        <f t="shared" si="0"/>
        <v>2600</v>
      </c>
      <c r="I22" s="111"/>
      <c r="J22" s="111"/>
      <c r="K22" s="112"/>
      <c r="L22" s="112"/>
      <c r="M22" s="112"/>
      <c r="N22" s="112"/>
      <c r="O22" s="112"/>
      <c r="P22" s="112"/>
      <c r="Q22" s="112"/>
      <c r="R22" s="112"/>
      <c r="S22" s="113"/>
      <c r="T22" s="114">
        <v>60</v>
      </c>
      <c r="U22" s="114"/>
      <c r="V22" s="115">
        <f>(T22*((K22*0)+(N22*50)+(Q22*100)))/(H22*100)</f>
        <v>0</v>
      </c>
      <c r="W22" s="116"/>
      <c r="X22" s="124"/>
      <c r="Y22" s="125"/>
      <c r="Z22" s="126"/>
    </row>
    <row r="23" spans="1:26" ht="24" customHeight="1">
      <c r="A23" s="72" t="s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>
        <f>SUM(T20:U22)</f>
        <v>100</v>
      </c>
      <c r="U23" s="74"/>
      <c r="V23" s="75">
        <f>SUM(V20:V22)</f>
        <v>0</v>
      </c>
      <c r="W23" s="75"/>
      <c r="X23" s="76"/>
      <c r="Y23" s="76"/>
      <c r="Z23" s="76"/>
    </row>
    <row r="24" spans="1:26" ht="9.9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24" customHeight="1">
      <c r="A25" s="19" t="s">
        <v>80</v>
      </c>
    </row>
    <row r="26" spans="1:26" ht="60" customHeight="1">
      <c r="A26" s="15" t="s">
        <v>6</v>
      </c>
      <c r="B26" s="78" t="s">
        <v>34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 t="s">
        <v>35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82" t="s">
        <v>36</v>
      </c>
      <c r="Z26" s="82"/>
    </row>
    <row r="27" spans="1:26" ht="24" customHeight="1">
      <c r="A27" s="83" t="s">
        <v>37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</row>
    <row r="28" spans="1:26" ht="48" customHeight="1">
      <c r="A28" s="4" t="str">
        <f>IF(B28&lt;&gt;"","2.1.1","")</f>
        <v/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32"/>
      <c r="Z28" s="32"/>
    </row>
    <row r="29" spans="1:26" ht="48" customHeight="1">
      <c r="A29" s="4" t="str">
        <f>IF(B29&lt;&gt;"","2.1.2","")</f>
        <v/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32"/>
      <c r="Z29" s="32"/>
    </row>
    <row r="30" spans="1:26" ht="48" customHeight="1">
      <c r="A30" s="4" t="str">
        <f>IF(B30&lt;&gt;"","2.1.3","")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/>
      <c r="Z30" s="32"/>
    </row>
    <row r="31" spans="1:26" ht="48" customHeight="1">
      <c r="A31" s="4" t="str">
        <f>IF(B31&lt;&gt;"","2.1.4","")</f>
        <v/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/>
      <c r="Z31" s="32"/>
    </row>
    <row r="32" spans="1:26" ht="48" customHeight="1">
      <c r="A32" s="4" t="str">
        <f>IF(B32&lt;&gt;"","2.1.5","")</f>
        <v/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6"/>
      <c r="Z32" s="37"/>
    </row>
    <row r="33" spans="1:26" ht="24" customHeight="1">
      <c r="A33" s="83" t="s">
        <v>38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</row>
    <row r="34" spans="1:26" ht="48" customHeight="1">
      <c r="A34" s="4" t="str">
        <f>IF(B34&lt;&gt;"","2.2.1","")</f>
        <v/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32"/>
      <c r="Z34" s="32"/>
    </row>
    <row r="35" spans="1:26" ht="48" customHeight="1">
      <c r="A35" s="4" t="str">
        <f>IF(B35&lt;&gt;"","2.2.2","")</f>
        <v/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32"/>
      <c r="Z35" s="32"/>
    </row>
    <row r="36" spans="1:26" ht="48" customHeight="1">
      <c r="A36" s="4" t="str">
        <f>IF(B36&lt;&gt;"","2.2.3","")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32"/>
      <c r="Z36" s="32"/>
    </row>
    <row r="37" spans="1:26" ht="48" customHeight="1">
      <c r="A37" s="4" t="str">
        <f>IF(B37&lt;&gt;"","2.2.4","")</f>
        <v/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/>
      <c r="Z37" s="32"/>
    </row>
    <row r="38" spans="1:26" ht="48" customHeight="1">
      <c r="A38" s="4" t="str">
        <f>IF(B38&lt;&gt;"","2.2.5","")</f>
        <v/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/>
      <c r="Z38" s="32"/>
    </row>
    <row r="39" spans="1:26" ht="24" customHeight="1">
      <c r="A39" s="83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</row>
    <row r="40" spans="1:26" ht="48" customHeight="1">
      <c r="A40" s="4" t="str">
        <f>IF(B40&lt;&gt;"","2.3.1","")</f>
        <v/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9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  <c r="Y40" s="32"/>
      <c r="Z40" s="32"/>
    </row>
    <row r="41" spans="1:26" ht="48" customHeight="1">
      <c r="A41" s="4" t="str">
        <f>IF(B41&lt;&gt;"","2.3.2","")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32"/>
      <c r="Z41" s="32"/>
    </row>
    <row r="42" spans="1:26" ht="48" customHeight="1">
      <c r="A42" s="4" t="str">
        <f>IF(B42&lt;&gt;"","2.3.3","")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</row>
    <row r="43" spans="1:26" ht="48" customHeight="1">
      <c r="A43" s="4" t="str">
        <f>IF(B43&lt;&gt;"","2.3.4","")</f>
        <v/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32"/>
      <c r="Z43" s="32"/>
    </row>
    <row r="44" spans="1:26" ht="48" customHeight="1">
      <c r="A44" s="4" t="str">
        <f>IF(B44&lt;&gt;"","2.3.5","")</f>
        <v/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2"/>
    </row>
    <row r="45" ht="9.95" customHeight="1"/>
    <row r="46" ht="24" customHeight="1">
      <c r="A46" s="5" t="s">
        <v>81</v>
      </c>
    </row>
    <row r="47" ht="9.95" customHeight="1"/>
    <row r="48" spans="1:26" ht="60" customHeight="1">
      <c r="A48" s="15" t="s">
        <v>6</v>
      </c>
      <c r="B48" s="78" t="s">
        <v>40</v>
      </c>
      <c r="C48" s="78"/>
      <c r="D48" s="78"/>
      <c r="E48" s="78"/>
      <c r="F48" s="78"/>
      <c r="G48" s="78"/>
      <c r="H48" s="78" t="s">
        <v>35</v>
      </c>
      <c r="I48" s="78"/>
      <c r="J48" s="78"/>
      <c r="K48" s="78"/>
      <c r="L48" s="78"/>
      <c r="M48" s="78"/>
      <c r="N48" s="78"/>
      <c r="O48" s="78"/>
      <c r="P48" s="78"/>
      <c r="Q48" s="79" t="s">
        <v>41</v>
      </c>
      <c r="R48" s="80"/>
      <c r="S48" s="80"/>
      <c r="T48" s="80"/>
      <c r="U48" s="80"/>
      <c r="V48" s="80"/>
      <c r="W48" s="80"/>
      <c r="X48" s="81"/>
      <c r="Y48" s="82" t="s">
        <v>36</v>
      </c>
      <c r="Z48" s="82"/>
    </row>
    <row r="49" spans="1:26" ht="72" customHeight="1">
      <c r="A49" s="4" t="str">
        <f>IF(B49&lt;&gt;"","3.1","")</f>
        <v/>
      </c>
      <c r="B49" s="38"/>
      <c r="C49" s="38"/>
      <c r="D49" s="38"/>
      <c r="E49" s="38"/>
      <c r="F49" s="38"/>
      <c r="G49" s="38"/>
      <c r="H49" s="39"/>
      <c r="I49" s="39"/>
      <c r="J49" s="39"/>
      <c r="K49" s="39"/>
      <c r="L49" s="39"/>
      <c r="M49" s="39"/>
      <c r="N49" s="39"/>
      <c r="O49" s="39"/>
      <c r="P49" s="39"/>
      <c r="Q49" s="29"/>
      <c r="R49" s="30"/>
      <c r="S49" s="30"/>
      <c r="T49" s="30"/>
      <c r="U49" s="30"/>
      <c r="V49" s="30"/>
      <c r="W49" s="30"/>
      <c r="X49" s="31"/>
      <c r="Y49" s="32"/>
      <c r="Z49" s="32"/>
    </row>
    <row r="50" spans="1:26" ht="72" customHeight="1">
      <c r="A50" s="4" t="str">
        <f>IF(B50&lt;&gt;"","3.2","")</f>
        <v/>
      </c>
      <c r="B50" s="38"/>
      <c r="C50" s="38"/>
      <c r="D50" s="38"/>
      <c r="E50" s="38"/>
      <c r="F50" s="38"/>
      <c r="G50" s="38"/>
      <c r="H50" s="39"/>
      <c r="I50" s="39"/>
      <c r="J50" s="39"/>
      <c r="K50" s="39"/>
      <c r="L50" s="39"/>
      <c r="M50" s="39"/>
      <c r="N50" s="39"/>
      <c r="O50" s="39"/>
      <c r="P50" s="39"/>
      <c r="Q50" s="29"/>
      <c r="R50" s="30"/>
      <c r="S50" s="30"/>
      <c r="T50" s="30"/>
      <c r="U50" s="30"/>
      <c r="V50" s="30"/>
      <c r="W50" s="30"/>
      <c r="X50" s="31"/>
      <c r="Y50" s="32"/>
      <c r="Z50" s="32"/>
    </row>
    <row r="51" spans="1:26" ht="72" customHeight="1">
      <c r="A51" s="4" t="str">
        <f>IF(B51&lt;&gt;"","3.3","")</f>
        <v/>
      </c>
      <c r="B51" s="38"/>
      <c r="C51" s="38"/>
      <c r="D51" s="38"/>
      <c r="E51" s="38"/>
      <c r="F51" s="38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29"/>
      <c r="R51" s="30"/>
      <c r="S51" s="30"/>
      <c r="T51" s="30"/>
      <c r="U51" s="30"/>
      <c r="V51" s="30"/>
      <c r="W51" s="30"/>
      <c r="X51" s="31"/>
      <c r="Y51" s="32"/>
      <c r="Z51" s="32"/>
    </row>
    <row r="52" spans="1:26" ht="72" customHeight="1">
      <c r="A52" s="4" t="str">
        <f>IF(B52&lt;&gt;"","3.4","")</f>
        <v/>
      </c>
      <c r="B52" s="38"/>
      <c r="C52" s="38"/>
      <c r="D52" s="38"/>
      <c r="E52" s="38"/>
      <c r="F52" s="38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29"/>
      <c r="R52" s="30"/>
      <c r="S52" s="30"/>
      <c r="T52" s="30"/>
      <c r="U52" s="30"/>
      <c r="V52" s="30"/>
      <c r="W52" s="30"/>
      <c r="X52" s="31"/>
      <c r="Y52" s="32"/>
      <c r="Z52" s="32"/>
    </row>
    <row r="53" spans="1:26" ht="72" customHeight="1">
      <c r="A53" s="4" t="str">
        <f>IF(B53&lt;&gt;"","3.5","")</f>
        <v/>
      </c>
      <c r="B53" s="33"/>
      <c r="C53" s="34"/>
      <c r="D53" s="34"/>
      <c r="E53" s="34"/>
      <c r="F53" s="34"/>
      <c r="G53" s="35"/>
      <c r="H53" s="29"/>
      <c r="I53" s="30"/>
      <c r="J53" s="30"/>
      <c r="K53" s="30"/>
      <c r="L53" s="30"/>
      <c r="M53" s="30"/>
      <c r="N53" s="30"/>
      <c r="O53" s="30"/>
      <c r="P53" s="31"/>
      <c r="Q53" s="29"/>
      <c r="R53" s="30"/>
      <c r="S53" s="30"/>
      <c r="T53" s="30"/>
      <c r="U53" s="30"/>
      <c r="V53" s="30"/>
      <c r="W53" s="30"/>
      <c r="X53" s="31"/>
      <c r="Y53" s="36"/>
      <c r="Z53" s="37"/>
    </row>
    <row r="54" spans="1:26" ht="72" customHeight="1">
      <c r="A54" s="4" t="str">
        <f>IF(B54&lt;&gt;"","3.6","")</f>
        <v/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29"/>
      <c r="R54" s="30"/>
      <c r="S54" s="30"/>
      <c r="T54" s="30"/>
      <c r="U54" s="30"/>
      <c r="V54" s="30"/>
      <c r="W54" s="30"/>
      <c r="X54" s="31"/>
      <c r="Y54" s="32"/>
      <c r="Z54" s="32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82</v>
      </c>
    </row>
    <row r="57" ht="9.95" customHeight="1">
      <c r="A57" s="5"/>
    </row>
    <row r="58" spans="2:25" ht="48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</row>
    <row r="59" spans="2:25" ht="48" customHeigh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</row>
    <row r="60" spans="2:25" ht="48" customHeight="1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</row>
    <row r="61" spans="2:25" ht="48" customHeight="1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</row>
    <row r="62" spans="2:25" ht="48" customHeight="1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</row>
    <row r="63" ht="13.5" customHeight="1">
      <c r="A63" s="5"/>
    </row>
    <row r="64" ht="21" customHeight="1">
      <c r="A64" s="5" t="s">
        <v>83</v>
      </c>
    </row>
    <row r="66" spans="2:25" ht="21" customHeight="1">
      <c r="B66" s="49"/>
      <c r="C66" s="49"/>
      <c r="D66" s="49"/>
      <c r="E66" s="49"/>
      <c r="F66" s="49"/>
      <c r="G66" s="49"/>
      <c r="H66" s="49"/>
      <c r="J66" s="49"/>
      <c r="K66" s="49"/>
      <c r="L66" s="49"/>
      <c r="M66" s="49"/>
      <c r="N66" s="49"/>
      <c r="O66" s="49"/>
      <c r="P66" s="49"/>
      <c r="Q66" s="49"/>
      <c r="S66" s="50"/>
      <c r="T66" s="51"/>
      <c r="U66" s="51"/>
      <c r="V66" s="51"/>
      <c r="W66" s="51"/>
      <c r="X66" s="51"/>
      <c r="Y66" s="52"/>
    </row>
    <row r="67" spans="2:25" ht="10.15" customHeight="1">
      <c r="B67" s="49"/>
      <c r="C67" s="49"/>
      <c r="D67" s="49"/>
      <c r="E67" s="49"/>
      <c r="F67" s="49"/>
      <c r="G67" s="49"/>
      <c r="H67" s="49"/>
      <c r="J67" s="49"/>
      <c r="K67" s="49"/>
      <c r="L67" s="49"/>
      <c r="M67" s="49"/>
      <c r="N67" s="49"/>
      <c r="O67" s="49"/>
      <c r="P67" s="49"/>
      <c r="Q67" s="49"/>
      <c r="S67" s="53"/>
      <c r="T67" s="54"/>
      <c r="U67" s="54"/>
      <c r="V67" s="54"/>
      <c r="W67" s="54"/>
      <c r="X67" s="54"/>
      <c r="Y67" s="55"/>
    </row>
    <row r="68" spans="2:25" ht="10.15" customHeight="1">
      <c r="B68" s="49"/>
      <c r="C68" s="49"/>
      <c r="D68" s="49"/>
      <c r="E68" s="49"/>
      <c r="F68" s="49"/>
      <c r="G68" s="49"/>
      <c r="H68" s="49"/>
      <c r="J68" s="49"/>
      <c r="K68" s="49"/>
      <c r="L68" s="49"/>
      <c r="M68" s="49"/>
      <c r="N68" s="49"/>
      <c r="O68" s="49"/>
      <c r="P68" s="49"/>
      <c r="Q68" s="49"/>
      <c r="S68" s="53"/>
      <c r="T68" s="54"/>
      <c r="U68" s="54"/>
      <c r="V68" s="54"/>
      <c r="W68" s="54"/>
      <c r="X68" s="54"/>
      <c r="Y68" s="55"/>
    </row>
    <row r="69" spans="2:25" ht="21" customHeight="1">
      <c r="B69" s="49"/>
      <c r="C69" s="49"/>
      <c r="D69" s="49"/>
      <c r="E69" s="49"/>
      <c r="F69" s="49"/>
      <c r="G69" s="49"/>
      <c r="H69" s="49"/>
      <c r="J69" s="49"/>
      <c r="K69" s="49"/>
      <c r="L69" s="49"/>
      <c r="M69" s="49"/>
      <c r="N69" s="49"/>
      <c r="O69" s="49"/>
      <c r="P69" s="49"/>
      <c r="Q69" s="49"/>
      <c r="S69" s="53"/>
      <c r="T69" s="54"/>
      <c r="U69" s="54"/>
      <c r="V69" s="54"/>
      <c r="W69" s="54"/>
      <c r="X69" s="54"/>
      <c r="Y69" s="55"/>
    </row>
    <row r="70" spans="2:25" ht="35.25" customHeight="1">
      <c r="B70" s="49"/>
      <c r="C70" s="49"/>
      <c r="D70" s="49"/>
      <c r="E70" s="49"/>
      <c r="F70" s="49"/>
      <c r="G70" s="49"/>
      <c r="H70" s="49"/>
      <c r="J70" s="49"/>
      <c r="K70" s="49"/>
      <c r="L70" s="49"/>
      <c r="M70" s="49"/>
      <c r="N70" s="49"/>
      <c r="O70" s="49"/>
      <c r="P70" s="49"/>
      <c r="Q70" s="49"/>
      <c r="S70" s="53"/>
      <c r="T70" s="54"/>
      <c r="U70" s="54"/>
      <c r="V70" s="54"/>
      <c r="W70" s="54"/>
      <c r="X70" s="54"/>
      <c r="Y70" s="55"/>
    </row>
    <row r="71" spans="2:25" ht="21" customHeight="1">
      <c r="B71" s="49"/>
      <c r="C71" s="49"/>
      <c r="D71" s="49"/>
      <c r="E71" s="49"/>
      <c r="F71" s="49"/>
      <c r="G71" s="49"/>
      <c r="H71" s="49"/>
      <c r="J71" s="49"/>
      <c r="K71" s="49"/>
      <c r="L71" s="49"/>
      <c r="M71" s="49"/>
      <c r="N71" s="49"/>
      <c r="O71" s="49"/>
      <c r="P71" s="49"/>
      <c r="Q71" s="49"/>
      <c r="S71" s="53"/>
      <c r="T71" s="54"/>
      <c r="U71" s="54"/>
      <c r="V71" s="54"/>
      <c r="W71" s="54"/>
      <c r="X71" s="54"/>
      <c r="Y71" s="55"/>
    </row>
    <row r="72" spans="2:25" ht="21" customHeight="1">
      <c r="B72" s="49"/>
      <c r="C72" s="49"/>
      <c r="D72" s="49"/>
      <c r="E72" s="49"/>
      <c r="F72" s="49"/>
      <c r="G72" s="49"/>
      <c r="H72" s="49"/>
      <c r="J72" s="49"/>
      <c r="K72" s="49"/>
      <c r="L72" s="49"/>
      <c r="M72" s="49"/>
      <c r="N72" s="49"/>
      <c r="O72" s="49"/>
      <c r="P72" s="49"/>
      <c r="Q72" s="49"/>
      <c r="S72" s="53"/>
      <c r="T72" s="54"/>
      <c r="U72" s="54"/>
      <c r="V72" s="54"/>
      <c r="W72" s="54"/>
      <c r="X72" s="54"/>
      <c r="Y72" s="55"/>
    </row>
    <row r="73" spans="2:25" ht="21" customHeight="1">
      <c r="B73" s="49"/>
      <c r="C73" s="49"/>
      <c r="D73" s="49"/>
      <c r="E73" s="49"/>
      <c r="F73" s="49"/>
      <c r="G73" s="49"/>
      <c r="H73" s="49"/>
      <c r="J73" s="49"/>
      <c r="K73" s="49"/>
      <c r="L73" s="49"/>
      <c r="M73" s="49"/>
      <c r="N73" s="49"/>
      <c r="O73" s="49"/>
      <c r="P73" s="49"/>
      <c r="Q73" s="49"/>
      <c r="S73" s="53"/>
      <c r="T73" s="54"/>
      <c r="U73" s="54"/>
      <c r="V73" s="54"/>
      <c r="W73" s="54"/>
      <c r="X73" s="54"/>
      <c r="Y73" s="55"/>
    </row>
    <row r="74" spans="2:25" ht="21" customHeight="1">
      <c r="B74" s="49"/>
      <c r="C74" s="49"/>
      <c r="D74" s="49"/>
      <c r="E74" s="49"/>
      <c r="F74" s="49"/>
      <c r="G74" s="49"/>
      <c r="H74" s="49"/>
      <c r="J74" s="49"/>
      <c r="K74" s="49"/>
      <c r="L74" s="49"/>
      <c r="M74" s="49"/>
      <c r="N74" s="49"/>
      <c r="O74" s="49"/>
      <c r="P74" s="49"/>
      <c r="Q74" s="49"/>
      <c r="S74" s="53"/>
      <c r="T74" s="54"/>
      <c r="U74" s="54"/>
      <c r="V74" s="54"/>
      <c r="W74" s="54"/>
      <c r="X74" s="54"/>
      <c r="Y74" s="55"/>
    </row>
    <row r="75" spans="2:25" ht="21" customHeight="1">
      <c r="B75" s="49"/>
      <c r="C75" s="49"/>
      <c r="D75" s="49"/>
      <c r="E75" s="49"/>
      <c r="F75" s="49"/>
      <c r="G75" s="49"/>
      <c r="H75" s="49"/>
      <c r="J75" s="49"/>
      <c r="K75" s="49"/>
      <c r="L75" s="49"/>
      <c r="M75" s="49"/>
      <c r="N75" s="49"/>
      <c r="O75" s="49"/>
      <c r="P75" s="49"/>
      <c r="Q75" s="49"/>
      <c r="S75" s="56"/>
      <c r="T75" s="57"/>
      <c r="U75" s="57"/>
      <c r="V75" s="57"/>
      <c r="W75" s="57"/>
      <c r="X75" s="57"/>
      <c r="Y75" s="58"/>
    </row>
    <row r="76" spans="2:25" ht="48" customHeight="1">
      <c r="B76" s="59"/>
      <c r="C76" s="59"/>
      <c r="D76" s="59"/>
      <c r="E76" s="59"/>
      <c r="F76" s="59"/>
      <c r="G76" s="59"/>
      <c r="H76" s="59"/>
      <c r="J76" s="60"/>
      <c r="K76" s="61"/>
      <c r="L76" s="61"/>
      <c r="M76" s="61"/>
      <c r="N76" s="61"/>
      <c r="O76" s="61"/>
      <c r="P76" s="61"/>
      <c r="Q76" s="62"/>
      <c r="S76" s="60"/>
      <c r="T76" s="61"/>
      <c r="U76" s="61"/>
      <c r="V76" s="61"/>
      <c r="W76" s="61"/>
      <c r="X76" s="61"/>
      <c r="Y76" s="62"/>
    </row>
    <row r="77" spans="2:25" ht="48" customHeight="1">
      <c r="B77" s="59"/>
      <c r="C77" s="59"/>
      <c r="D77" s="59"/>
      <c r="E77" s="59"/>
      <c r="F77" s="59"/>
      <c r="G77" s="59"/>
      <c r="H77" s="59"/>
      <c r="J77" s="63"/>
      <c r="K77" s="64"/>
      <c r="L77" s="64"/>
      <c r="M77" s="64"/>
      <c r="N77" s="64"/>
      <c r="O77" s="64"/>
      <c r="P77" s="64"/>
      <c r="Q77" s="65"/>
      <c r="S77" s="63"/>
      <c r="T77" s="64"/>
      <c r="U77" s="64"/>
      <c r="V77" s="64"/>
      <c r="W77" s="64"/>
      <c r="X77" s="64"/>
      <c r="Y77" s="65"/>
    </row>
    <row r="79" spans="2:25" ht="21" customHeight="1">
      <c r="B79" s="49"/>
      <c r="C79" s="49"/>
      <c r="D79" s="49"/>
      <c r="E79" s="49"/>
      <c r="F79" s="49"/>
      <c r="G79" s="49"/>
      <c r="H79" s="49"/>
      <c r="J79" s="49"/>
      <c r="K79" s="49"/>
      <c r="L79" s="49"/>
      <c r="M79" s="49"/>
      <c r="N79" s="49"/>
      <c r="O79" s="49"/>
      <c r="P79" s="49"/>
      <c r="Q79" s="49"/>
      <c r="S79" s="50"/>
      <c r="T79" s="51"/>
      <c r="U79" s="51"/>
      <c r="V79" s="51"/>
      <c r="W79" s="51"/>
      <c r="X79" s="51"/>
      <c r="Y79" s="52"/>
    </row>
    <row r="80" spans="2:25" ht="21" customHeight="1">
      <c r="B80" s="49"/>
      <c r="C80" s="49"/>
      <c r="D80" s="49"/>
      <c r="E80" s="49"/>
      <c r="F80" s="49"/>
      <c r="G80" s="49"/>
      <c r="H80" s="49"/>
      <c r="J80" s="49"/>
      <c r="K80" s="49"/>
      <c r="L80" s="49"/>
      <c r="M80" s="49"/>
      <c r="N80" s="49"/>
      <c r="O80" s="49"/>
      <c r="P80" s="49"/>
      <c r="Q80" s="49"/>
      <c r="S80" s="53"/>
      <c r="T80" s="54"/>
      <c r="U80" s="54"/>
      <c r="V80" s="54"/>
      <c r="W80" s="54"/>
      <c r="X80" s="54"/>
      <c r="Y80" s="55"/>
    </row>
    <row r="81" spans="2:25" ht="21" customHeight="1">
      <c r="B81" s="49"/>
      <c r="C81" s="49"/>
      <c r="D81" s="49"/>
      <c r="E81" s="49"/>
      <c r="F81" s="49"/>
      <c r="G81" s="49"/>
      <c r="H81" s="49"/>
      <c r="J81" s="49"/>
      <c r="K81" s="49"/>
      <c r="L81" s="49"/>
      <c r="M81" s="49"/>
      <c r="N81" s="49"/>
      <c r="O81" s="49"/>
      <c r="P81" s="49"/>
      <c r="Q81" s="49"/>
      <c r="S81" s="53"/>
      <c r="T81" s="54"/>
      <c r="U81" s="54"/>
      <c r="V81" s="54"/>
      <c r="W81" s="54"/>
      <c r="X81" s="54"/>
      <c r="Y81" s="55"/>
    </row>
    <row r="82" spans="2:25" ht="21" customHeight="1">
      <c r="B82" s="49"/>
      <c r="C82" s="49"/>
      <c r="D82" s="49"/>
      <c r="E82" s="49"/>
      <c r="F82" s="49"/>
      <c r="G82" s="49"/>
      <c r="H82" s="49"/>
      <c r="J82" s="49"/>
      <c r="K82" s="49"/>
      <c r="L82" s="49"/>
      <c r="M82" s="49"/>
      <c r="N82" s="49"/>
      <c r="O82" s="49"/>
      <c r="P82" s="49"/>
      <c r="Q82" s="49"/>
      <c r="S82" s="53"/>
      <c r="T82" s="54"/>
      <c r="U82" s="54"/>
      <c r="V82" s="54"/>
      <c r="W82" s="54"/>
      <c r="X82" s="54"/>
      <c r="Y82" s="55"/>
    </row>
    <row r="83" spans="2:25" ht="21" customHeight="1">
      <c r="B83" s="49"/>
      <c r="C83" s="49"/>
      <c r="D83" s="49"/>
      <c r="E83" s="49"/>
      <c r="F83" s="49"/>
      <c r="G83" s="49"/>
      <c r="H83" s="49"/>
      <c r="J83" s="49"/>
      <c r="K83" s="49"/>
      <c r="L83" s="49"/>
      <c r="M83" s="49"/>
      <c r="N83" s="49"/>
      <c r="O83" s="49"/>
      <c r="P83" s="49"/>
      <c r="Q83" s="49"/>
      <c r="S83" s="53"/>
      <c r="T83" s="54"/>
      <c r="U83" s="54"/>
      <c r="V83" s="54"/>
      <c r="W83" s="54"/>
      <c r="X83" s="54"/>
      <c r="Y83" s="55"/>
    </row>
    <row r="84" spans="2:25" ht="21" customHeight="1">
      <c r="B84" s="49"/>
      <c r="C84" s="49"/>
      <c r="D84" s="49"/>
      <c r="E84" s="49"/>
      <c r="F84" s="49"/>
      <c r="G84" s="49"/>
      <c r="H84" s="49"/>
      <c r="J84" s="49"/>
      <c r="K84" s="49"/>
      <c r="L84" s="49"/>
      <c r="M84" s="49"/>
      <c r="N84" s="49"/>
      <c r="O84" s="49"/>
      <c r="P84" s="49"/>
      <c r="Q84" s="49"/>
      <c r="S84" s="53"/>
      <c r="T84" s="54"/>
      <c r="U84" s="54"/>
      <c r="V84" s="54"/>
      <c r="W84" s="54"/>
      <c r="X84" s="54"/>
      <c r="Y84" s="55"/>
    </row>
    <row r="85" spans="2:25" ht="21" customHeight="1">
      <c r="B85" s="49"/>
      <c r="C85" s="49"/>
      <c r="D85" s="49"/>
      <c r="E85" s="49"/>
      <c r="F85" s="49"/>
      <c r="G85" s="49"/>
      <c r="H85" s="49"/>
      <c r="J85" s="49"/>
      <c r="K85" s="49"/>
      <c r="L85" s="49"/>
      <c r="M85" s="49"/>
      <c r="N85" s="49"/>
      <c r="O85" s="49"/>
      <c r="P85" s="49"/>
      <c r="Q85" s="49"/>
      <c r="S85" s="53"/>
      <c r="T85" s="54"/>
      <c r="U85" s="54"/>
      <c r="V85" s="54"/>
      <c r="W85" s="54"/>
      <c r="X85" s="54"/>
      <c r="Y85" s="55"/>
    </row>
    <row r="86" spans="2:25" ht="21" customHeight="1">
      <c r="B86" s="49"/>
      <c r="C86" s="49"/>
      <c r="D86" s="49"/>
      <c r="E86" s="49"/>
      <c r="F86" s="49"/>
      <c r="G86" s="49"/>
      <c r="H86" s="49"/>
      <c r="J86" s="49"/>
      <c r="K86" s="49"/>
      <c r="L86" s="49"/>
      <c r="M86" s="49"/>
      <c r="N86" s="49"/>
      <c r="O86" s="49"/>
      <c r="P86" s="49"/>
      <c r="Q86" s="49"/>
      <c r="S86" s="53"/>
      <c r="T86" s="54"/>
      <c r="U86" s="54"/>
      <c r="V86" s="54"/>
      <c r="W86" s="54"/>
      <c r="X86" s="54"/>
      <c r="Y86" s="55"/>
    </row>
    <row r="87" spans="2:25" ht="21" customHeight="1">
      <c r="B87" s="49"/>
      <c r="C87" s="49"/>
      <c r="D87" s="49"/>
      <c r="E87" s="49"/>
      <c r="F87" s="49"/>
      <c r="G87" s="49"/>
      <c r="H87" s="49"/>
      <c r="J87" s="49"/>
      <c r="K87" s="49"/>
      <c r="L87" s="49"/>
      <c r="M87" s="49"/>
      <c r="N87" s="49"/>
      <c r="O87" s="49"/>
      <c r="P87" s="49"/>
      <c r="Q87" s="49"/>
      <c r="S87" s="53"/>
      <c r="T87" s="54"/>
      <c r="U87" s="54"/>
      <c r="V87" s="54"/>
      <c r="W87" s="54"/>
      <c r="X87" s="54"/>
      <c r="Y87" s="55"/>
    </row>
    <row r="88" spans="2:25" ht="21" customHeight="1">
      <c r="B88" s="49"/>
      <c r="C88" s="49"/>
      <c r="D88" s="49"/>
      <c r="E88" s="49"/>
      <c r="F88" s="49"/>
      <c r="G88" s="49"/>
      <c r="H88" s="49"/>
      <c r="J88" s="49"/>
      <c r="K88" s="49"/>
      <c r="L88" s="49"/>
      <c r="M88" s="49"/>
      <c r="N88" s="49"/>
      <c r="O88" s="49"/>
      <c r="P88" s="49"/>
      <c r="Q88" s="49"/>
      <c r="S88" s="56"/>
      <c r="T88" s="57"/>
      <c r="U88" s="57"/>
      <c r="V88" s="57"/>
      <c r="W88" s="57"/>
      <c r="X88" s="57"/>
      <c r="Y88" s="58"/>
    </row>
    <row r="89" spans="2:25" ht="48" customHeight="1">
      <c r="B89" s="137"/>
      <c r="C89" s="137"/>
      <c r="D89" s="137"/>
      <c r="E89" s="137"/>
      <c r="F89" s="137"/>
      <c r="G89" s="137"/>
      <c r="H89" s="137"/>
      <c r="J89" s="60"/>
      <c r="K89" s="61"/>
      <c r="L89" s="61"/>
      <c r="M89" s="61"/>
      <c r="N89" s="61"/>
      <c r="O89" s="61"/>
      <c r="P89" s="61"/>
      <c r="Q89" s="62"/>
      <c r="S89" s="66"/>
      <c r="T89" s="67"/>
      <c r="U89" s="67"/>
      <c r="V89" s="67"/>
      <c r="W89" s="67"/>
      <c r="X89" s="67"/>
      <c r="Y89" s="68"/>
    </row>
    <row r="90" spans="2:25" ht="48" customHeight="1">
      <c r="B90" s="137"/>
      <c r="C90" s="137"/>
      <c r="D90" s="137"/>
      <c r="E90" s="137"/>
      <c r="F90" s="137"/>
      <c r="G90" s="137"/>
      <c r="H90" s="137"/>
      <c r="J90" s="63"/>
      <c r="K90" s="64"/>
      <c r="L90" s="64"/>
      <c r="M90" s="64"/>
      <c r="N90" s="64"/>
      <c r="O90" s="64"/>
      <c r="P90" s="64"/>
      <c r="Q90" s="65"/>
      <c r="S90" s="69"/>
      <c r="T90" s="70"/>
      <c r="U90" s="70"/>
      <c r="V90" s="70"/>
      <c r="W90" s="70"/>
      <c r="X90" s="70"/>
      <c r="Y90" s="71"/>
    </row>
    <row r="92" spans="2:25" ht="21" customHeight="1">
      <c r="B92" s="50"/>
      <c r="C92" s="51"/>
      <c r="D92" s="51"/>
      <c r="E92" s="51"/>
      <c r="F92" s="51"/>
      <c r="G92" s="51"/>
      <c r="H92" s="52"/>
      <c r="J92" s="50"/>
      <c r="K92" s="51"/>
      <c r="L92" s="51"/>
      <c r="M92" s="51"/>
      <c r="N92" s="51"/>
      <c r="O92" s="51"/>
      <c r="P92" s="51"/>
      <c r="Q92" s="52"/>
      <c r="S92" s="50"/>
      <c r="T92" s="51"/>
      <c r="U92" s="51"/>
      <c r="V92" s="51"/>
      <c r="W92" s="51"/>
      <c r="X92" s="51"/>
      <c r="Y92" s="52"/>
    </row>
    <row r="93" spans="2:25" ht="21" customHeight="1">
      <c r="B93" s="53"/>
      <c r="C93" s="54"/>
      <c r="D93" s="54"/>
      <c r="E93" s="54"/>
      <c r="F93" s="54"/>
      <c r="G93" s="54"/>
      <c r="H93" s="55"/>
      <c r="J93" s="53"/>
      <c r="K93" s="54"/>
      <c r="L93" s="54"/>
      <c r="M93" s="54"/>
      <c r="N93" s="54"/>
      <c r="O93" s="54"/>
      <c r="P93" s="54"/>
      <c r="Q93" s="55"/>
      <c r="S93" s="53"/>
      <c r="T93" s="54"/>
      <c r="U93" s="54"/>
      <c r="V93" s="54"/>
      <c r="W93" s="54"/>
      <c r="X93" s="54"/>
      <c r="Y93" s="55"/>
    </row>
    <row r="94" spans="2:25" ht="21" customHeight="1">
      <c r="B94" s="53"/>
      <c r="C94" s="54"/>
      <c r="D94" s="54"/>
      <c r="E94" s="54"/>
      <c r="F94" s="54"/>
      <c r="G94" s="54"/>
      <c r="H94" s="55"/>
      <c r="J94" s="53"/>
      <c r="K94" s="54"/>
      <c r="L94" s="54"/>
      <c r="M94" s="54"/>
      <c r="N94" s="54"/>
      <c r="O94" s="54"/>
      <c r="P94" s="54"/>
      <c r="Q94" s="55"/>
      <c r="S94" s="53"/>
      <c r="T94" s="54"/>
      <c r="U94" s="54"/>
      <c r="V94" s="54"/>
      <c r="W94" s="54"/>
      <c r="X94" s="54"/>
      <c r="Y94" s="55"/>
    </row>
    <row r="95" spans="2:25" ht="21" customHeight="1">
      <c r="B95" s="53"/>
      <c r="C95" s="54"/>
      <c r="D95" s="54"/>
      <c r="E95" s="54"/>
      <c r="F95" s="54"/>
      <c r="G95" s="54"/>
      <c r="H95" s="55"/>
      <c r="J95" s="53"/>
      <c r="K95" s="54"/>
      <c r="L95" s="54"/>
      <c r="M95" s="54"/>
      <c r="N95" s="54"/>
      <c r="O95" s="54"/>
      <c r="P95" s="54"/>
      <c r="Q95" s="55"/>
      <c r="S95" s="53"/>
      <c r="T95" s="54"/>
      <c r="U95" s="54"/>
      <c r="V95" s="54"/>
      <c r="W95" s="54"/>
      <c r="X95" s="54"/>
      <c r="Y95" s="55"/>
    </row>
    <row r="96" spans="2:25" ht="21" customHeight="1">
      <c r="B96" s="53"/>
      <c r="C96" s="54"/>
      <c r="D96" s="54"/>
      <c r="E96" s="54"/>
      <c r="F96" s="54"/>
      <c r="G96" s="54"/>
      <c r="H96" s="55"/>
      <c r="J96" s="53"/>
      <c r="K96" s="54"/>
      <c r="L96" s="54"/>
      <c r="M96" s="54"/>
      <c r="N96" s="54"/>
      <c r="O96" s="54"/>
      <c r="P96" s="54"/>
      <c r="Q96" s="55"/>
      <c r="S96" s="53"/>
      <c r="T96" s="54"/>
      <c r="U96" s="54"/>
      <c r="V96" s="54"/>
      <c r="W96" s="54"/>
      <c r="X96" s="54"/>
      <c r="Y96" s="55"/>
    </row>
    <row r="97" spans="2:25" ht="21" customHeight="1">
      <c r="B97" s="53"/>
      <c r="C97" s="54"/>
      <c r="D97" s="54"/>
      <c r="E97" s="54"/>
      <c r="F97" s="54"/>
      <c r="G97" s="54"/>
      <c r="H97" s="55"/>
      <c r="J97" s="53"/>
      <c r="K97" s="54"/>
      <c r="L97" s="54"/>
      <c r="M97" s="54"/>
      <c r="N97" s="54"/>
      <c r="O97" s="54"/>
      <c r="P97" s="54"/>
      <c r="Q97" s="55"/>
      <c r="S97" s="53"/>
      <c r="T97" s="54"/>
      <c r="U97" s="54"/>
      <c r="V97" s="54"/>
      <c r="W97" s="54"/>
      <c r="X97" s="54"/>
      <c r="Y97" s="55"/>
    </row>
    <row r="98" spans="2:25" ht="21" customHeight="1">
      <c r="B98" s="53"/>
      <c r="C98" s="54"/>
      <c r="D98" s="54"/>
      <c r="E98" s="54"/>
      <c r="F98" s="54"/>
      <c r="G98" s="54"/>
      <c r="H98" s="55"/>
      <c r="J98" s="53"/>
      <c r="K98" s="54"/>
      <c r="L98" s="54"/>
      <c r="M98" s="54"/>
      <c r="N98" s="54"/>
      <c r="O98" s="54"/>
      <c r="P98" s="54"/>
      <c r="Q98" s="55"/>
      <c r="S98" s="53"/>
      <c r="T98" s="54"/>
      <c r="U98" s="54"/>
      <c r="V98" s="54"/>
      <c r="W98" s="54"/>
      <c r="X98" s="54"/>
      <c r="Y98" s="55"/>
    </row>
    <row r="99" spans="2:25" ht="21" customHeight="1">
      <c r="B99" s="53"/>
      <c r="C99" s="54"/>
      <c r="D99" s="54"/>
      <c r="E99" s="54"/>
      <c r="F99" s="54"/>
      <c r="G99" s="54"/>
      <c r="H99" s="55"/>
      <c r="J99" s="53"/>
      <c r="K99" s="54"/>
      <c r="L99" s="54"/>
      <c r="M99" s="54"/>
      <c r="N99" s="54"/>
      <c r="O99" s="54"/>
      <c r="P99" s="54"/>
      <c r="Q99" s="55"/>
      <c r="S99" s="53"/>
      <c r="T99" s="54"/>
      <c r="U99" s="54"/>
      <c r="V99" s="54"/>
      <c r="W99" s="54"/>
      <c r="X99" s="54"/>
      <c r="Y99" s="55"/>
    </row>
    <row r="100" spans="2:25" ht="21" customHeight="1">
      <c r="B100" s="53"/>
      <c r="C100" s="54"/>
      <c r="D100" s="54"/>
      <c r="E100" s="54"/>
      <c r="F100" s="54"/>
      <c r="G100" s="54"/>
      <c r="H100" s="55"/>
      <c r="J100" s="53"/>
      <c r="K100" s="54"/>
      <c r="L100" s="54"/>
      <c r="M100" s="54"/>
      <c r="N100" s="54"/>
      <c r="O100" s="54"/>
      <c r="P100" s="54"/>
      <c r="Q100" s="55"/>
      <c r="S100" s="53"/>
      <c r="T100" s="54"/>
      <c r="U100" s="54"/>
      <c r="V100" s="54"/>
      <c r="W100" s="54"/>
      <c r="X100" s="54"/>
      <c r="Y100" s="55"/>
    </row>
    <row r="101" spans="2:25" ht="21" customHeight="1">
      <c r="B101" s="56"/>
      <c r="C101" s="57"/>
      <c r="D101" s="57"/>
      <c r="E101" s="57"/>
      <c r="F101" s="57"/>
      <c r="G101" s="57"/>
      <c r="H101" s="58"/>
      <c r="J101" s="56"/>
      <c r="K101" s="57"/>
      <c r="L101" s="57"/>
      <c r="M101" s="57"/>
      <c r="N101" s="57"/>
      <c r="O101" s="57"/>
      <c r="P101" s="57"/>
      <c r="Q101" s="58"/>
      <c r="S101" s="56"/>
      <c r="T101" s="57"/>
      <c r="U101" s="57"/>
      <c r="V101" s="57"/>
      <c r="W101" s="57"/>
      <c r="X101" s="57"/>
      <c r="Y101" s="58"/>
    </row>
    <row r="102" spans="2:25" ht="48" customHeight="1">
      <c r="B102" s="66"/>
      <c r="C102" s="67"/>
      <c r="D102" s="67"/>
      <c r="E102" s="67"/>
      <c r="F102" s="67"/>
      <c r="G102" s="67"/>
      <c r="H102" s="68"/>
      <c r="J102" s="130"/>
      <c r="K102" s="131"/>
      <c r="L102" s="131"/>
      <c r="M102" s="131"/>
      <c r="N102" s="131"/>
      <c r="O102" s="131"/>
      <c r="P102" s="131"/>
      <c r="Q102" s="132"/>
      <c r="S102" s="66"/>
      <c r="T102" s="67"/>
      <c r="U102" s="67"/>
      <c r="V102" s="67"/>
      <c r="W102" s="67"/>
      <c r="X102" s="67"/>
      <c r="Y102" s="68"/>
    </row>
    <row r="103" spans="2:25" ht="48" customHeight="1">
      <c r="B103" s="69"/>
      <c r="C103" s="70"/>
      <c r="D103" s="70"/>
      <c r="E103" s="70"/>
      <c r="F103" s="70"/>
      <c r="G103" s="70"/>
      <c r="H103" s="71"/>
      <c r="J103" s="133"/>
      <c r="K103" s="134"/>
      <c r="L103" s="134"/>
      <c r="M103" s="134"/>
      <c r="N103" s="134"/>
      <c r="O103" s="134"/>
      <c r="P103" s="134"/>
      <c r="Q103" s="135"/>
      <c r="S103" s="69"/>
      <c r="T103" s="70"/>
      <c r="U103" s="70"/>
      <c r="V103" s="70"/>
      <c r="W103" s="70"/>
      <c r="X103" s="70"/>
      <c r="Y103" s="71"/>
    </row>
    <row r="106" spans="5:23" ht="21" customHeight="1">
      <c r="E106" s="21" t="s">
        <v>42</v>
      </c>
      <c r="F106" s="136"/>
      <c r="G106" s="136"/>
      <c r="H106" s="136"/>
      <c r="I106" s="136"/>
      <c r="J106" s="136"/>
      <c r="Q106" s="21" t="s">
        <v>43</v>
      </c>
      <c r="R106" s="136"/>
      <c r="S106" s="136"/>
      <c r="T106" s="136"/>
      <c r="U106" s="136"/>
      <c r="V106" s="136"/>
      <c r="W106" s="136"/>
    </row>
    <row r="107" spans="5:24" ht="21" customHeight="1">
      <c r="E107" s="21" t="s">
        <v>44</v>
      </c>
      <c r="F107" s="24"/>
      <c r="G107" s="24"/>
      <c r="H107" s="24"/>
      <c r="I107" s="24"/>
      <c r="J107" s="24"/>
      <c r="K107" s="5" t="s">
        <v>45</v>
      </c>
      <c r="Q107" s="21" t="s">
        <v>44</v>
      </c>
      <c r="R107" s="136"/>
      <c r="S107" s="136"/>
      <c r="T107" s="136"/>
      <c r="U107" s="136"/>
      <c r="V107" s="136"/>
      <c r="W107" s="136"/>
      <c r="X107" s="5" t="s">
        <v>45</v>
      </c>
    </row>
    <row r="108" spans="5:24" ht="21" customHeight="1">
      <c r="E108" s="21" t="s">
        <v>46</v>
      </c>
      <c r="F108" s="24"/>
      <c r="G108" s="24"/>
      <c r="H108" s="24"/>
      <c r="I108" s="24"/>
      <c r="J108" s="24"/>
      <c r="Q108" s="25"/>
      <c r="R108" s="25"/>
      <c r="S108" s="25"/>
      <c r="T108" s="25"/>
      <c r="U108" s="25"/>
      <c r="V108" s="25"/>
      <c r="W108" s="25"/>
      <c r="X108" s="25"/>
    </row>
    <row r="109" spans="5:23" ht="24" customHeight="1">
      <c r="E109" s="21" t="s">
        <v>47</v>
      </c>
      <c r="F109" s="26"/>
      <c r="G109" s="26"/>
      <c r="H109" s="26"/>
      <c r="I109" s="26"/>
      <c r="J109" s="26"/>
      <c r="Q109" s="21" t="s">
        <v>47</v>
      </c>
      <c r="R109" s="27"/>
      <c r="S109" s="27"/>
      <c r="T109" s="27"/>
      <c r="U109" s="27"/>
      <c r="V109" s="27"/>
      <c r="W109" s="27"/>
    </row>
    <row r="110" spans="5:10" ht="24" customHeight="1">
      <c r="E110" s="21" t="s">
        <v>48</v>
      </c>
      <c r="F110" s="28"/>
      <c r="G110" s="28"/>
      <c r="H110" s="28"/>
      <c r="I110" s="28"/>
      <c r="J110" s="28"/>
    </row>
    <row r="111" ht="24" customHeight="1"/>
  </sheetData>
  <protectedRanges>
    <protectedRange sqref="M7 H8 V13 K20:S21 X20 B28:Z32 B34:Z38 B40:Z44 B49:Z54 B58 B66 B76 J66 J76 S66 S76 B79 B89 J79 J89 S79 S89 B92 B102 J92 J102 S92 S102 R106:R107 Q108 R109 F106:F110" name="ช่วง1_1"/>
  </protectedRanges>
  <mergeCells count="173">
    <mergeCell ref="M32:X32"/>
    <mergeCell ref="B52:G52"/>
    <mergeCell ref="H52:P52"/>
    <mergeCell ref="Q52:X52"/>
    <mergeCell ref="Y52:Z52"/>
    <mergeCell ref="B66:H75"/>
    <mergeCell ref="J66:Q75"/>
    <mergeCell ref="S66:Y75"/>
    <mergeCell ref="B76:H77"/>
    <mergeCell ref="J76:Q77"/>
    <mergeCell ref="S76:Y77"/>
    <mergeCell ref="Y53:Z53"/>
    <mergeCell ref="B54:G54"/>
    <mergeCell ref="H54:P54"/>
    <mergeCell ref="Q54:X54"/>
    <mergeCell ref="Y54:Z54"/>
    <mergeCell ref="B58:Y62"/>
    <mergeCell ref="Y48:Z48"/>
    <mergeCell ref="Y49:Z49"/>
    <mergeCell ref="B49:G49"/>
    <mergeCell ref="H49:P49"/>
    <mergeCell ref="Q49:X49"/>
    <mergeCell ref="Y50:Z50"/>
    <mergeCell ref="Y51:Z51"/>
    <mergeCell ref="B50:G50"/>
    <mergeCell ref="H50:P50"/>
    <mergeCell ref="Q50:X50"/>
    <mergeCell ref="B51:G51"/>
    <mergeCell ref="H51:P51"/>
    <mergeCell ref="Q51:X51"/>
    <mergeCell ref="B48:G48"/>
    <mergeCell ref="H48:P48"/>
    <mergeCell ref="Q48:X48"/>
    <mergeCell ref="B44:L44"/>
    <mergeCell ref="M44:X44"/>
    <mergeCell ref="Y44:Z44"/>
    <mergeCell ref="B41:L41"/>
    <mergeCell ref="M41:X41"/>
    <mergeCell ref="Y41:Z41"/>
    <mergeCell ref="B42:L42"/>
    <mergeCell ref="M42:X42"/>
    <mergeCell ref="Y42:Z42"/>
    <mergeCell ref="Y34:Z34"/>
    <mergeCell ref="A39:Z39"/>
    <mergeCell ref="B40:L40"/>
    <mergeCell ref="M40:X40"/>
    <mergeCell ref="Y40:Z40"/>
    <mergeCell ref="B38:L38"/>
    <mergeCell ref="M38:X38"/>
    <mergeCell ref="Y38:Z38"/>
    <mergeCell ref="B35:L35"/>
    <mergeCell ref="M35:X35"/>
    <mergeCell ref="Y35:Z35"/>
    <mergeCell ref="B36:L36"/>
    <mergeCell ref="M36:X36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X20:Z22"/>
    <mergeCell ref="B21:G21"/>
    <mergeCell ref="H21:J21"/>
    <mergeCell ref="K21:M21"/>
    <mergeCell ref="N21:P21"/>
    <mergeCell ref="Q21:S21"/>
    <mergeCell ref="T21:U21"/>
    <mergeCell ref="V21:W21"/>
    <mergeCell ref="A12:Z12"/>
    <mergeCell ref="B13:J13"/>
    <mergeCell ref="K13:M13"/>
    <mergeCell ref="N13:P13"/>
    <mergeCell ref="Q13:R13"/>
    <mergeCell ref="Q14:R14"/>
    <mergeCell ref="S13:U13"/>
    <mergeCell ref="V13:X13"/>
    <mergeCell ref="Y13:Z13"/>
    <mergeCell ref="A14:P14"/>
    <mergeCell ref="S14:U14"/>
    <mergeCell ref="V14:X14"/>
    <mergeCell ref="Y14:Z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R106:W106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B28:L28"/>
    <mergeCell ref="M28:X28"/>
    <mergeCell ref="B37:L37"/>
    <mergeCell ref="M37:X37"/>
    <mergeCell ref="Y37:Z37"/>
    <mergeCell ref="B32:L32"/>
    <mergeCell ref="Y32:Z32"/>
    <mergeCell ref="A33:Z33"/>
    <mergeCell ref="B34:L34"/>
    <mergeCell ref="B43:L43"/>
    <mergeCell ref="M43:X43"/>
    <mergeCell ref="Y43:Z43"/>
    <mergeCell ref="M34:X34"/>
    <mergeCell ref="F107:J107"/>
    <mergeCell ref="Y36:Z36"/>
    <mergeCell ref="R107:W107"/>
    <mergeCell ref="F108:J108"/>
    <mergeCell ref="Q108:X108"/>
    <mergeCell ref="F109:J109"/>
    <mergeCell ref="R109:W109"/>
    <mergeCell ref="F110:J110"/>
    <mergeCell ref="B53:G53"/>
    <mergeCell ref="H53:P53"/>
    <mergeCell ref="Q53:X53"/>
    <mergeCell ref="B79:H88"/>
    <mergeCell ref="J79:Q88"/>
    <mergeCell ref="S79:Y88"/>
    <mergeCell ref="B89:H90"/>
    <mergeCell ref="J89:Q90"/>
    <mergeCell ref="S89:Y90"/>
    <mergeCell ref="B92:H101"/>
    <mergeCell ref="J92:Q101"/>
    <mergeCell ref="S92:Y101"/>
    <mergeCell ref="B102:H103"/>
    <mergeCell ref="J102:Q103"/>
    <mergeCell ref="S102:Y103"/>
    <mergeCell ref="F106:J106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0:S20 K22:S22">
      <formula1>0</formula1>
    </dataValidation>
    <dataValidation type="decimal" operator="greaterThanOrEqual" allowBlank="1" showInputMessage="1" showErrorMessage="1" error="กรุณากรอกข้อมูลเป็นตัวเลข" sqref="K21:S21">
      <formula1>0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Z110"/>
  <sheetViews>
    <sheetView view="pageBreakPreview" zoomScaleSheetLayoutView="100" workbookViewId="0" topLeftCell="I3">
      <selection activeCell="Q18" sqref="Q18:S18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86" t="s">
        <v>93</v>
      </c>
      <c r="K2" s="86"/>
      <c r="L2" s="86"/>
      <c r="M2" s="86"/>
      <c r="N2" s="86"/>
      <c r="O2" s="86"/>
      <c r="P2" s="86"/>
      <c r="Q2" s="8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86" t="s">
        <v>14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ht="21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0.15" customHeight="1"/>
    <row r="6" ht="21" customHeight="1">
      <c r="A6" s="8" t="s">
        <v>1</v>
      </c>
    </row>
    <row r="7" spans="1:16" ht="21" customHeight="1">
      <c r="A7" s="9" t="s">
        <v>84</v>
      </c>
      <c r="L7" s="10"/>
      <c r="M7" s="87"/>
      <c r="N7" s="88"/>
      <c r="O7" s="88"/>
      <c r="P7" s="89"/>
    </row>
    <row r="8" spans="1:10" ht="21" customHeight="1">
      <c r="A8" s="9" t="s">
        <v>28</v>
      </c>
      <c r="G8" s="10"/>
      <c r="H8" s="87"/>
      <c r="I8" s="88"/>
      <c r="J8" s="89"/>
    </row>
    <row r="9" ht="9" customHeight="1">
      <c r="G9" s="5">
        <v>4</v>
      </c>
    </row>
    <row r="10" spans="1:26" s="8" customFormat="1" ht="30" customHeight="1">
      <c r="A10" s="78" t="s">
        <v>6</v>
      </c>
      <c r="B10" s="78" t="s">
        <v>22</v>
      </c>
      <c r="C10" s="78"/>
      <c r="D10" s="78"/>
      <c r="E10" s="78"/>
      <c r="F10" s="78"/>
      <c r="G10" s="78"/>
      <c r="H10" s="78"/>
      <c r="I10" s="78"/>
      <c r="J10" s="78"/>
      <c r="K10" s="78" t="s">
        <v>23</v>
      </c>
      <c r="L10" s="78"/>
      <c r="M10" s="78"/>
      <c r="N10" s="78"/>
      <c r="O10" s="78"/>
      <c r="P10" s="78"/>
      <c r="Q10" s="78"/>
      <c r="R10" s="78"/>
      <c r="S10" s="78" t="s">
        <v>5</v>
      </c>
      <c r="T10" s="78"/>
      <c r="U10" s="78"/>
      <c r="V10" s="78"/>
      <c r="W10" s="78"/>
      <c r="X10" s="78"/>
      <c r="Y10" s="78"/>
      <c r="Z10" s="78"/>
    </row>
    <row r="11" spans="1:26" s="8" customFormat="1" ht="30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 t="s">
        <v>2</v>
      </c>
      <c r="L11" s="78"/>
      <c r="M11" s="78"/>
      <c r="N11" s="78" t="s">
        <v>3</v>
      </c>
      <c r="O11" s="78"/>
      <c r="P11" s="78"/>
      <c r="Q11" s="78" t="s">
        <v>4</v>
      </c>
      <c r="R11" s="78"/>
      <c r="S11" s="78" t="s">
        <v>2</v>
      </c>
      <c r="T11" s="78"/>
      <c r="U11" s="78"/>
      <c r="V11" s="78" t="s">
        <v>3</v>
      </c>
      <c r="W11" s="78"/>
      <c r="X11" s="78"/>
      <c r="Y11" s="78" t="s">
        <v>4</v>
      </c>
      <c r="Z11" s="78"/>
    </row>
    <row r="12" spans="1:26" ht="24" customHeight="1">
      <c r="A12" s="90" t="s">
        <v>86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</row>
    <row r="13" spans="1:26" ht="24" customHeight="1">
      <c r="A13" s="11">
        <v>1</v>
      </c>
      <c r="B13" s="38" t="s">
        <v>87</v>
      </c>
      <c r="C13" s="38"/>
      <c r="D13" s="38"/>
      <c r="E13" s="38"/>
      <c r="F13" s="38"/>
      <c r="G13" s="38"/>
      <c r="H13" s="38"/>
      <c r="I13" s="38"/>
      <c r="J13" s="38"/>
      <c r="K13" s="93">
        <v>3500</v>
      </c>
      <c r="L13" s="93"/>
      <c r="M13" s="93"/>
      <c r="N13" s="138">
        <f>Q22</f>
        <v>0</v>
      </c>
      <c r="O13" s="138"/>
      <c r="P13" s="138"/>
      <c r="Q13" s="95">
        <f>V23</f>
        <v>0</v>
      </c>
      <c r="R13" s="95"/>
      <c r="S13" s="96">
        <v>416500</v>
      </c>
      <c r="T13" s="97"/>
      <c r="U13" s="98"/>
      <c r="V13" s="99"/>
      <c r="W13" s="100"/>
      <c r="X13" s="101"/>
      <c r="Y13" s="102">
        <f>V13/S13*100</f>
        <v>0</v>
      </c>
      <c r="Z13" s="103"/>
    </row>
    <row r="14" spans="1:26" s="8" customFormat="1" ht="24" customHeight="1">
      <c r="A14" s="104" t="s">
        <v>29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  <c r="Q14" s="75">
        <f>V23</f>
        <v>0</v>
      </c>
      <c r="R14" s="75"/>
      <c r="S14" s="107">
        <f>SUM(S13)</f>
        <v>416500</v>
      </c>
      <c r="T14" s="107"/>
      <c r="U14" s="107"/>
      <c r="V14" s="107">
        <f>SUM(V13)</f>
        <v>0</v>
      </c>
      <c r="W14" s="107"/>
      <c r="X14" s="107"/>
      <c r="Y14" s="108">
        <f>SUM(Y13)</f>
        <v>0</v>
      </c>
      <c r="Z14" s="108"/>
    </row>
    <row r="15" spans="1:26" ht="9.9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13" ht="24" customHeight="1">
      <c r="A16" s="22" t="s">
        <v>92</v>
      </c>
      <c r="H16" s="12"/>
      <c r="I16" s="13"/>
      <c r="J16" s="13"/>
      <c r="K16" s="13"/>
      <c r="L16" s="13"/>
      <c r="M16" s="13"/>
    </row>
    <row r="17" spans="1:13" ht="9.95" customHeight="1">
      <c r="A17" s="5"/>
      <c r="H17" s="14"/>
      <c r="I17" s="14"/>
      <c r="J17" s="14"/>
      <c r="K17" s="14"/>
      <c r="L17" s="14"/>
      <c r="M17" s="14"/>
    </row>
    <row r="18" spans="1:26" ht="72" customHeight="1">
      <c r="A18" s="15" t="s">
        <v>6</v>
      </c>
      <c r="B18" s="78" t="s">
        <v>26</v>
      </c>
      <c r="C18" s="78"/>
      <c r="D18" s="78"/>
      <c r="E18" s="78"/>
      <c r="F18" s="78"/>
      <c r="G18" s="78"/>
      <c r="H18" s="78" t="s">
        <v>30</v>
      </c>
      <c r="I18" s="78"/>
      <c r="J18" s="78"/>
      <c r="K18" s="78" t="s">
        <v>27</v>
      </c>
      <c r="L18" s="78"/>
      <c r="M18" s="78"/>
      <c r="N18" s="78" t="s">
        <v>31</v>
      </c>
      <c r="O18" s="78"/>
      <c r="P18" s="78"/>
      <c r="Q18" s="78" t="s">
        <v>32</v>
      </c>
      <c r="R18" s="78"/>
      <c r="S18" s="78"/>
      <c r="T18" s="78" t="s">
        <v>33</v>
      </c>
      <c r="U18" s="78"/>
      <c r="V18" s="82" t="s">
        <v>7</v>
      </c>
      <c r="W18" s="82"/>
      <c r="X18" s="78" t="s">
        <v>8</v>
      </c>
      <c r="Y18" s="78"/>
      <c r="Z18" s="78"/>
    </row>
    <row r="19" spans="1:26" ht="24" customHeight="1">
      <c r="A19" s="90" t="s">
        <v>86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09"/>
      <c r="U19" s="109"/>
      <c r="V19" s="91"/>
      <c r="W19" s="91"/>
      <c r="X19" s="91"/>
      <c r="Y19" s="91"/>
      <c r="Z19" s="92"/>
    </row>
    <row r="20" spans="1:26" s="17" customFormat="1" ht="48" customHeight="1">
      <c r="A20" s="16">
        <v>1</v>
      </c>
      <c r="B20" s="110" t="s">
        <v>88</v>
      </c>
      <c r="C20" s="110"/>
      <c r="D20" s="110"/>
      <c r="E20" s="110"/>
      <c r="F20" s="110"/>
      <c r="G20" s="110"/>
      <c r="H20" s="111">
        <f>$K$13</f>
        <v>3500</v>
      </c>
      <c r="I20" s="111"/>
      <c r="J20" s="111"/>
      <c r="K20" s="116"/>
      <c r="L20" s="116"/>
      <c r="M20" s="116"/>
      <c r="N20" s="116"/>
      <c r="O20" s="116"/>
      <c r="P20" s="116"/>
      <c r="Q20" s="116"/>
      <c r="R20" s="116"/>
      <c r="S20" s="117"/>
      <c r="T20" s="114">
        <v>20</v>
      </c>
      <c r="U20" s="114"/>
      <c r="V20" s="115">
        <f>(T20*((K20*0)+(N20*50)+(Q20*100)))/(H20*100)</f>
        <v>0</v>
      </c>
      <c r="W20" s="116"/>
      <c r="X20" s="118"/>
      <c r="Y20" s="119"/>
      <c r="Z20" s="120"/>
    </row>
    <row r="21" spans="1:26" ht="24" customHeight="1">
      <c r="A21" s="18">
        <v>2</v>
      </c>
      <c r="B21" s="127" t="s">
        <v>89</v>
      </c>
      <c r="C21" s="127"/>
      <c r="D21" s="127"/>
      <c r="E21" s="127"/>
      <c r="F21" s="127"/>
      <c r="G21" s="127"/>
      <c r="H21" s="111">
        <f aca="true" t="shared" si="0" ref="H21:H22">$K$13</f>
        <v>3500</v>
      </c>
      <c r="I21" s="111"/>
      <c r="J21" s="111"/>
      <c r="K21" s="128"/>
      <c r="L21" s="128"/>
      <c r="M21" s="128"/>
      <c r="N21" s="128"/>
      <c r="O21" s="128"/>
      <c r="P21" s="128"/>
      <c r="Q21" s="128"/>
      <c r="R21" s="128"/>
      <c r="S21" s="128"/>
      <c r="T21" s="129">
        <v>20</v>
      </c>
      <c r="U21" s="129"/>
      <c r="V21" s="103">
        <f>(T21*((K21*0)+(N21*50)+(Q21*100)))/(H21*100)</f>
        <v>0</v>
      </c>
      <c r="W21" s="128"/>
      <c r="X21" s="121"/>
      <c r="Y21" s="122"/>
      <c r="Z21" s="123"/>
    </row>
    <row r="22" spans="1:26" s="17" customFormat="1" ht="72" customHeight="1">
      <c r="A22" s="16">
        <v>3</v>
      </c>
      <c r="B22" s="110" t="s">
        <v>90</v>
      </c>
      <c r="C22" s="110"/>
      <c r="D22" s="110"/>
      <c r="E22" s="110"/>
      <c r="F22" s="110"/>
      <c r="G22" s="110"/>
      <c r="H22" s="111">
        <f t="shared" si="0"/>
        <v>3500</v>
      </c>
      <c r="I22" s="111"/>
      <c r="J22" s="111"/>
      <c r="K22" s="112"/>
      <c r="L22" s="112"/>
      <c r="M22" s="112"/>
      <c r="N22" s="112"/>
      <c r="O22" s="112"/>
      <c r="P22" s="112"/>
      <c r="Q22" s="112"/>
      <c r="R22" s="112"/>
      <c r="S22" s="113"/>
      <c r="T22" s="114">
        <v>60</v>
      </c>
      <c r="U22" s="114"/>
      <c r="V22" s="115">
        <f>(T22*((K22*0)+(N22*50)+(Q22*100)))/(H22*100)</f>
        <v>0</v>
      </c>
      <c r="W22" s="116"/>
      <c r="X22" s="124"/>
      <c r="Y22" s="125"/>
      <c r="Z22" s="126"/>
    </row>
    <row r="23" spans="1:26" ht="24" customHeight="1">
      <c r="A23" s="72" t="s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>
        <f>SUM(T20:U22)</f>
        <v>100</v>
      </c>
      <c r="U23" s="74"/>
      <c r="V23" s="75">
        <f>SUM(V20:V22)</f>
        <v>0</v>
      </c>
      <c r="W23" s="75"/>
      <c r="X23" s="76"/>
      <c r="Y23" s="76"/>
      <c r="Z23" s="76"/>
    </row>
    <row r="24" spans="1:26" ht="9.9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24" customHeight="1">
      <c r="A25" s="19" t="s">
        <v>80</v>
      </c>
    </row>
    <row r="26" spans="1:26" ht="60" customHeight="1">
      <c r="A26" s="15" t="s">
        <v>6</v>
      </c>
      <c r="B26" s="78" t="s">
        <v>34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 t="s">
        <v>35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82" t="s">
        <v>36</v>
      </c>
      <c r="Z26" s="82"/>
    </row>
    <row r="27" spans="1:26" ht="24" customHeight="1">
      <c r="A27" s="83" t="s">
        <v>37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</row>
    <row r="28" spans="1:26" ht="48" customHeight="1">
      <c r="A28" s="4" t="str">
        <f>IF(B28&lt;&gt;"","2.1.1","")</f>
        <v/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Y28" s="32"/>
      <c r="Z28" s="32"/>
    </row>
    <row r="29" spans="1:26" ht="48" customHeight="1">
      <c r="A29" s="4" t="str">
        <f>IF(B29&lt;&gt;"","2.1.2","")</f>
        <v/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32"/>
      <c r="Z29" s="32"/>
    </row>
    <row r="30" spans="1:26" ht="48" customHeight="1">
      <c r="A30" s="4" t="str">
        <f>IF(B30&lt;&gt;"","2.1.3","")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/>
      <c r="Z30" s="32"/>
    </row>
    <row r="31" spans="1:26" ht="48" customHeight="1">
      <c r="A31" s="4" t="str">
        <f>IF(B31&lt;&gt;"","2.1.4","")</f>
        <v/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/>
      <c r="Z31" s="32"/>
    </row>
    <row r="32" spans="1:26" ht="48" customHeight="1">
      <c r="A32" s="4" t="str">
        <f>IF(B32&lt;&gt;"","2.1.5","")</f>
        <v/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6"/>
      <c r="Z32" s="37"/>
    </row>
    <row r="33" spans="1:26" ht="24" customHeight="1">
      <c r="A33" s="83" t="s">
        <v>38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</row>
    <row r="34" spans="1:26" ht="48" customHeight="1">
      <c r="A34" s="4" t="str">
        <f>IF(B34&lt;&gt;"","2.2.1","")</f>
        <v/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32"/>
      <c r="Z34" s="32"/>
    </row>
    <row r="35" spans="1:26" ht="48" customHeight="1">
      <c r="A35" s="4" t="str">
        <f>IF(B35&lt;&gt;"","2.2.2","")</f>
        <v/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9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32"/>
      <c r="Z35" s="32"/>
    </row>
    <row r="36" spans="1:26" ht="48" customHeight="1">
      <c r="A36" s="4" t="str">
        <f>IF(B36&lt;&gt;"","2.2.3","")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  <c r="Y36" s="32"/>
      <c r="Z36" s="32"/>
    </row>
    <row r="37" spans="1:26" ht="48" customHeight="1">
      <c r="A37" s="4" t="str">
        <f>IF(B37&lt;&gt;"","2.2.4","")</f>
        <v/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/>
      <c r="Z37" s="32"/>
    </row>
    <row r="38" spans="1:26" ht="48" customHeight="1">
      <c r="A38" s="4" t="str">
        <f>IF(B38&lt;&gt;"","2.2.5","")</f>
        <v/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32"/>
      <c r="Z38" s="32"/>
    </row>
    <row r="39" spans="1:26" ht="24" customHeight="1">
      <c r="A39" s="83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</row>
    <row r="40" spans="1:26" ht="48" customHeight="1">
      <c r="A40" s="4" t="str">
        <f>IF(B40&lt;&gt;"","2.3.1","")</f>
        <v/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9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  <c r="Y40" s="32"/>
      <c r="Z40" s="32"/>
    </row>
    <row r="41" spans="1:26" ht="48" customHeight="1">
      <c r="A41" s="4" t="str">
        <f>IF(B41&lt;&gt;"","2.3.2","")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32"/>
      <c r="Z41" s="32"/>
    </row>
    <row r="42" spans="1:26" ht="48" customHeight="1">
      <c r="A42" s="4" t="str">
        <f>IF(B42&lt;&gt;"","2.3.3","")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</row>
    <row r="43" spans="1:26" ht="48" customHeight="1">
      <c r="A43" s="4" t="str">
        <f>IF(B43&lt;&gt;"","2.3.4","")</f>
        <v/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32"/>
      <c r="Z43" s="32"/>
    </row>
    <row r="44" spans="1:26" ht="48" customHeight="1">
      <c r="A44" s="4" t="str">
        <f>IF(B44&lt;&gt;"","2.3.5","")</f>
        <v/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9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2"/>
    </row>
    <row r="45" ht="9.95" customHeight="1"/>
    <row r="46" ht="24" customHeight="1">
      <c r="A46" s="5" t="s">
        <v>81</v>
      </c>
    </row>
    <row r="47" ht="9.95" customHeight="1"/>
    <row r="48" spans="1:26" ht="60" customHeight="1">
      <c r="A48" s="15" t="s">
        <v>6</v>
      </c>
      <c r="B48" s="78" t="s">
        <v>40</v>
      </c>
      <c r="C48" s="78"/>
      <c r="D48" s="78"/>
      <c r="E48" s="78"/>
      <c r="F48" s="78"/>
      <c r="G48" s="78"/>
      <c r="H48" s="78" t="s">
        <v>35</v>
      </c>
      <c r="I48" s="78"/>
      <c r="J48" s="78"/>
      <c r="K48" s="78"/>
      <c r="L48" s="78"/>
      <c r="M48" s="78"/>
      <c r="N48" s="78"/>
      <c r="O48" s="78"/>
      <c r="P48" s="78"/>
      <c r="Q48" s="79" t="s">
        <v>41</v>
      </c>
      <c r="R48" s="80"/>
      <c r="S48" s="80"/>
      <c r="T48" s="80"/>
      <c r="U48" s="80"/>
      <c r="V48" s="80"/>
      <c r="W48" s="80"/>
      <c r="X48" s="81"/>
      <c r="Y48" s="82" t="s">
        <v>36</v>
      </c>
      <c r="Z48" s="82"/>
    </row>
    <row r="49" spans="1:26" ht="72" customHeight="1">
      <c r="A49" s="4" t="str">
        <f>IF(B49&lt;&gt;"","3.1","")</f>
        <v/>
      </c>
      <c r="B49" s="38"/>
      <c r="C49" s="38"/>
      <c r="D49" s="38"/>
      <c r="E49" s="38"/>
      <c r="F49" s="38"/>
      <c r="G49" s="38"/>
      <c r="H49" s="39"/>
      <c r="I49" s="39"/>
      <c r="J49" s="39"/>
      <c r="K49" s="39"/>
      <c r="L49" s="39"/>
      <c r="M49" s="39"/>
      <c r="N49" s="39"/>
      <c r="O49" s="39"/>
      <c r="P49" s="39"/>
      <c r="Q49" s="29"/>
      <c r="R49" s="30"/>
      <c r="S49" s="30"/>
      <c r="T49" s="30"/>
      <c r="U49" s="30"/>
      <c r="V49" s="30"/>
      <c r="W49" s="30"/>
      <c r="X49" s="31"/>
      <c r="Y49" s="32"/>
      <c r="Z49" s="32"/>
    </row>
    <row r="50" spans="1:26" ht="72" customHeight="1">
      <c r="A50" s="4" t="str">
        <f>IF(B50&lt;&gt;"","3.2","")</f>
        <v/>
      </c>
      <c r="B50" s="38"/>
      <c r="C50" s="38"/>
      <c r="D50" s="38"/>
      <c r="E50" s="38"/>
      <c r="F50" s="38"/>
      <c r="G50" s="38"/>
      <c r="H50" s="39"/>
      <c r="I50" s="39"/>
      <c r="J50" s="39"/>
      <c r="K50" s="39"/>
      <c r="L50" s="39"/>
      <c r="M50" s="39"/>
      <c r="N50" s="39"/>
      <c r="O50" s="39"/>
      <c r="P50" s="39"/>
      <c r="Q50" s="29"/>
      <c r="R50" s="30"/>
      <c r="S50" s="30"/>
      <c r="T50" s="30"/>
      <c r="U50" s="30"/>
      <c r="V50" s="30"/>
      <c r="W50" s="30"/>
      <c r="X50" s="31"/>
      <c r="Y50" s="32"/>
      <c r="Z50" s="32"/>
    </row>
    <row r="51" spans="1:26" ht="72" customHeight="1">
      <c r="A51" s="4" t="str">
        <f>IF(B51&lt;&gt;"","3.3","")</f>
        <v/>
      </c>
      <c r="B51" s="38"/>
      <c r="C51" s="38"/>
      <c r="D51" s="38"/>
      <c r="E51" s="38"/>
      <c r="F51" s="38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29"/>
      <c r="R51" s="30"/>
      <c r="S51" s="30"/>
      <c r="T51" s="30"/>
      <c r="U51" s="30"/>
      <c r="V51" s="30"/>
      <c r="W51" s="30"/>
      <c r="X51" s="31"/>
      <c r="Y51" s="32"/>
      <c r="Z51" s="32"/>
    </row>
    <row r="52" spans="1:26" ht="72" customHeight="1">
      <c r="A52" s="4" t="str">
        <f>IF(B52&lt;&gt;"","3.4","")</f>
        <v/>
      </c>
      <c r="B52" s="38"/>
      <c r="C52" s="38"/>
      <c r="D52" s="38"/>
      <c r="E52" s="38"/>
      <c r="F52" s="38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29"/>
      <c r="R52" s="30"/>
      <c r="S52" s="30"/>
      <c r="T52" s="30"/>
      <c r="U52" s="30"/>
      <c r="V52" s="30"/>
      <c r="W52" s="30"/>
      <c r="X52" s="31"/>
      <c r="Y52" s="32"/>
      <c r="Z52" s="32"/>
    </row>
    <row r="53" spans="1:26" ht="72" customHeight="1">
      <c r="A53" s="4" t="str">
        <f>IF(B53&lt;&gt;"","3.5","")</f>
        <v/>
      </c>
      <c r="B53" s="33"/>
      <c r="C53" s="34"/>
      <c r="D53" s="34"/>
      <c r="E53" s="34"/>
      <c r="F53" s="34"/>
      <c r="G53" s="35"/>
      <c r="H53" s="29"/>
      <c r="I53" s="30"/>
      <c r="J53" s="30"/>
      <c r="K53" s="30"/>
      <c r="L53" s="30"/>
      <c r="M53" s="30"/>
      <c r="N53" s="30"/>
      <c r="O53" s="30"/>
      <c r="P53" s="31"/>
      <c r="Q53" s="29"/>
      <c r="R53" s="30"/>
      <c r="S53" s="30"/>
      <c r="T53" s="30"/>
      <c r="U53" s="30"/>
      <c r="V53" s="30"/>
      <c r="W53" s="30"/>
      <c r="X53" s="31"/>
      <c r="Y53" s="36"/>
      <c r="Z53" s="37"/>
    </row>
    <row r="54" spans="1:26" ht="72" customHeight="1">
      <c r="A54" s="4" t="str">
        <f>IF(B54&lt;&gt;"","3.6","")</f>
        <v/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29"/>
      <c r="R54" s="30"/>
      <c r="S54" s="30"/>
      <c r="T54" s="30"/>
      <c r="U54" s="30"/>
      <c r="V54" s="30"/>
      <c r="W54" s="30"/>
      <c r="X54" s="31"/>
      <c r="Y54" s="32"/>
      <c r="Z54" s="32"/>
    </row>
    <row r="55" spans="1:26" s="20" customFormat="1" ht="9.9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24.75" customHeight="1">
      <c r="A56" s="5" t="s">
        <v>82</v>
      </c>
    </row>
    <row r="57" ht="9.95" customHeight="1">
      <c r="A57" s="5"/>
    </row>
    <row r="58" spans="2:25" ht="48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</row>
    <row r="59" spans="2:25" ht="48" customHeigh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</row>
    <row r="60" spans="2:25" ht="48" customHeight="1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</row>
    <row r="61" spans="2:25" ht="48" customHeight="1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</row>
    <row r="62" spans="2:25" ht="48" customHeight="1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</row>
    <row r="63" ht="13.5" customHeight="1">
      <c r="A63" s="5"/>
    </row>
    <row r="64" ht="21" customHeight="1">
      <c r="A64" s="5" t="s">
        <v>83</v>
      </c>
    </row>
    <row r="66" spans="2:25" ht="21" customHeight="1">
      <c r="B66" s="49"/>
      <c r="C66" s="49"/>
      <c r="D66" s="49"/>
      <c r="E66" s="49"/>
      <c r="F66" s="49"/>
      <c r="G66" s="49"/>
      <c r="H66" s="49"/>
      <c r="J66" s="49"/>
      <c r="K66" s="49"/>
      <c r="L66" s="49"/>
      <c r="M66" s="49"/>
      <c r="N66" s="49"/>
      <c r="O66" s="49"/>
      <c r="P66" s="49"/>
      <c r="Q66" s="49"/>
      <c r="S66" s="50"/>
      <c r="T66" s="51"/>
      <c r="U66" s="51"/>
      <c r="V66" s="51"/>
      <c r="W66" s="51"/>
      <c r="X66" s="51"/>
      <c r="Y66" s="52"/>
    </row>
    <row r="67" spans="2:25" ht="10.15" customHeight="1">
      <c r="B67" s="49"/>
      <c r="C67" s="49"/>
      <c r="D67" s="49"/>
      <c r="E67" s="49"/>
      <c r="F67" s="49"/>
      <c r="G67" s="49"/>
      <c r="H67" s="49"/>
      <c r="J67" s="49"/>
      <c r="K67" s="49"/>
      <c r="L67" s="49"/>
      <c r="M67" s="49"/>
      <c r="N67" s="49"/>
      <c r="O67" s="49"/>
      <c r="P67" s="49"/>
      <c r="Q67" s="49"/>
      <c r="S67" s="53"/>
      <c r="T67" s="54"/>
      <c r="U67" s="54"/>
      <c r="V67" s="54"/>
      <c r="W67" s="54"/>
      <c r="X67" s="54"/>
      <c r="Y67" s="55"/>
    </row>
    <row r="68" spans="2:25" ht="10.15" customHeight="1">
      <c r="B68" s="49"/>
      <c r="C68" s="49"/>
      <c r="D68" s="49"/>
      <c r="E68" s="49"/>
      <c r="F68" s="49"/>
      <c r="G68" s="49"/>
      <c r="H68" s="49"/>
      <c r="J68" s="49"/>
      <c r="K68" s="49"/>
      <c r="L68" s="49"/>
      <c r="M68" s="49"/>
      <c r="N68" s="49"/>
      <c r="O68" s="49"/>
      <c r="P68" s="49"/>
      <c r="Q68" s="49"/>
      <c r="S68" s="53"/>
      <c r="T68" s="54"/>
      <c r="U68" s="54"/>
      <c r="V68" s="54"/>
      <c r="W68" s="54"/>
      <c r="X68" s="54"/>
      <c r="Y68" s="55"/>
    </row>
    <row r="69" spans="2:25" ht="21" customHeight="1">
      <c r="B69" s="49"/>
      <c r="C69" s="49"/>
      <c r="D69" s="49"/>
      <c r="E69" s="49"/>
      <c r="F69" s="49"/>
      <c r="G69" s="49"/>
      <c r="H69" s="49"/>
      <c r="J69" s="49"/>
      <c r="K69" s="49"/>
      <c r="L69" s="49"/>
      <c r="M69" s="49"/>
      <c r="N69" s="49"/>
      <c r="O69" s="49"/>
      <c r="P69" s="49"/>
      <c r="Q69" s="49"/>
      <c r="S69" s="53"/>
      <c r="T69" s="54"/>
      <c r="U69" s="54"/>
      <c r="V69" s="54"/>
      <c r="W69" s="54"/>
      <c r="X69" s="54"/>
      <c r="Y69" s="55"/>
    </row>
    <row r="70" spans="2:25" ht="35.25" customHeight="1">
      <c r="B70" s="49"/>
      <c r="C70" s="49"/>
      <c r="D70" s="49"/>
      <c r="E70" s="49"/>
      <c r="F70" s="49"/>
      <c r="G70" s="49"/>
      <c r="H70" s="49"/>
      <c r="J70" s="49"/>
      <c r="K70" s="49"/>
      <c r="L70" s="49"/>
      <c r="M70" s="49"/>
      <c r="N70" s="49"/>
      <c r="O70" s="49"/>
      <c r="P70" s="49"/>
      <c r="Q70" s="49"/>
      <c r="S70" s="53"/>
      <c r="T70" s="54"/>
      <c r="U70" s="54"/>
      <c r="V70" s="54"/>
      <c r="W70" s="54"/>
      <c r="X70" s="54"/>
      <c r="Y70" s="55"/>
    </row>
    <row r="71" spans="2:25" ht="21" customHeight="1">
      <c r="B71" s="49"/>
      <c r="C71" s="49"/>
      <c r="D71" s="49"/>
      <c r="E71" s="49"/>
      <c r="F71" s="49"/>
      <c r="G71" s="49"/>
      <c r="H71" s="49"/>
      <c r="J71" s="49"/>
      <c r="K71" s="49"/>
      <c r="L71" s="49"/>
      <c r="M71" s="49"/>
      <c r="N71" s="49"/>
      <c r="O71" s="49"/>
      <c r="P71" s="49"/>
      <c r="Q71" s="49"/>
      <c r="S71" s="53"/>
      <c r="T71" s="54"/>
      <c r="U71" s="54"/>
      <c r="V71" s="54"/>
      <c r="W71" s="54"/>
      <c r="X71" s="54"/>
      <c r="Y71" s="55"/>
    </row>
    <row r="72" spans="2:25" ht="21" customHeight="1">
      <c r="B72" s="49"/>
      <c r="C72" s="49"/>
      <c r="D72" s="49"/>
      <c r="E72" s="49"/>
      <c r="F72" s="49"/>
      <c r="G72" s="49"/>
      <c r="H72" s="49"/>
      <c r="J72" s="49"/>
      <c r="K72" s="49"/>
      <c r="L72" s="49"/>
      <c r="M72" s="49"/>
      <c r="N72" s="49"/>
      <c r="O72" s="49"/>
      <c r="P72" s="49"/>
      <c r="Q72" s="49"/>
      <c r="S72" s="53"/>
      <c r="T72" s="54"/>
      <c r="U72" s="54"/>
      <c r="V72" s="54"/>
      <c r="W72" s="54"/>
      <c r="X72" s="54"/>
      <c r="Y72" s="55"/>
    </row>
    <row r="73" spans="2:25" ht="21" customHeight="1">
      <c r="B73" s="49"/>
      <c r="C73" s="49"/>
      <c r="D73" s="49"/>
      <c r="E73" s="49"/>
      <c r="F73" s="49"/>
      <c r="G73" s="49"/>
      <c r="H73" s="49"/>
      <c r="J73" s="49"/>
      <c r="K73" s="49"/>
      <c r="L73" s="49"/>
      <c r="M73" s="49"/>
      <c r="N73" s="49"/>
      <c r="O73" s="49"/>
      <c r="P73" s="49"/>
      <c r="Q73" s="49"/>
      <c r="S73" s="53"/>
      <c r="T73" s="54"/>
      <c r="U73" s="54"/>
      <c r="V73" s="54"/>
      <c r="W73" s="54"/>
      <c r="X73" s="54"/>
      <c r="Y73" s="55"/>
    </row>
    <row r="74" spans="2:25" ht="21" customHeight="1">
      <c r="B74" s="49"/>
      <c r="C74" s="49"/>
      <c r="D74" s="49"/>
      <c r="E74" s="49"/>
      <c r="F74" s="49"/>
      <c r="G74" s="49"/>
      <c r="H74" s="49"/>
      <c r="J74" s="49"/>
      <c r="K74" s="49"/>
      <c r="L74" s="49"/>
      <c r="M74" s="49"/>
      <c r="N74" s="49"/>
      <c r="O74" s="49"/>
      <c r="P74" s="49"/>
      <c r="Q74" s="49"/>
      <c r="S74" s="53"/>
      <c r="T74" s="54"/>
      <c r="U74" s="54"/>
      <c r="V74" s="54"/>
      <c r="W74" s="54"/>
      <c r="X74" s="54"/>
      <c r="Y74" s="55"/>
    </row>
    <row r="75" spans="2:25" ht="21" customHeight="1">
      <c r="B75" s="49"/>
      <c r="C75" s="49"/>
      <c r="D75" s="49"/>
      <c r="E75" s="49"/>
      <c r="F75" s="49"/>
      <c r="G75" s="49"/>
      <c r="H75" s="49"/>
      <c r="J75" s="49"/>
      <c r="K75" s="49"/>
      <c r="L75" s="49"/>
      <c r="M75" s="49"/>
      <c r="N75" s="49"/>
      <c r="O75" s="49"/>
      <c r="P75" s="49"/>
      <c r="Q75" s="49"/>
      <c r="S75" s="56"/>
      <c r="T75" s="57"/>
      <c r="U75" s="57"/>
      <c r="V75" s="57"/>
      <c r="W75" s="57"/>
      <c r="X75" s="57"/>
      <c r="Y75" s="58"/>
    </row>
    <row r="76" spans="2:25" ht="48" customHeight="1">
      <c r="B76" s="59"/>
      <c r="C76" s="59"/>
      <c r="D76" s="59"/>
      <c r="E76" s="59"/>
      <c r="F76" s="59"/>
      <c r="G76" s="59"/>
      <c r="H76" s="59"/>
      <c r="J76" s="60"/>
      <c r="K76" s="61"/>
      <c r="L76" s="61"/>
      <c r="M76" s="61"/>
      <c r="N76" s="61"/>
      <c r="O76" s="61"/>
      <c r="P76" s="61"/>
      <c r="Q76" s="62"/>
      <c r="S76" s="60"/>
      <c r="T76" s="61"/>
      <c r="U76" s="61"/>
      <c r="V76" s="61"/>
      <c r="W76" s="61"/>
      <c r="X76" s="61"/>
      <c r="Y76" s="62"/>
    </row>
    <row r="77" spans="2:25" ht="48" customHeight="1">
      <c r="B77" s="59"/>
      <c r="C77" s="59"/>
      <c r="D77" s="59"/>
      <c r="E77" s="59"/>
      <c r="F77" s="59"/>
      <c r="G77" s="59"/>
      <c r="H77" s="59"/>
      <c r="J77" s="63"/>
      <c r="K77" s="64"/>
      <c r="L77" s="64"/>
      <c r="M77" s="64"/>
      <c r="N77" s="64"/>
      <c r="O77" s="64"/>
      <c r="P77" s="64"/>
      <c r="Q77" s="65"/>
      <c r="S77" s="63"/>
      <c r="T77" s="64"/>
      <c r="U77" s="64"/>
      <c r="V77" s="64"/>
      <c r="W77" s="64"/>
      <c r="X77" s="64"/>
      <c r="Y77" s="65"/>
    </row>
    <row r="79" spans="2:25" ht="21" customHeight="1">
      <c r="B79" s="49"/>
      <c r="C79" s="49"/>
      <c r="D79" s="49"/>
      <c r="E79" s="49"/>
      <c r="F79" s="49"/>
      <c r="G79" s="49"/>
      <c r="H79" s="49"/>
      <c r="J79" s="49"/>
      <c r="K79" s="49"/>
      <c r="L79" s="49"/>
      <c r="M79" s="49"/>
      <c r="N79" s="49"/>
      <c r="O79" s="49"/>
      <c r="P79" s="49"/>
      <c r="Q79" s="49"/>
      <c r="S79" s="50"/>
      <c r="T79" s="51"/>
      <c r="U79" s="51"/>
      <c r="V79" s="51"/>
      <c r="W79" s="51"/>
      <c r="X79" s="51"/>
      <c r="Y79" s="52"/>
    </row>
    <row r="80" spans="2:25" ht="21" customHeight="1">
      <c r="B80" s="49"/>
      <c r="C80" s="49"/>
      <c r="D80" s="49"/>
      <c r="E80" s="49"/>
      <c r="F80" s="49"/>
      <c r="G80" s="49"/>
      <c r="H80" s="49"/>
      <c r="J80" s="49"/>
      <c r="K80" s="49"/>
      <c r="L80" s="49"/>
      <c r="M80" s="49"/>
      <c r="N80" s="49"/>
      <c r="O80" s="49"/>
      <c r="P80" s="49"/>
      <c r="Q80" s="49"/>
      <c r="S80" s="53"/>
      <c r="T80" s="54"/>
      <c r="U80" s="54"/>
      <c r="V80" s="54"/>
      <c r="W80" s="54"/>
      <c r="X80" s="54"/>
      <c r="Y80" s="55"/>
    </row>
    <row r="81" spans="2:25" ht="21" customHeight="1">
      <c r="B81" s="49"/>
      <c r="C81" s="49"/>
      <c r="D81" s="49"/>
      <c r="E81" s="49"/>
      <c r="F81" s="49"/>
      <c r="G81" s="49"/>
      <c r="H81" s="49"/>
      <c r="J81" s="49"/>
      <c r="K81" s="49"/>
      <c r="L81" s="49"/>
      <c r="M81" s="49"/>
      <c r="N81" s="49"/>
      <c r="O81" s="49"/>
      <c r="P81" s="49"/>
      <c r="Q81" s="49"/>
      <c r="S81" s="53"/>
      <c r="T81" s="54"/>
      <c r="U81" s="54"/>
      <c r="V81" s="54"/>
      <c r="W81" s="54"/>
      <c r="X81" s="54"/>
      <c r="Y81" s="55"/>
    </row>
    <row r="82" spans="2:25" ht="21" customHeight="1">
      <c r="B82" s="49"/>
      <c r="C82" s="49"/>
      <c r="D82" s="49"/>
      <c r="E82" s="49"/>
      <c r="F82" s="49"/>
      <c r="G82" s="49"/>
      <c r="H82" s="49"/>
      <c r="J82" s="49"/>
      <c r="K82" s="49"/>
      <c r="L82" s="49"/>
      <c r="M82" s="49"/>
      <c r="N82" s="49"/>
      <c r="O82" s="49"/>
      <c r="P82" s="49"/>
      <c r="Q82" s="49"/>
      <c r="S82" s="53"/>
      <c r="T82" s="54"/>
      <c r="U82" s="54"/>
      <c r="V82" s="54"/>
      <c r="W82" s="54"/>
      <c r="X82" s="54"/>
      <c r="Y82" s="55"/>
    </row>
    <row r="83" spans="2:25" ht="21" customHeight="1">
      <c r="B83" s="49"/>
      <c r="C83" s="49"/>
      <c r="D83" s="49"/>
      <c r="E83" s="49"/>
      <c r="F83" s="49"/>
      <c r="G83" s="49"/>
      <c r="H83" s="49"/>
      <c r="J83" s="49"/>
      <c r="K83" s="49"/>
      <c r="L83" s="49"/>
      <c r="M83" s="49"/>
      <c r="N83" s="49"/>
      <c r="O83" s="49"/>
      <c r="P83" s="49"/>
      <c r="Q83" s="49"/>
      <c r="S83" s="53"/>
      <c r="T83" s="54"/>
      <c r="U83" s="54"/>
      <c r="V83" s="54"/>
      <c r="W83" s="54"/>
      <c r="X83" s="54"/>
      <c r="Y83" s="55"/>
    </row>
    <row r="84" spans="2:25" ht="21" customHeight="1">
      <c r="B84" s="49"/>
      <c r="C84" s="49"/>
      <c r="D84" s="49"/>
      <c r="E84" s="49"/>
      <c r="F84" s="49"/>
      <c r="G84" s="49"/>
      <c r="H84" s="49"/>
      <c r="J84" s="49"/>
      <c r="K84" s="49"/>
      <c r="L84" s="49"/>
      <c r="M84" s="49"/>
      <c r="N84" s="49"/>
      <c r="O84" s="49"/>
      <c r="P84" s="49"/>
      <c r="Q84" s="49"/>
      <c r="S84" s="53"/>
      <c r="T84" s="54"/>
      <c r="U84" s="54"/>
      <c r="V84" s="54"/>
      <c r="W84" s="54"/>
      <c r="X84" s="54"/>
      <c r="Y84" s="55"/>
    </row>
    <row r="85" spans="2:25" ht="21" customHeight="1">
      <c r="B85" s="49"/>
      <c r="C85" s="49"/>
      <c r="D85" s="49"/>
      <c r="E85" s="49"/>
      <c r="F85" s="49"/>
      <c r="G85" s="49"/>
      <c r="H85" s="49"/>
      <c r="J85" s="49"/>
      <c r="K85" s="49"/>
      <c r="L85" s="49"/>
      <c r="M85" s="49"/>
      <c r="N85" s="49"/>
      <c r="O85" s="49"/>
      <c r="P85" s="49"/>
      <c r="Q85" s="49"/>
      <c r="S85" s="53"/>
      <c r="T85" s="54"/>
      <c r="U85" s="54"/>
      <c r="V85" s="54"/>
      <c r="W85" s="54"/>
      <c r="X85" s="54"/>
      <c r="Y85" s="55"/>
    </row>
    <row r="86" spans="2:25" ht="21" customHeight="1">
      <c r="B86" s="49"/>
      <c r="C86" s="49"/>
      <c r="D86" s="49"/>
      <c r="E86" s="49"/>
      <c r="F86" s="49"/>
      <c r="G86" s="49"/>
      <c r="H86" s="49"/>
      <c r="J86" s="49"/>
      <c r="K86" s="49"/>
      <c r="L86" s="49"/>
      <c r="M86" s="49"/>
      <c r="N86" s="49"/>
      <c r="O86" s="49"/>
      <c r="P86" s="49"/>
      <c r="Q86" s="49"/>
      <c r="S86" s="53"/>
      <c r="T86" s="54"/>
      <c r="U86" s="54"/>
      <c r="V86" s="54"/>
      <c r="W86" s="54"/>
      <c r="X86" s="54"/>
      <c r="Y86" s="55"/>
    </row>
    <row r="87" spans="2:25" ht="21" customHeight="1">
      <c r="B87" s="49"/>
      <c r="C87" s="49"/>
      <c r="D87" s="49"/>
      <c r="E87" s="49"/>
      <c r="F87" s="49"/>
      <c r="G87" s="49"/>
      <c r="H87" s="49"/>
      <c r="J87" s="49"/>
      <c r="K87" s="49"/>
      <c r="L87" s="49"/>
      <c r="M87" s="49"/>
      <c r="N87" s="49"/>
      <c r="O87" s="49"/>
      <c r="P87" s="49"/>
      <c r="Q87" s="49"/>
      <c r="S87" s="53"/>
      <c r="T87" s="54"/>
      <c r="U87" s="54"/>
      <c r="V87" s="54"/>
      <c r="W87" s="54"/>
      <c r="X87" s="54"/>
      <c r="Y87" s="55"/>
    </row>
    <row r="88" spans="2:25" ht="21" customHeight="1">
      <c r="B88" s="49"/>
      <c r="C88" s="49"/>
      <c r="D88" s="49"/>
      <c r="E88" s="49"/>
      <c r="F88" s="49"/>
      <c r="G88" s="49"/>
      <c r="H88" s="49"/>
      <c r="J88" s="49"/>
      <c r="K88" s="49"/>
      <c r="L88" s="49"/>
      <c r="M88" s="49"/>
      <c r="N88" s="49"/>
      <c r="O88" s="49"/>
      <c r="P88" s="49"/>
      <c r="Q88" s="49"/>
      <c r="S88" s="56"/>
      <c r="T88" s="57"/>
      <c r="U88" s="57"/>
      <c r="V88" s="57"/>
      <c r="W88" s="57"/>
      <c r="X88" s="57"/>
      <c r="Y88" s="58"/>
    </row>
    <row r="89" spans="2:25" ht="48" customHeight="1">
      <c r="B89" s="137"/>
      <c r="C89" s="137"/>
      <c r="D89" s="137"/>
      <c r="E89" s="137"/>
      <c r="F89" s="137"/>
      <c r="G89" s="137"/>
      <c r="H89" s="137"/>
      <c r="J89" s="60"/>
      <c r="K89" s="61"/>
      <c r="L89" s="61"/>
      <c r="M89" s="61"/>
      <c r="N89" s="61"/>
      <c r="O89" s="61"/>
      <c r="P89" s="61"/>
      <c r="Q89" s="62"/>
      <c r="S89" s="66"/>
      <c r="T89" s="67"/>
      <c r="U89" s="67"/>
      <c r="V89" s="67"/>
      <c r="W89" s="67"/>
      <c r="X89" s="67"/>
      <c r="Y89" s="68"/>
    </row>
    <row r="90" spans="2:25" ht="48" customHeight="1">
      <c r="B90" s="137"/>
      <c r="C90" s="137"/>
      <c r="D90" s="137"/>
      <c r="E90" s="137"/>
      <c r="F90" s="137"/>
      <c r="G90" s="137"/>
      <c r="H90" s="137"/>
      <c r="J90" s="63"/>
      <c r="K90" s="64"/>
      <c r="L90" s="64"/>
      <c r="M90" s="64"/>
      <c r="N90" s="64"/>
      <c r="O90" s="64"/>
      <c r="P90" s="64"/>
      <c r="Q90" s="65"/>
      <c r="S90" s="69"/>
      <c r="T90" s="70"/>
      <c r="U90" s="70"/>
      <c r="V90" s="70"/>
      <c r="W90" s="70"/>
      <c r="X90" s="70"/>
      <c r="Y90" s="71"/>
    </row>
    <row r="92" spans="2:25" ht="21" customHeight="1">
      <c r="B92" s="50"/>
      <c r="C92" s="51"/>
      <c r="D92" s="51"/>
      <c r="E92" s="51"/>
      <c r="F92" s="51"/>
      <c r="G92" s="51"/>
      <c r="H92" s="52"/>
      <c r="J92" s="50"/>
      <c r="K92" s="51"/>
      <c r="L92" s="51"/>
      <c r="M92" s="51"/>
      <c r="N92" s="51"/>
      <c r="O92" s="51"/>
      <c r="P92" s="51"/>
      <c r="Q92" s="52"/>
      <c r="S92" s="50"/>
      <c r="T92" s="51"/>
      <c r="U92" s="51"/>
      <c r="V92" s="51"/>
      <c r="W92" s="51"/>
      <c r="X92" s="51"/>
      <c r="Y92" s="52"/>
    </row>
    <row r="93" spans="2:25" ht="21" customHeight="1">
      <c r="B93" s="53"/>
      <c r="C93" s="54"/>
      <c r="D93" s="54"/>
      <c r="E93" s="54"/>
      <c r="F93" s="54"/>
      <c r="G93" s="54"/>
      <c r="H93" s="55"/>
      <c r="J93" s="53"/>
      <c r="K93" s="54"/>
      <c r="L93" s="54"/>
      <c r="M93" s="54"/>
      <c r="N93" s="54"/>
      <c r="O93" s="54"/>
      <c r="P93" s="54"/>
      <c r="Q93" s="55"/>
      <c r="S93" s="53"/>
      <c r="T93" s="54"/>
      <c r="U93" s="54"/>
      <c r="V93" s="54"/>
      <c r="W93" s="54"/>
      <c r="X93" s="54"/>
      <c r="Y93" s="55"/>
    </row>
    <row r="94" spans="2:25" ht="21" customHeight="1">
      <c r="B94" s="53"/>
      <c r="C94" s="54"/>
      <c r="D94" s="54"/>
      <c r="E94" s="54"/>
      <c r="F94" s="54"/>
      <c r="G94" s="54"/>
      <c r="H94" s="55"/>
      <c r="J94" s="53"/>
      <c r="K94" s="54"/>
      <c r="L94" s="54"/>
      <c r="M94" s="54"/>
      <c r="N94" s="54"/>
      <c r="O94" s="54"/>
      <c r="P94" s="54"/>
      <c r="Q94" s="55"/>
      <c r="S94" s="53"/>
      <c r="T94" s="54"/>
      <c r="U94" s="54"/>
      <c r="V94" s="54"/>
      <c r="W94" s="54"/>
      <c r="X94" s="54"/>
      <c r="Y94" s="55"/>
    </row>
    <row r="95" spans="2:25" ht="21" customHeight="1">
      <c r="B95" s="53"/>
      <c r="C95" s="54"/>
      <c r="D95" s="54"/>
      <c r="E95" s="54"/>
      <c r="F95" s="54"/>
      <c r="G95" s="54"/>
      <c r="H95" s="55"/>
      <c r="J95" s="53"/>
      <c r="K95" s="54"/>
      <c r="L95" s="54"/>
      <c r="M95" s="54"/>
      <c r="N95" s="54"/>
      <c r="O95" s="54"/>
      <c r="P95" s="54"/>
      <c r="Q95" s="55"/>
      <c r="S95" s="53"/>
      <c r="T95" s="54"/>
      <c r="U95" s="54"/>
      <c r="V95" s="54"/>
      <c r="W95" s="54"/>
      <c r="X95" s="54"/>
      <c r="Y95" s="55"/>
    </row>
    <row r="96" spans="2:25" ht="21" customHeight="1">
      <c r="B96" s="53"/>
      <c r="C96" s="54"/>
      <c r="D96" s="54"/>
      <c r="E96" s="54"/>
      <c r="F96" s="54"/>
      <c r="G96" s="54"/>
      <c r="H96" s="55"/>
      <c r="J96" s="53"/>
      <c r="K96" s="54"/>
      <c r="L96" s="54"/>
      <c r="M96" s="54"/>
      <c r="N96" s="54"/>
      <c r="O96" s="54"/>
      <c r="P96" s="54"/>
      <c r="Q96" s="55"/>
      <c r="S96" s="53"/>
      <c r="T96" s="54"/>
      <c r="U96" s="54"/>
      <c r="V96" s="54"/>
      <c r="W96" s="54"/>
      <c r="X96" s="54"/>
      <c r="Y96" s="55"/>
    </row>
    <row r="97" spans="2:25" ht="21" customHeight="1">
      <c r="B97" s="53"/>
      <c r="C97" s="54"/>
      <c r="D97" s="54"/>
      <c r="E97" s="54"/>
      <c r="F97" s="54"/>
      <c r="G97" s="54"/>
      <c r="H97" s="55"/>
      <c r="J97" s="53"/>
      <c r="K97" s="54"/>
      <c r="L97" s="54"/>
      <c r="M97" s="54"/>
      <c r="N97" s="54"/>
      <c r="O97" s="54"/>
      <c r="P97" s="54"/>
      <c r="Q97" s="55"/>
      <c r="S97" s="53"/>
      <c r="T97" s="54"/>
      <c r="U97" s="54"/>
      <c r="V97" s="54"/>
      <c r="W97" s="54"/>
      <c r="X97" s="54"/>
      <c r="Y97" s="55"/>
    </row>
    <row r="98" spans="2:25" ht="21" customHeight="1">
      <c r="B98" s="53"/>
      <c r="C98" s="54"/>
      <c r="D98" s="54"/>
      <c r="E98" s="54"/>
      <c r="F98" s="54"/>
      <c r="G98" s="54"/>
      <c r="H98" s="55"/>
      <c r="J98" s="53"/>
      <c r="K98" s="54"/>
      <c r="L98" s="54"/>
      <c r="M98" s="54"/>
      <c r="N98" s="54"/>
      <c r="O98" s="54"/>
      <c r="P98" s="54"/>
      <c r="Q98" s="55"/>
      <c r="S98" s="53"/>
      <c r="T98" s="54"/>
      <c r="U98" s="54"/>
      <c r="V98" s="54"/>
      <c r="W98" s="54"/>
      <c r="X98" s="54"/>
      <c r="Y98" s="55"/>
    </row>
    <row r="99" spans="2:25" ht="21" customHeight="1">
      <c r="B99" s="53"/>
      <c r="C99" s="54"/>
      <c r="D99" s="54"/>
      <c r="E99" s="54"/>
      <c r="F99" s="54"/>
      <c r="G99" s="54"/>
      <c r="H99" s="55"/>
      <c r="J99" s="53"/>
      <c r="K99" s="54"/>
      <c r="L99" s="54"/>
      <c r="M99" s="54"/>
      <c r="N99" s="54"/>
      <c r="O99" s="54"/>
      <c r="P99" s="54"/>
      <c r="Q99" s="55"/>
      <c r="S99" s="53"/>
      <c r="T99" s="54"/>
      <c r="U99" s="54"/>
      <c r="V99" s="54"/>
      <c r="W99" s="54"/>
      <c r="X99" s="54"/>
      <c r="Y99" s="55"/>
    </row>
    <row r="100" spans="2:25" ht="21" customHeight="1">
      <c r="B100" s="53"/>
      <c r="C100" s="54"/>
      <c r="D100" s="54"/>
      <c r="E100" s="54"/>
      <c r="F100" s="54"/>
      <c r="G100" s="54"/>
      <c r="H100" s="55"/>
      <c r="J100" s="53"/>
      <c r="K100" s="54"/>
      <c r="L100" s="54"/>
      <c r="M100" s="54"/>
      <c r="N100" s="54"/>
      <c r="O100" s="54"/>
      <c r="P100" s="54"/>
      <c r="Q100" s="55"/>
      <c r="S100" s="53"/>
      <c r="T100" s="54"/>
      <c r="U100" s="54"/>
      <c r="V100" s="54"/>
      <c r="W100" s="54"/>
      <c r="X100" s="54"/>
      <c r="Y100" s="55"/>
    </row>
    <row r="101" spans="2:25" ht="21" customHeight="1">
      <c r="B101" s="56"/>
      <c r="C101" s="57"/>
      <c r="D101" s="57"/>
      <c r="E101" s="57"/>
      <c r="F101" s="57"/>
      <c r="G101" s="57"/>
      <c r="H101" s="58"/>
      <c r="J101" s="56"/>
      <c r="K101" s="57"/>
      <c r="L101" s="57"/>
      <c r="M101" s="57"/>
      <c r="N101" s="57"/>
      <c r="O101" s="57"/>
      <c r="P101" s="57"/>
      <c r="Q101" s="58"/>
      <c r="S101" s="56"/>
      <c r="T101" s="57"/>
      <c r="U101" s="57"/>
      <c r="V101" s="57"/>
      <c r="W101" s="57"/>
      <c r="X101" s="57"/>
      <c r="Y101" s="58"/>
    </row>
    <row r="102" spans="2:25" ht="48" customHeight="1">
      <c r="B102" s="66"/>
      <c r="C102" s="67"/>
      <c r="D102" s="67"/>
      <c r="E102" s="67"/>
      <c r="F102" s="67"/>
      <c r="G102" s="67"/>
      <c r="H102" s="68"/>
      <c r="J102" s="130"/>
      <c r="K102" s="131"/>
      <c r="L102" s="131"/>
      <c r="M102" s="131"/>
      <c r="N102" s="131"/>
      <c r="O102" s="131"/>
      <c r="P102" s="131"/>
      <c r="Q102" s="132"/>
      <c r="S102" s="66"/>
      <c r="T102" s="67"/>
      <c r="U102" s="67"/>
      <c r="V102" s="67"/>
      <c r="W102" s="67"/>
      <c r="X102" s="67"/>
      <c r="Y102" s="68"/>
    </row>
    <row r="103" spans="2:25" ht="48" customHeight="1">
      <c r="B103" s="69"/>
      <c r="C103" s="70"/>
      <c r="D103" s="70"/>
      <c r="E103" s="70"/>
      <c r="F103" s="70"/>
      <c r="G103" s="70"/>
      <c r="H103" s="71"/>
      <c r="J103" s="133"/>
      <c r="K103" s="134"/>
      <c r="L103" s="134"/>
      <c r="M103" s="134"/>
      <c r="N103" s="134"/>
      <c r="O103" s="134"/>
      <c r="P103" s="134"/>
      <c r="Q103" s="135"/>
      <c r="S103" s="69"/>
      <c r="T103" s="70"/>
      <c r="U103" s="70"/>
      <c r="V103" s="70"/>
      <c r="W103" s="70"/>
      <c r="X103" s="70"/>
      <c r="Y103" s="71"/>
    </row>
    <row r="106" spans="5:23" ht="21" customHeight="1">
      <c r="E106" s="21" t="s">
        <v>42</v>
      </c>
      <c r="F106" s="136"/>
      <c r="G106" s="136"/>
      <c r="H106" s="136"/>
      <c r="I106" s="136"/>
      <c r="J106" s="136"/>
      <c r="Q106" s="21" t="s">
        <v>43</v>
      </c>
      <c r="R106" s="136"/>
      <c r="S106" s="136"/>
      <c r="T106" s="136"/>
      <c r="U106" s="136"/>
      <c r="V106" s="136"/>
      <c r="W106" s="136"/>
    </row>
    <row r="107" spans="5:24" ht="21" customHeight="1">
      <c r="E107" s="21" t="s">
        <v>44</v>
      </c>
      <c r="F107" s="24"/>
      <c r="G107" s="24"/>
      <c r="H107" s="24"/>
      <c r="I107" s="24"/>
      <c r="J107" s="24"/>
      <c r="K107" s="5" t="s">
        <v>45</v>
      </c>
      <c r="Q107" s="21" t="s">
        <v>44</v>
      </c>
      <c r="R107" s="136"/>
      <c r="S107" s="136"/>
      <c r="T107" s="136"/>
      <c r="U107" s="136"/>
      <c r="V107" s="136"/>
      <c r="W107" s="136"/>
      <c r="X107" s="5" t="s">
        <v>45</v>
      </c>
    </row>
    <row r="108" spans="5:24" ht="21" customHeight="1">
      <c r="E108" s="21" t="s">
        <v>46</v>
      </c>
      <c r="F108" s="24"/>
      <c r="G108" s="24"/>
      <c r="H108" s="24"/>
      <c r="I108" s="24"/>
      <c r="J108" s="24"/>
      <c r="Q108" s="25"/>
      <c r="R108" s="25"/>
      <c r="S108" s="25"/>
      <c r="T108" s="25"/>
      <c r="U108" s="25"/>
      <c r="V108" s="25"/>
      <c r="W108" s="25"/>
      <c r="X108" s="25"/>
    </row>
    <row r="109" spans="5:23" ht="24" customHeight="1">
      <c r="E109" s="21" t="s">
        <v>47</v>
      </c>
      <c r="F109" s="26"/>
      <c r="G109" s="26"/>
      <c r="H109" s="26"/>
      <c r="I109" s="26"/>
      <c r="J109" s="26"/>
      <c r="Q109" s="21" t="s">
        <v>47</v>
      </c>
      <c r="R109" s="27"/>
      <c r="S109" s="27"/>
      <c r="T109" s="27"/>
      <c r="U109" s="27"/>
      <c r="V109" s="27"/>
      <c r="W109" s="27"/>
    </row>
    <row r="110" spans="5:10" ht="24" customHeight="1">
      <c r="E110" s="21" t="s">
        <v>48</v>
      </c>
      <c r="F110" s="28"/>
      <c r="G110" s="28"/>
      <c r="H110" s="28"/>
      <c r="I110" s="28"/>
      <c r="J110" s="28"/>
    </row>
    <row r="111" ht="24" customHeight="1"/>
  </sheetData>
  <protectedRanges>
    <protectedRange sqref="M7 H8 V13 K20:S21 X20 B28:Z32 B34:Z38 B40:Z44 B49:Z54 B58 B66 B76 J66 J76 S66 S76 B79 B89 J79 J89 S79 S89 B92 B102 J92 J102 S92 S102 R106:R107 Q108 R109 F106:F110" name="ช่วง1_1"/>
  </protectedRanges>
  <mergeCells count="173">
    <mergeCell ref="M32:X32"/>
    <mergeCell ref="B52:G52"/>
    <mergeCell ref="H52:P52"/>
    <mergeCell ref="Q52:X52"/>
    <mergeCell ref="Y52:Z52"/>
    <mergeCell ref="B66:H75"/>
    <mergeCell ref="J66:Q75"/>
    <mergeCell ref="S66:Y75"/>
    <mergeCell ref="B76:H77"/>
    <mergeCell ref="J76:Q77"/>
    <mergeCell ref="S76:Y77"/>
    <mergeCell ref="Y53:Z53"/>
    <mergeCell ref="B54:G54"/>
    <mergeCell ref="H54:P54"/>
    <mergeCell ref="Q54:X54"/>
    <mergeCell ref="Y54:Z54"/>
    <mergeCell ref="B58:Y62"/>
    <mergeCell ref="Y48:Z48"/>
    <mergeCell ref="Y49:Z49"/>
    <mergeCell ref="B49:G49"/>
    <mergeCell ref="H49:P49"/>
    <mergeCell ref="Q49:X49"/>
    <mergeCell ref="Y50:Z50"/>
    <mergeCell ref="Y51:Z51"/>
    <mergeCell ref="B50:G50"/>
    <mergeCell ref="H50:P50"/>
    <mergeCell ref="Q50:X50"/>
    <mergeCell ref="B51:G51"/>
    <mergeCell ref="H51:P51"/>
    <mergeCell ref="Q51:X51"/>
    <mergeCell ref="B48:G48"/>
    <mergeCell ref="H48:P48"/>
    <mergeCell ref="Q48:X48"/>
    <mergeCell ref="B44:L44"/>
    <mergeCell ref="M44:X44"/>
    <mergeCell ref="Y44:Z44"/>
    <mergeCell ref="B41:L41"/>
    <mergeCell ref="M41:X41"/>
    <mergeCell ref="Y41:Z41"/>
    <mergeCell ref="B42:L42"/>
    <mergeCell ref="M42:X42"/>
    <mergeCell ref="Y42:Z42"/>
    <mergeCell ref="Y34:Z34"/>
    <mergeCell ref="A39:Z39"/>
    <mergeCell ref="B40:L40"/>
    <mergeCell ref="M40:X40"/>
    <mergeCell ref="Y40:Z40"/>
    <mergeCell ref="B38:L38"/>
    <mergeCell ref="M38:X38"/>
    <mergeCell ref="Y38:Z38"/>
    <mergeCell ref="B35:L35"/>
    <mergeCell ref="M35:X35"/>
    <mergeCell ref="Y35:Z35"/>
    <mergeCell ref="B36:L36"/>
    <mergeCell ref="M36:X36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X20:Z22"/>
    <mergeCell ref="B21:G21"/>
    <mergeCell ref="H21:J21"/>
    <mergeCell ref="K21:M21"/>
    <mergeCell ref="N21:P21"/>
    <mergeCell ref="Q21:S21"/>
    <mergeCell ref="T21:U21"/>
    <mergeCell ref="V21:W21"/>
    <mergeCell ref="A12:Z12"/>
    <mergeCell ref="B13:J13"/>
    <mergeCell ref="K13:M13"/>
    <mergeCell ref="N13:P13"/>
    <mergeCell ref="Q13:R13"/>
    <mergeCell ref="Q14:R14"/>
    <mergeCell ref="S13:U13"/>
    <mergeCell ref="V13:X13"/>
    <mergeCell ref="Y13:Z13"/>
    <mergeCell ref="A14:P14"/>
    <mergeCell ref="S14:U14"/>
    <mergeCell ref="V14:X14"/>
    <mergeCell ref="Y14:Z14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A23:S23"/>
    <mergeCell ref="T23:U23"/>
    <mergeCell ref="V23:W23"/>
    <mergeCell ref="X23:Z23"/>
    <mergeCell ref="A24:Z24"/>
    <mergeCell ref="B26:L26"/>
    <mergeCell ref="M26:X26"/>
    <mergeCell ref="Y26:Z26"/>
    <mergeCell ref="A27:Z27"/>
    <mergeCell ref="R106:W106"/>
    <mergeCell ref="Y28:Z28"/>
    <mergeCell ref="B29:L29"/>
    <mergeCell ref="M29:X29"/>
    <mergeCell ref="Y29:Z29"/>
    <mergeCell ref="B30:L30"/>
    <mergeCell ref="M30:X30"/>
    <mergeCell ref="Y30:Z30"/>
    <mergeCell ref="B31:L31"/>
    <mergeCell ref="M31:X31"/>
    <mergeCell ref="Y31:Z31"/>
    <mergeCell ref="B28:L28"/>
    <mergeCell ref="M28:X28"/>
    <mergeCell ref="B37:L37"/>
    <mergeCell ref="M37:X37"/>
    <mergeCell ref="Y37:Z37"/>
    <mergeCell ref="B32:L32"/>
    <mergeCell ref="Y32:Z32"/>
    <mergeCell ref="A33:Z33"/>
    <mergeCell ref="B34:L34"/>
    <mergeCell ref="B43:L43"/>
    <mergeCell ref="M43:X43"/>
    <mergeCell ref="Y43:Z43"/>
    <mergeCell ref="M34:X34"/>
    <mergeCell ref="F107:J107"/>
    <mergeCell ref="Y36:Z36"/>
    <mergeCell ref="R107:W107"/>
    <mergeCell ref="F108:J108"/>
    <mergeCell ref="Q108:X108"/>
    <mergeCell ref="F109:J109"/>
    <mergeCell ref="R109:W109"/>
    <mergeCell ref="F110:J110"/>
    <mergeCell ref="B53:G53"/>
    <mergeCell ref="H53:P53"/>
    <mergeCell ref="Q53:X53"/>
    <mergeCell ref="B79:H88"/>
    <mergeCell ref="J79:Q88"/>
    <mergeCell ref="S79:Y88"/>
    <mergeCell ref="B89:H90"/>
    <mergeCell ref="J89:Q90"/>
    <mergeCell ref="S89:Y90"/>
    <mergeCell ref="B92:H101"/>
    <mergeCell ref="J92:Q101"/>
    <mergeCell ref="S92:Y101"/>
    <mergeCell ref="B102:H103"/>
    <mergeCell ref="J102:Q103"/>
    <mergeCell ref="S102:Y103"/>
    <mergeCell ref="F106:J106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4:Z38 Y40:Z44 Y28:Y32 Z28:Z31 Y49:Y54 Z49:Z52 Z54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0:S20 K22:S22">
      <formula1>0</formula1>
    </dataValidation>
    <dataValidation type="decimal" operator="greaterThanOrEqual" allowBlank="1" showInputMessage="1" showErrorMessage="1" error="กรุณากรอกข้อมูลเป็นตัวเลข" sqref="K21:S21">
      <formula1>0</formula1>
    </dataValidation>
    <dataValidation type="list" allowBlank="1" showInputMessage="1" showErrorMessage="1" error="กรุณาเลือกข้อมูลตามที่กำหนดให้" sqref="B49:B54 C49:G52 C54:G54">
      <formula1>LIST!$G$2:$G$10</formula1>
    </dataValidation>
    <dataValidation type="list" allowBlank="1" showInputMessage="1" showErrorMessage="1" error="กรุณาเลือกข้อมูลตามที่กำหนดให้" sqref="B28:L32">
      <formula1>LIST!$A$2:$A$6</formula1>
    </dataValidation>
    <dataValidation type="list" allowBlank="1" showInputMessage="1" showErrorMessage="1" error="กรุณาเลือกข้อมูลตามที่กำหนดให้" sqref="B34:L38">
      <formula1>LIST!$C$2:$C$10</formula1>
    </dataValidation>
    <dataValidation type="list" allowBlank="1" showInputMessage="1" showErrorMessage="1" error="กรุณาเลือกข้อมูลตามที่กำหนดให้" sqref="B40:L44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โสฬส เอี่ยมเหมือน</cp:lastModifiedBy>
  <cp:lastPrinted>2023-04-10T03:56:56Z</cp:lastPrinted>
  <dcterms:created xsi:type="dcterms:W3CDTF">2021-11-29T04:23:48Z</dcterms:created>
  <dcterms:modified xsi:type="dcterms:W3CDTF">2023-05-29T04:02:27Z</dcterms:modified>
  <cp:category/>
  <cp:version/>
  <cp:contentType/>
  <cp:contentStatus/>
</cp:coreProperties>
</file>