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 สาขาแม่ฮ่องสอน\"/>
    </mc:Choice>
  </mc:AlternateContent>
  <xr:revisionPtr revIDLastSave="0" documentId="13_ncr:1_{E433AC8F-989F-4E76-9C7A-FDDBD64A03CA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 สข.มฮ" sheetId="5" r:id="rId1"/>
    <sheet name="LIST" sheetId="4" state="hidden" r:id="rId2"/>
  </sheets>
  <definedNames>
    <definedName name="_xlnm.Print_Area" localSheetId="0">'สจป.ที่ 1 สข.มฮ'!$A$1:$Z$131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1" i="5" l="1"/>
  <c r="A70" i="5"/>
  <c r="A69" i="5"/>
  <c r="A68" i="5"/>
  <c r="A66" i="5"/>
  <c r="A65" i="5"/>
  <c r="A64" i="5"/>
  <c r="A63" i="5"/>
  <c r="A58" i="5"/>
  <c r="A57" i="5"/>
  <c r="A56" i="5"/>
  <c r="A55" i="5"/>
  <c r="A54" i="5"/>
  <c r="A53" i="5"/>
  <c r="A52" i="5"/>
  <c r="A51" i="5"/>
  <c r="A49" i="5"/>
  <c r="A48" i="5"/>
  <c r="A47" i="5"/>
  <c r="A46" i="5"/>
  <c r="A45" i="5"/>
  <c r="A44" i="5"/>
  <c r="A43" i="5"/>
  <c r="A42" i="5"/>
  <c r="A41" i="5"/>
  <c r="A39" i="5"/>
  <c r="A38" i="5"/>
  <c r="A37" i="5"/>
  <c r="A36" i="5"/>
  <c r="A35" i="5"/>
  <c r="T29" i="5"/>
  <c r="V28" i="5"/>
  <c r="V27" i="5"/>
  <c r="Q16" i="5" s="1"/>
  <c r="V26" i="5"/>
  <c r="V25" i="5"/>
  <c r="Q14" i="5" s="1"/>
  <c r="V24" i="5"/>
  <c r="Q13" i="5" s="1"/>
  <c r="V18" i="5"/>
  <c r="S18" i="5"/>
  <c r="Q17" i="5"/>
  <c r="N17" i="5"/>
  <c r="N16" i="5"/>
  <c r="Q15" i="5"/>
  <c r="N15" i="5"/>
  <c r="N14" i="5"/>
  <c r="Y13" i="5"/>
  <c r="Y18" i="5" s="1"/>
  <c r="N13" i="5"/>
  <c r="V29" i="5" l="1"/>
  <c r="Q18" i="5" s="1"/>
</calcChain>
</file>

<file path=xl/sharedStrings.xml><?xml version="1.0" encoding="utf-8"?>
<sst xmlns="http://schemas.openxmlformats.org/spreadsheetml/2006/main" count="117" uniqueCount="84">
  <si>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</si>
  <si>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</si>
  <si>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</si>
  <si>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</si>
  <si>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</si>
  <si>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</si>
  <si>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</si>
  <si>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</si>
  <si>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</si>
  <si>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</si>
  <si>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</si>
  <si>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</si>
  <si>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</si>
  <si>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</si>
  <si>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</si>
  <si>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</si>
  <si>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</si>
  <si>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</si>
  <si>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</si>
  <si>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</si>
  <si>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</si>
  <si>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</si>
  <si>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</si>
  <si>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</si>
  <si>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</si>
  <si>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</si>
  <si>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</si>
  <si>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</si>
  <si>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</si>
  <si>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</si>
  <si>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</si>
  <si>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</si>
  <si>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</si>
  <si>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</si>
  <si>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</si>
  <si>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</si>
  <si>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</si>
  <si>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</si>
  <si>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</si>
  <si>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</si>
  <si>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</si>
  <si>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</si>
  <si>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</si>
  <si>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</si>
  <si>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</si>
  <si>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เผยแพร่ประชาสัมพันธ์และบริการสาธารณะเพื่อให้ราษฎรมีความรู้ความเข้าใจในการอนุรักษ์
ทรัพยากรป่าไม้ (ครั้ง)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</si>
  <si>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</si>
  <si>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</si>
  <si>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</si>
  <si>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</si>
  <si>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</si>
  <si>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</si>
  <si>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</si>
  <si>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</si>
  <si>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</si>
  <si>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</si>
  <si>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</si>
  <si>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</si>
  <si>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</si>
  <si>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</si>
  <si>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</si>
  <si>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</si>
  <si>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</si>
  <si>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</si>
  <si>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</si>
  <si>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</si>
  <si>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</si>
  <si>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</si>
  <si>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</si>
  <si>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</si>
  <si>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</si>
  <si>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</si>
  <si>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</si>
  <si>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</si>
  <si>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</si>
  <si>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</si>
  <si>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</si>
  <si>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</si>
  <si>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งานป้องกันและปราบปรามการบุกรุกทำลายทรัพยากรป่าไม้</t>
  </si>
  <si>
    <t>คำอธิบายภาพ</t>
  </si>
  <si>
    <t>สำนักจัดการทรัพยากรป่าไม้ที่ 1 สาขาแม่ฮ่องสอน</t>
  </si>
  <si>
    <t>เผยแพร่ประชาสัมพันธ์และบริการสาธารณะเพื่อให้ราษฎร
มีความรู้ความเข้าใจในการอนุรักษ์ทรัพยากรป่าไม้ (ครั้ง)</t>
  </si>
  <si>
    <t>ผู้อำนวยการสำนักจัดการทรัพยากรป่าไม้ที่ 1 สาขาแม่ฮ่องสอน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</si>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</sst>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#,##0.00_ ;\-#,##0.00\ "/>
    <numFmt numFmtId="166" formatCode="[$-187041E]d\ mmmm\ yyyy;@"/>
    <numFmt numFmtId="167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6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6" fontId="2" fillId="5" borderId="9" xfId="0" applyNumberFormat="1" applyFont="1" applyFill="1" applyBorder="1" applyAlignment="1" applyProtection="1">
      <alignment horizontal="center" vertical="top"/>
      <protection locked="0"/>
    </xf>
    <xf numFmtId="166" fontId="2" fillId="5" borderId="12" xfId="0" applyNumberFormat="1" applyFont="1" applyFill="1" applyBorder="1" applyAlignment="1" applyProtection="1">
      <alignment horizontal="center" vertical="top"/>
      <protection locked="0"/>
    </xf>
    <xf numFmtId="166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2" xfId="1" applyFont="1" applyFill="1" applyBorder="1" applyAlignment="1">
      <alignment horizontal="center" vertical="center"/>
    </xf>
    <xf numFmtId="43" fontId="2" fillId="5" borderId="3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43" fontId="3" fillId="3" borderId="1" xfId="1" applyFont="1" applyFill="1" applyBorder="1" applyAlignment="1">
      <alignment horizontal="center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0" applyNumberFormat="1" applyFont="1" applyFill="1" applyBorder="1" applyAlignment="1">
      <alignment horizontal="center" vertical="top" wrapText="1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5" fontId="2" fillId="5" borderId="1" xfId="1" applyNumberFormat="1" applyFont="1" applyFill="1" applyBorder="1" applyAlignment="1">
      <alignment horizontal="center" vertical="top"/>
    </xf>
    <xf numFmtId="165" fontId="2" fillId="5" borderId="1" xfId="1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3" xfId="0" applyNumberFormat="1" applyFont="1" applyFill="1" applyBorder="1" applyAlignment="1" applyProtection="1">
      <alignment horizontal="center" vertical="top"/>
      <protection locked="0"/>
    </xf>
    <xf numFmtId="167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9EDFF"/>
      <color rgb="FFCDD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507EB-192D-4987-A9C1-35E79CD56603}">
  <sheetPr codeName="Sheet2">
    <pageSetUpPr fitToPage="1"/>
  </sheetPr>
  <dimension ref="A1:Z130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5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1" customHeight="1">
      <c r="A2" s="21"/>
      <c r="B2" s="21"/>
      <c r="C2" s="21"/>
      <c r="D2" s="21"/>
      <c r="E2" s="21"/>
      <c r="F2" s="21"/>
      <c r="G2" s="21"/>
      <c r="H2" s="21"/>
      <c r="I2" s="21"/>
      <c r="J2" s="25" t="s">
        <v>83</v>
      </c>
      <c r="K2" s="25"/>
      <c r="L2" s="25"/>
      <c r="M2" s="25"/>
      <c r="N2" s="25"/>
      <c r="O2" s="25"/>
      <c r="P2" s="25"/>
      <c r="Q2" s="25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>
      <c r="A3" s="24" t="s">
        <v>80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21" customHeight="1">
      <c r="A4" s="24" t="s">
        <v>21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0.050000000000001" customHeight="1"/>
    <row r="6" spans="1:26" ht="21" customHeight="1">
      <c r="A6" s="7" t="s">
        <v>22</v>
      </c>
    </row>
    <row r="7" spans="1:26" ht="21" customHeight="1">
      <c r="A7" s="16" t="s">
        <v>23</v>
      </c>
      <c r="L7" s="8"/>
      <c r="M7" s="26"/>
      <c r="N7" s="27"/>
      <c r="O7" s="27"/>
      <c r="P7" s="28"/>
    </row>
    <row r="8" spans="1:26" ht="21" customHeight="1">
      <c r="A8" s="16" t="s">
        <v>24</v>
      </c>
      <c r="G8" s="8"/>
      <c r="H8" s="26"/>
      <c r="I8" s="27"/>
      <c r="J8" s="28"/>
    </row>
    <row r="9" spans="1:26" ht="10.050000000000001" customHeight="1">
      <c r="G9" s="5">
        <v>4</v>
      </c>
    </row>
    <row r="10" spans="1:26" s="7" customFormat="1" ht="21" customHeight="1">
      <c r="A10" s="29" t="s">
        <v>10</v>
      </c>
      <c r="B10" s="29" t="s">
        <v>25</v>
      </c>
      <c r="C10" s="29"/>
      <c r="D10" s="29"/>
      <c r="E10" s="29"/>
      <c r="F10" s="29"/>
      <c r="G10" s="29"/>
      <c r="H10" s="29"/>
      <c r="I10" s="29"/>
      <c r="J10" s="29"/>
      <c r="K10" s="29" t="s">
        <v>43</v>
      </c>
      <c r="L10" s="29"/>
      <c r="M10" s="29"/>
      <c r="N10" s="29"/>
      <c r="O10" s="29"/>
      <c r="P10" s="29"/>
      <c r="Q10" s="29"/>
      <c r="R10" s="29"/>
      <c r="S10" s="29" t="s">
        <v>44</v>
      </c>
      <c r="T10" s="29"/>
      <c r="U10" s="29"/>
      <c r="V10" s="29"/>
      <c r="W10" s="29"/>
      <c r="X10" s="29"/>
      <c r="Y10" s="29"/>
      <c r="Z10" s="29"/>
    </row>
    <row r="11" spans="1:26" s="7" customFormat="1" ht="21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 t="s">
        <v>40</v>
      </c>
      <c r="L11" s="29"/>
      <c r="M11" s="29"/>
      <c r="N11" s="29" t="s">
        <v>41</v>
      </c>
      <c r="O11" s="29"/>
      <c r="P11" s="29"/>
      <c r="Q11" s="29" t="s">
        <v>42</v>
      </c>
      <c r="R11" s="29"/>
      <c r="S11" s="29" t="s">
        <v>40</v>
      </c>
      <c r="T11" s="29"/>
      <c r="U11" s="29"/>
      <c r="V11" s="29" t="s">
        <v>41</v>
      </c>
      <c r="W11" s="29"/>
      <c r="X11" s="29"/>
      <c r="Y11" s="29" t="s">
        <v>42</v>
      </c>
      <c r="Z11" s="29"/>
    </row>
    <row r="12" spans="1:26" ht="21" customHeight="1">
      <c r="A12" s="34" t="s">
        <v>78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1" customHeight="1">
      <c r="A13" s="9">
        <v>1</v>
      </c>
      <c r="B13" s="32" t="s">
        <v>26</v>
      </c>
      <c r="C13" s="32"/>
      <c r="D13" s="32"/>
      <c r="E13" s="32"/>
      <c r="F13" s="32"/>
      <c r="G13" s="32"/>
      <c r="H13" s="32"/>
      <c r="I13" s="32"/>
      <c r="J13" s="32"/>
      <c r="K13" s="37">
        <v>12</v>
      </c>
      <c r="L13" s="37"/>
      <c r="M13" s="37"/>
      <c r="N13" s="37">
        <f>Q24</f>
        <v>0</v>
      </c>
      <c r="O13" s="37"/>
      <c r="P13" s="37"/>
      <c r="Q13" s="31">
        <f>(V24/T24)*100</f>
        <v>0</v>
      </c>
      <c r="R13" s="31"/>
      <c r="S13" s="38">
        <v>10997000</v>
      </c>
      <c r="T13" s="39"/>
      <c r="U13" s="40"/>
      <c r="V13" s="47"/>
      <c r="W13" s="48"/>
      <c r="X13" s="49"/>
      <c r="Y13" s="38">
        <f>(V13/S13)*100</f>
        <v>0</v>
      </c>
      <c r="Z13" s="40"/>
    </row>
    <row r="14" spans="1:26" ht="21" customHeight="1">
      <c r="A14" s="9">
        <v>2</v>
      </c>
      <c r="B14" s="32" t="s">
        <v>27</v>
      </c>
      <c r="C14" s="32"/>
      <c r="D14" s="32"/>
      <c r="E14" s="32"/>
      <c r="F14" s="32"/>
      <c r="G14" s="32"/>
      <c r="H14" s="32"/>
      <c r="I14" s="32"/>
      <c r="J14" s="32"/>
      <c r="K14" s="30">
        <v>3718933.14</v>
      </c>
      <c r="L14" s="30"/>
      <c r="M14" s="30"/>
      <c r="N14" s="30">
        <f>Q25</f>
        <v>0</v>
      </c>
      <c r="O14" s="30"/>
      <c r="P14" s="30"/>
      <c r="Q14" s="31">
        <f t="shared" ref="Q14:Q17" si="0">(V25/T25)*100</f>
        <v>0</v>
      </c>
      <c r="R14" s="31"/>
      <c r="S14" s="41"/>
      <c r="T14" s="42"/>
      <c r="U14" s="43"/>
      <c r="V14" s="50"/>
      <c r="W14" s="51"/>
      <c r="X14" s="52"/>
      <c r="Y14" s="41"/>
      <c r="Z14" s="43"/>
    </row>
    <row r="15" spans="1:26" ht="21" customHeight="1">
      <c r="A15" s="9">
        <v>3</v>
      </c>
      <c r="B15" s="32" t="s">
        <v>28</v>
      </c>
      <c r="C15" s="32"/>
      <c r="D15" s="32"/>
      <c r="E15" s="32"/>
      <c r="F15" s="32"/>
      <c r="G15" s="32"/>
      <c r="H15" s="32"/>
      <c r="I15" s="32"/>
      <c r="J15" s="32"/>
      <c r="K15" s="33">
        <v>12</v>
      </c>
      <c r="L15" s="33"/>
      <c r="M15" s="33"/>
      <c r="N15" s="33">
        <f>Q26</f>
        <v>0</v>
      </c>
      <c r="O15" s="33"/>
      <c r="P15" s="33"/>
      <c r="Q15" s="31">
        <f t="shared" si="0"/>
        <v>0</v>
      </c>
      <c r="R15" s="31"/>
      <c r="S15" s="41"/>
      <c r="T15" s="42"/>
      <c r="U15" s="43"/>
      <c r="V15" s="50"/>
      <c r="W15" s="51"/>
      <c r="X15" s="52"/>
      <c r="Y15" s="41"/>
      <c r="Z15" s="43"/>
    </row>
    <row r="16" spans="1:26" ht="21" customHeight="1">
      <c r="A16" s="9">
        <v>4</v>
      </c>
      <c r="B16" s="32" t="s">
        <v>29</v>
      </c>
      <c r="C16" s="32"/>
      <c r="D16" s="32"/>
      <c r="E16" s="32"/>
      <c r="F16" s="32"/>
      <c r="G16" s="32"/>
      <c r="H16" s="32"/>
      <c r="I16" s="32"/>
      <c r="J16" s="32"/>
      <c r="K16" s="33">
        <v>12</v>
      </c>
      <c r="L16" s="33"/>
      <c r="M16" s="33"/>
      <c r="N16" s="33">
        <f>Q27</f>
        <v>0</v>
      </c>
      <c r="O16" s="33"/>
      <c r="P16" s="33"/>
      <c r="Q16" s="31">
        <f t="shared" si="0"/>
        <v>0</v>
      </c>
      <c r="R16" s="31"/>
      <c r="S16" s="41"/>
      <c r="T16" s="42"/>
      <c r="U16" s="43"/>
      <c r="V16" s="50"/>
      <c r="W16" s="51"/>
      <c r="X16" s="52"/>
      <c r="Y16" s="41"/>
      <c r="Z16" s="43"/>
    </row>
    <row r="17" spans="1:26" s="11" customFormat="1" ht="42" customHeight="1">
      <c r="A17" s="10">
        <v>5</v>
      </c>
      <c r="B17" s="58" t="s">
        <v>45</v>
      </c>
      <c r="C17" s="58"/>
      <c r="D17" s="58"/>
      <c r="E17" s="58"/>
      <c r="F17" s="58"/>
      <c r="G17" s="58"/>
      <c r="H17" s="58"/>
      <c r="I17" s="58"/>
      <c r="J17" s="58"/>
      <c r="K17" s="59">
        <v>12</v>
      </c>
      <c r="L17" s="59"/>
      <c r="M17" s="59"/>
      <c r="N17" s="59">
        <f>Q28</f>
        <v>0</v>
      </c>
      <c r="O17" s="59"/>
      <c r="P17" s="59"/>
      <c r="Q17" s="31">
        <f t="shared" si="0"/>
        <v>0</v>
      </c>
      <c r="R17" s="31"/>
      <c r="S17" s="44"/>
      <c r="T17" s="45"/>
      <c r="U17" s="46"/>
      <c r="V17" s="53"/>
      <c r="W17" s="54"/>
      <c r="X17" s="55"/>
      <c r="Y17" s="44"/>
      <c r="Z17" s="46"/>
    </row>
    <row r="18" spans="1:26" s="7" customFormat="1" ht="21" customHeight="1">
      <c r="A18" s="61" t="s">
        <v>31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56">
        <f>V29</f>
        <v>0</v>
      </c>
      <c r="R18" s="56"/>
      <c r="S18" s="56">
        <f>SUM(S13)</f>
        <v>10997000</v>
      </c>
      <c r="T18" s="56"/>
      <c r="U18" s="56"/>
      <c r="V18" s="56">
        <f>SUM(V13)</f>
        <v>0</v>
      </c>
      <c r="W18" s="56"/>
      <c r="X18" s="56"/>
      <c r="Y18" s="56">
        <f>SUM(Y13)</f>
        <v>0</v>
      </c>
      <c r="Z18" s="56"/>
    </row>
    <row r="19" spans="1:26" ht="9.6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21" customHeight="1">
      <c r="A20" s="17" t="s">
        <v>30</v>
      </c>
      <c r="H20" s="20"/>
      <c r="I20" s="19"/>
      <c r="J20" s="19"/>
      <c r="K20" s="19"/>
      <c r="L20" s="19"/>
      <c r="M20" s="19"/>
    </row>
    <row r="21" spans="1:26" ht="10.050000000000001" customHeight="1">
      <c r="A21" s="5"/>
      <c r="H21" s="18"/>
      <c r="I21" s="18"/>
      <c r="J21" s="18"/>
      <c r="K21" s="18"/>
      <c r="L21" s="18"/>
      <c r="M21" s="18"/>
    </row>
    <row r="22" spans="1:26" ht="66" customHeight="1">
      <c r="A22" s="4" t="s">
        <v>10</v>
      </c>
      <c r="B22" s="29" t="s">
        <v>32</v>
      </c>
      <c r="C22" s="29"/>
      <c r="D22" s="29"/>
      <c r="E22" s="29"/>
      <c r="F22" s="29"/>
      <c r="G22" s="29"/>
      <c r="H22" s="29" t="s">
        <v>33</v>
      </c>
      <c r="I22" s="29"/>
      <c r="J22" s="29"/>
      <c r="K22" s="29" t="s">
        <v>34</v>
      </c>
      <c r="L22" s="29"/>
      <c r="M22" s="29"/>
      <c r="N22" s="29" t="s">
        <v>35</v>
      </c>
      <c r="O22" s="29"/>
      <c r="P22" s="29"/>
      <c r="Q22" s="29" t="s">
        <v>36</v>
      </c>
      <c r="R22" s="29"/>
      <c r="S22" s="29"/>
      <c r="T22" s="29" t="s">
        <v>37</v>
      </c>
      <c r="U22" s="29"/>
      <c r="V22" s="66" t="s">
        <v>39</v>
      </c>
      <c r="W22" s="66"/>
      <c r="X22" s="29" t="s">
        <v>38</v>
      </c>
      <c r="Y22" s="29"/>
      <c r="Z22" s="29"/>
    </row>
    <row r="23" spans="1:26" ht="21" customHeight="1">
      <c r="A23" s="34" t="s">
        <v>78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6"/>
    </row>
    <row r="24" spans="1:26" ht="21" customHeight="1">
      <c r="A24" s="9">
        <v>1</v>
      </c>
      <c r="B24" s="32" t="s">
        <v>26</v>
      </c>
      <c r="C24" s="32"/>
      <c r="D24" s="32"/>
      <c r="E24" s="32"/>
      <c r="F24" s="32"/>
      <c r="G24" s="32"/>
      <c r="H24" s="37">
        <v>12</v>
      </c>
      <c r="I24" s="37"/>
      <c r="J24" s="37"/>
      <c r="K24" s="60"/>
      <c r="L24" s="60"/>
      <c r="M24" s="60"/>
      <c r="N24" s="60"/>
      <c r="O24" s="60"/>
      <c r="P24" s="60"/>
      <c r="Q24" s="60"/>
      <c r="R24" s="60"/>
      <c r="S24" s="60"/>
      <c r="T24" s="37">
        <v>10</v>
      </c>
      <c r="U24" s="37"/>
      <c r="V24" s="31">
        <f>(T24*((K24*0)+(N24*50)+(Q24*100)))/(H24*100)</f>
        <v>0</v>
      </c>
      <c r="W24" s="31"/>
      <c r="X24" s="67"/>
      <c r="Y24" s="57"/>
      <c r="Z24" s="68"/>
    </row>
    <row r="25" spans="1:26" ht="21" customHeight="1">
      <c r="A25" s="9">
        <v>2</v>
      </c>
      <c r="B25" s="32" t="s">
        <v>27</v>
      </c>
      <c r="C25" s="32"/>
      <c r="D25" s="32"/>
      <c r="E25" s="32"/>
      <c r="F25" s="32"/>
      <c r="G25" s="32"/>
      <c r="H25" s="75">
        <v>3718933.14</v>
      </c>
      <c r="I25" s="75"/>
      <c r="J25" s="75"/>
      <c r="K25" s="76"/>
      <c r="L25" s="76"/>
      <c r="M25" s="76"/>
      <c r="N25" s="76"/>
      <c r="O25" s="76"/>
      <c r="P25" s="76"/>
      <c r="Q25" s="76"/>
      <c r="R25" s="76"/>
      <c r="S25" s="76"/>
      <c r="T25" s="37">
        <v>40</v>
      </c>
      <c r="U25" s="37"/>
      <c r="V25" s="31">
        <f>(T25*((K25*0)+(N25*50)+(Q25*100)))/(H25*100)</f>
        <v>0</v>
      </c>
      <c r="W25" s="31"/>
      <c r="X25" s="69"/>
      <c r="Y25" s="70"/>
      <c r="Z25" s="71"/>
    </row>
    <row r="26" spans="1:26" ht="21" customHeight="1">
      <c r="A26" s="9">
        <v>3</v>
      </c>
      <c r="B26" s="32" t="s">
        <v>28</v>
      </c>
      <c r="C26" s="32"/>
      <c r="D26" s="32"/>
      <c r="E26" s="32"/>
      <c r="F26" s="32"/>
      <c r="G26" s="32"/>
      <c r="H26" s="37">
        <v>12</v>
      </c>
      <c r="I26" s="37"/>
      <c r="J26" s="37"/>
      <c r="K26" s="60"/>
      <c r="L26" s="60"/>
      <c r="M26" s="60"/>
      <c r="N26" s="60"/>
      <c r="O26" s="60"/>
      <c r="P26" s="60"/>
      <c r="Q26" s="60"/>
      <c r="R26" s="60"/>
      <c r="S26" s="60"/>
      <c r="T26" s="37">
        <v>30</v>
      </c>
      <c r="U26" s="37"/>
      <c r="V26" s="31">
        <f t="shared" ref="V26:V28" si="1">(T26*((K26*0)+(N26*50)+(Q26*100)))/(H26*100)</f>
        <v>0</v>
      </c>
      <c r="W26" s="31"/>
      <c r="X26" s="69"/>
      <c r="Y26" s="70"/>
      <c r="Z26" s="71"/>
    </row>
    <row r="27" spans="1:26" ht="42" customHeight="1">
      <c r="A27" s="9">
        <v>4</v>
      </c>
      <c r="B27" s="58" t="s">
        <v>29</v>
      </c>
      <c r="C27" s="58"/>
      <c r="D27" s="58"/>
      <c r="E27" s="58"/>
      <c r="F27" s="58"/>
      <c r="G27" s="58"/>
      <c r="H27" s="37">
        <v>12</v>
      </c>
      <c r="I27" s="37"/>
      <c r="J27" s="37"/>
      <c r="K27" s="60"/>
      <c r="L27" s="60"/>
      <c r="M27" s="60"/>
      <c r="N27" s="60"/>
      <c r="O27" s="60"/>
      <c r="P27" s="60"/>
      <c r="Q27" s="60"/>
      <c r="R27" s="60"/>
      <c r="S27" s="60"/>
      <c r="T27" s="37">
        <v>10</v>
      </c>
      <c r="U27" s="37"/>
      <c r="V27" s="31">
        <f t="shared" si="1"/>
        <v>0</v>
      </c>
      <c r="W27" s="31"/>
      <c r="X27" s="69"/>
      <c r="Y27" s="70"/>
      <c r="Z27" s="71"/>
    </row>
    <row r="28" spans="1:26" ht="42" customHeight="1">
      <c r="A28" s="9">
        <v>5</v>
      </c>
      <c r="B28" s="58" t="s">
        <v>81</v>
      </c>
      <c r="C28" s="58"/>
      <c r="D28" s="58"/>
      <c r="E28" s="58"/>
      <c r="F28" s="58"/>
      <c r="G28" s="58"/>
      <c r="H28" s="37">
        <v>12</v>
      </c>
      <c r="I28" s="37"/>
      <c r="J28" s="37"/>
      <c r="K28" s="60"/>
      <c r="L28" s="60"/>
      <c r="M28" s="60"/>
      <c r="N28" s="60"/>
      <c r="O28" s="60"/>
      <c r="P28" s="60"/>
      <c r="Q28" s="60"/>
      <c r="R28" s="60"/>
      <c r="S28" s="60"/>
      <c r="T28" s="37">
        <v>10</v>
      </c>
      <c r="U28" s="37"/>
      <c r="V28" s="31">
        <f t="shared" si="1"/>
        <v>0</v>
      </c>
      <c r="W28" s="31"/>
      <c r="X28" s="72"/>
      <c r="Y28" s="73"/>
      <c r="Z28" s="74"/>
    </row>
    <row r="29" spans="1:26" ht="21" customHeight="1">
      <c r="A29" s="64" t="s">
        <v>46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5">
        <f>SUM(T24:U28)</f>
        <v>100</v>
      </c>
      <c r="U29" s="65"/>
      <c r="V29" s="56">
        <f>SUM(V24:V28)</f>
        <v>0</v>
      </c>
      <c r="W29" s="56"/>
      <c r="X29" s="56"/>
      <c r="Y29" s="56"/>
      <c r="Z29" s="56"/>
    </row>
    <row r="30" spans="1:26" ht="10.050000000000001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21" customHeight="1">
      <c r="A31" s="12" t="s">
        <v>19</v>
      </c>
    </row>
    <row r="32" spans="1:26" ht="10.050000000000001" customHeight="1"/>
    <row r="33" spans="1:26" s="7" customFormat="1" ht="63" customHeight="1">
      <c r="A33" s="4" t="s">
        <v>10</v>
      </c>
      <c r="B33" s="29" t="s">
        <v>18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 t="s">
        <v>12</v>
      </c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66" t="s">
        <v>14</v>
      </c>
      <c r="Z33" s="66"/>
    </row>
    <row r="34" spans="1:26" ht="21" customHeight="1">
      <c r="A34" s="78" t="s">
        <v>17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42" customHeight="1">
      <c r="A35" s="9" t="str">
        <f>IF(B35&lt;&gt;"","2.1.1","")</f>
        <v/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23"/>
      <c r="Z35" s="23"/>
    </row>
    <row r="36" spans="1:26" ht="42" customHeight="1">
      <c r="A36" s="9" t="str">
        <f>IF(B36&lt;&gt;"","2.1.2","")</f>
        <v/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23"/>
      <c r="Z36" s="23"/>
    </row>
    <row r="37" spans="1:26" ht="42" customHeight="1">
      <c r="A37" s="9" t="str">
        <f>IF(B37&lt;&gt;"","2.1.3","")</f>
        <v/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23"/>
      <c r="Z37" s="23"/>
    </row>
    <row r="38" spans="1:26" ht="42" customHeight="1">
      <c r="A38" s="9" t="str">
        <f>IF(B38&lt;&gt;"","2.1.4","")</f>
        <v/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23"/>
      <c r="Z38" s="23"/>
    </row>
    <row r="39" spans="1:26" ht="42" customHeight="1">
      <c r="A39" s="9" t="str">
        <f>IF(B39&lt;&gt;"","2.1.5","")</f>
        <v/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23"/>
      <c r="Z39" s="23"/>
    </row>
    <row r="40" spans="1:26" ht="21" customHeight="1">
      <c r="A40" s="78" t="s">
        <v>16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42" customHeight="1">
      <c r="A41" s="9" t="str">
        <f>IF(B41&lt;&gt;"","2.2.1","")</f>
        <v/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23"/>
      <c r="Z41" s="23"/>
    </row>
    <row r="42" spans="1:26" ht="42" customHeight="1">
      <c r="A42" s="9" t="str">
        <f>IF(B42&lt;&gt;"","2.2.2","")</f>
        <v/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23"/>
      <c r="Z42" s="23"/>
    </row>
    <row r="43" spans="1:26" ht="42" customHeight="1">
      <c r="A43" s="9" t="str">
        <f>IF(B43&lt;&gt;"","2.2.3","")</f>
        <v/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23"/>
      <c r="Z43" s="23"/>
    </row>
    <row r="44" spans="1:26" ht="42" customHeight="1">
      <c r="A44" s="9" t="str">
        <f>IF(B44&lt;&gt;"","2.2.4","")</f>
        <v/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23"/>
      <c r="Z44" s="23"/>
    </row>
    <row r="45" spans="1:26" ht="42" customHeight="1">
      <c r="A45" s="9" t="str">
        <f>IF(B45&lt;&gt;"","2.2.5","")</f>
        <v/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23"/>
      <c r="Z45" s="23"/>
    </row>
    <row r="46" spans="1:26" ht="42" customHeight="1">
      <c r="A46" s="9" t="str">
        <f>IF(B46&lt;&gt;"","2.2.6","")</f>
        <v/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23"/>
      <c r="Z46" s="23"/>
    </row>
    <row r="47" spans="1:26" ht="42" customHeight="1">
      <c r="A47" s="9" t="str">
        <f>IF(B47&lt;&gt;"","2.2.7","")</f>
        <v/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23"/>
      <c r="Z47" s="23"/>
    </row>
    <row r="48" spans="1:26" ht="42" customHeight="1">
      <c r="A48" s="9" t="str">
        <f>IF(B48&lt;&gt;"","2.2.8","")</f>
        <v/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23"/>
      <c r="Z48" s="23"/>
    </row>
    <row r="49" spans="1:26" ht="42" customHeight="1">
      <c r="A49" s="9" t="str">
        <f>IF(B49&lt;&gt;"","2.2.9","")</f>
        <v/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23"/>
      <c r="Z49" s="23"/>
    </row>
    <row r="50" spans="1:26" ht="21" customHeight="1">
      <c r="A50" s="78" t="s">
        <v>15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42" customHeight="1">
      <c r="A51" s="9" t="str">
        <f>IF(B51&lt;&gt;"","2.3.1","")</f>
        <v/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23"/>
      <c r="Z51" s="23"/>
    </row>
    <row r="52" spans="1:26" ht="42" customHeight="1">
      <c r="A52" s="9" t="str">
        <f>IF(B52&lt;&gt;"","2.3.2","")</f>
        <v/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23"/>
      <c r="Z52" s="23"/>
    </row>
    <row r="53" spans="1:26" ht="42" customHeight="1">
      <c r="A53" s="9" t="str">
        <f>IF(B53&lt;&gt;"","2.3.3","")</f>
        <v/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23"/>
      <c r="Z53" s="23"/>
    </row>
    <row r="54" spans="1:26" ht="42" customHeight="1">
      <c r="A54" s="9" t="str">
        <f>IF(B54&lt;&gt;"","2.3.4","")</f>
        <v/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23"/>
      <c r="Z54" s="23"/>
    </row>
    <row r="55" spans="1:26" ht="42" customHeight="1">
      <c r="A55" s="9" t="str">
        <f>IF(B55&lt;&gt;"","2.3.5","")</f>
        <v/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23"/>
      <c r="Z55" s="23"/>
    </row>
    <row r="56" spans="1:26" ht="42" customHeight="1">
      <c r="A56" s="9" t="str">
        <f>IF(B56&lt;&gt;"","2.3.6","")</f>
        <v/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23"/>
      <c r="Z56" s="23"/>
    </row>
    <row r="57" spans="1:26" ht="42" customHeight="1">
      <c r="A57" s="9" t="str">
        <f>IF(B57&lt;&gt;"","2.3.7","")</f>
        <v/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23"/>
      <c r="Z57" s="23"/>
    </row>
    <row r="58" spans="1:26" ht="42" customHeight="1">
      <c r="A58" s="9" t="str">
        <f>IF(B58&lt;&gt;"","2.3.8","")</f>
        <v/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23"/>
      <c r="Z58" s="23"/>
    </row>
    <row r="59" spans="1:26" ht="10.050000000000001" customHeight="1"/>
    <row r="60" spans="1:26" ht="21" customHeight="1">
      <c r="A60" s="5" t="s">
        <v>9</v>
      </c>
    </row>
    <row r="61" spans="1:26" ht="10.050000000000001" customHeight="1"/>
    <row r="62" spans="1:26" s="13" customFormat="1" ht="63" customHeight="1">
      <c r="A62" s="4" t="s">
        <v>10</v>
      </c>
      <c r="B62" s="29" t="s">
        <v>11</v>
      </c>
      <c r="C62" s="29"/>
      <c r="D62" s="29"/>
      <c r="E62" s="29"/>
      <c r="F62" s="29"/>
      <c r="G62" s="29"/>
      <c r="H62" s="29" t="s">
        <v>12</v>
      </c>
      <c r="I62" s="29"/>
      <c r="J62" s="29"/>
      <c r="K62" s="29"/>
      <c r="L62" s="29"/>
      <c r="M62" s="29"/>
      <c r="N62" s="29"/>
      <c r="O62" s="29"/>
      <c r="P62" s="29"/>
      <c r="Q62" s="29" t="s">
        <v>13</v>
      </c>
      <c r="R62" s="29"/>
      <c r="S62" s="29"/>
      <c r="T62" s="29"/>
      <c r="U62" s="29"/>
      <c r="V62" s="29"/>
      <c r="W62" s="29"/>
      <c r="X62" s="29"/>
      <c r="Y62" s="66" t="s">
        <v>14</v>
      </c>
      <c r="Z62" s="66"/>
    </row>
    <row r="63" spans="1:26" ht="63" customHeight="1">
      <c r="A63" s="9" t="str">
        <f>IF(B63&lt;&gt;"","3.1","")</f>
        <v/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23"/>
      <c r="Z63" s="23"/>
    </row>
    <row r="64" spans="1:26" ht="63" customHeight="1">
      <c r="A64" s="9" t="str">
        <f>IF(B64&lt;&gt;"","3.2","")</f>
        <v/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23"/>
      <c r="Z64" s="23"/>
    </row>
    <row r="65" spans="1:26" ht="63" customHeight="1">
      <c r="A65" s="9" t="str">
        <f>IF(B65&lt;&gt;"","3.3","")</f>
        <v/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23"/>
      <c r="Z65" s="23"/>
    </row>
    <row r="66" spans="1:26" ht="63" customHeight="1">
      <c r="A66" s="9" t="str">
        <f>IF(B66&lt;&gt;"","3.4","")</f>
        <v/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23"/>
      <c r="Z66" s="23"/>
    </row>
    <row r="67" spans="1:26" s="13" customFormat="1" ht="63" customHeight="1">
      <c r="A67" s="4" t="s">
        <v>10</v>
      </c>
      <c r="B67" s="29" t="s">
        <v>11</v>
      </c>
      <c r="C67" s="29"/>
      <c r="D67" s="29"/>
      <c r="E67" s="29"/>
      <c r="F67" s="29"/>
      <c r="G67" s="29"/>
      <c r="H67" s="29" t="s">
        <v>12</v>
      </c>
      <c r="I67" s="29"/>
      <c r="J67" s="29"/>
      <c r="K67" s="29"/>
      <c r="L67" s="29"/>
      <c r="M67" s="29"/>
      <c r="N67" s="29"/>
      <c r="O67" s="29"/>
      <c r="P67" s="29"/>
      <c r="Q67" s="29" t="s">
        <v>13</v>
      </c>
      <c r="R67" s="29"/>
      <c r="S67" s="29"/>
      <c r="T67" s="29"/>
      <c r="U67" s="29"/>
      <c r="V67" s="29"/>
      <c r="W67" s="29"/>
      <c r="X67" s="29"/>
      <c r="Y67" s="66" t="s">
        <v>14</v>
      </c>
      <c r="Z67" s="66"/>
    </row>
    <row r="68" spans="1:26" ht="42" customHeight="1">
      <c r="A68" s="9" t="str">
        <f>IF(B68&lt;&gt;"","3.5","")</f>
        <v/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23"/>
      <c r="Z68" s="23"/>
    </row>
    <row r="69" spans="1:26" ht="42" customHeight="1">
      <c r="A69" s="9" t="str">
        <f>IF(B69&lt;&gt;"","3.6","")</f>
        <v/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23"/>
      <c r="Z69" s="23"/>
    </row>
    <row r="70" spans="1:26" ht="42" customHeight="1">
      <c r="A70" s="9" t="str">
        <f>IF(B70&lt;&gt;"","3.7","")</f>
        <v/>
      </c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23"/>
      <c r="Z70" s="23"/>
    </row>
    <row r="71" spans="1:26" ht="42" customHeight="1">
      <c r="A71" s="9" t="str">
        <f>IF(B71&lt;&gt;"","3.8","")</f>
        <v/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23"/>
      <c r="Z71" s="23"/>
    </row>
    <row r="72" spans="1:26" ht="10.050000000000001" customHeight="1">
      <c r="A72" s="5"/>
    </row>
    <row r="73" spans="1:26" ht="21" customHeight="1">
      <c r="A73" s="5" t="s">
        <v>8</v>
      </c>
    </row>
    <row r="74" spans="1:26" ht="10.050000000000001" customHeight="1">
      <c r="A74" s="5"/>
    </row>
    <row r="75" spans="1:26" ht="21" customHeight="1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</row>
    <row r="76" spans="1:26" ht="21" customHeight="1">
      <c r="B76" s="82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4"/>
    </row>
    <row r="77" spans="1:26" ht="21" customHeight="1">
      <c r="B77" s="82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4"/>
    </row>
    <row r="78" spans="1:26" ht="21" customHeight="1">
      <c r="B78" s="82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1:26" ht="21" customHeight="1">
      <c r="B79" s="82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4"/>
    </row>
    <row r="80" spans="1:26" ht="21" customHeight="1">
      <c r="B80" s="82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4"/>
    </row>
    <row r="81" spans="1:25" ht="21" customHeight="1">
      <c r="B81" s="82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4"/>
    </row>
    <row r="82" spans="1:25" ht="10.050000000000001" customHeight="1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7"/>
    </row>
    <row r="83" spans="1:25" ht="10.050000000000001" customHeight="1">
      <c r="A83" s="5"/>
    </row>
    <row r="84" spans="1:25" ht="21" customHeight="1">
      <c r="A84" s="5" t="s">
        <v>7</v>
      </c>
    </row>
    <row r="85" spans="1:25" ht="10.050000000000001" customHeight="1"/>
    <row r="86" spans="1:25" ht="21" customHeight="1">
      <c r="B86" s="22"/>
      <c r="C86" s="22"/>
      <c r="D86" s="22"/>
      <c r="E86" s="22"/>
      <c r="F86" s="22"/>
      <c r="G86" s="22"/>
      <c r="H86" s="22"/>
      <c r="J86" s="22"/>
      <c r="K86" s="22"/>
      <c r="L86" s="22"/>
      <c r="M86" s="22"/>
      <c r="N86" s="22"/>
      <c r="O86" s="22"/>
      <c r="P86" s="22"/>
      <c r="Q86" s="22"/>
      <c r="S86" s="22"/>
      <c r="T86" s="22"/>
      <c r="U86" s="22"/>
      <c r="V86" s="22"/>
      <c r="W86" s="22"/>
      <c r="X86" s="22"/>
      <c r="Y86" s="22"/>
    </row>
    <row r="87" spans="1:25" ht="21" customHeight="1">
      <c r="B87" s="22"/>
      <c r="C87" s="22"/>
      <c r="D87" s="22"/>
      <c r="E87" s="22"/>
      <c r="F87" s="22"/>
      <c r="G87" s="22"/>
      <c r="H87" s="22"/>
      <c r="J87" s="22"/>
      <c r="K87" s="22"/>
      <c r="L87" s="22"/>
      <c r="M87" s="22"/>
      <c r="N87" s="22"/>
      <c r="O87" s="22"/>
      <c r="P87" s="22"/>
      <c r="Q87" s="22"/>
      <c r="S87" s="22"/>
      <c r="T87" s="22"/>
      <c r="U87" s="22"/>
      <c r="V87" s="22"/>
      <c r="W87" s="22"/>
      <c r="X87" s="22"/>
      <c r="Y87" s="22"/>
    </row>
    <row r="88" spans="1:25" ht="21" customHeight="1">
      <c r="B88" s="22"/>
      <c r="C88" s="22"/>
      <c r="D88" s="22"/>
      <c r="E88" s="22"/>
      <c r="F88" s="22"/>
      <c r="G88" s="22"/>
      <c r="H88" s="22"/>
      <c r="J88" s="22"/>
      <c r="K88" s="22"/>
      <c r="L88" s="22"/>
      <c r="M88" s="22"/>
      <c r="N88" s="22"/>
      <c r="O88" s="22"/>
      <c r="P88" s="22"/>
      <c r="Q88" s="22"/>
      <c r="S88" s="22"/>
      <c r="T88" s="22"/>
      <c r="U88" s="22"/>
      <c r="V88" s="22"/>
      <c r="W88" s="22"/>
      <c r="X88" s="22"/>
      <c r="Y88" s="22"/>
    </row>
    <row r="89" spans="1:25" ht="21" customHeight="1">
      <c r="B89" s="22"/>
      <c r="C89" s="22"/>
      <c r="D89" s="22"/>
      <c r="E89" s="22"/>
      <c r="F89" s="22"/>
      <c r="G89" s="22"/>
      <c r="H89" s="22"/>
      <c r="J89" s="22"/>
      <c r="K89" s="22"/>
      <c r="L89" s="22"/>
      <c r="M89" s="22"/>
      <c r="N89" s="22"/>
      <c r="O89" s="22"/>
      <c r="P89" s="22"/>
      <c r="Q89" s="22"/>
      <c r="S89" s="22"/>
      <c r="T89" s="22"/>
      <c r="U89" s="22"/>
      <c r="V89" s="22"/>
      <c r="W89" s="22"/>
      <c r="X89" s="22"/>
      <c r="Y89" s="22"/>
    </row>
    <row r="90" spans="1:25" ht="21" customHeight="1">
      <c r="B90" s="22"/>
      <c r="C90" s="22"/>
      <c r="D90" s="22"/>
      <c r="E90" s="22"/>
      <c r="F90" s="22"/>
      <c r="G90" s="22"/>
      <c r="H90" s="22"/>
      <c r="J90" s="22"/>
      <c r="K90" s="22"/>
      <c r="L90" s="22"/>
      <c r="M90" s="22"/>
      <c r="N90" s="22"/>
      <c r="O90" s="22"/>
      <c r="P90" s="22"/>
      <c r="Q90" s="22"/>
      <c r="S90" s="22"/>
      <c r="T90" s="22"/>
      <c r="U90" s="22"/>
      <c r="V90" s="22"/>
      <c r="W90" s="22"/>
      <c r="X90" s="22"/>
      <c r="Y90" s="22"/>
    </row>
    <row r="91" spans="1:25" ht="21" customHeight="1">
      <c r="B91" s="22"/>
      <c r="C91" s="22"/>
      <c r="D91" s="22"/>
      <c r="E91" s="22"/>
      <c r="F91" s="22"/>
      <c r="G91" s="22"/>
      <c r="H91" s="22"/>
      <c r="J91" s="22"/>
      <c r="K91" s="22"/>
      <c r="L91" s="22"/>
      <c r="M91" s="22"/>
      <c r="N91" s="22"/>
      <c r="O91" s="22"/>
      <c r="P91" s="22"/>
      <c r="Q91" s="22"/>
      <c r="S91" s="22"/>
      <c r="T91" s="22"/>
      <c r="U91" s="22"/>
      <c r="V91" s="22"/>
      <c r="W91" s="22"/>
      <c r="X91" s="22"/>
      <c r="Y91" s="22"/>
    </row>
    <row r="92" spans="1:25" ht="21" customHeight="1">
      <c r="B92" s="22"/>
      <c r="C92" s="22"/>
      <c r="D92" s="22"/>
      <c r="E92" s="22"/>
      <c r="F92" s="22"/>
      <c r="G92" s="22"/>
      <c r="H92" s="22"/>
      <c r="J92" s="22"/>
      <c r="K92" s="22"/>
      <c r="L92" s="22"/>
      <c r="M92" s="22"/>
      <c r="N92" s="22"/>
      <c r="O92" s="22"/>
      <c r="P92" s="22"/>
      <c r="Q92" s="22"/>
      <c r="S92" s="22"/>
      <c r="T92" s="22"/>
      <c r="U92" s="22"/>
      <c r="V92" s="22"/>
      <c r="W92" s="22"/>
      <c r="X92" s="22"/>
      <c r="Y92" s="22"/>
    </row>
    <row r="93" spans="1:25" ht="21" customHeight="1">
      <c r="B93" s="22"/>
      <c r="C93" s="22"/>
      <c r="D93" s="22"/>
      <c r="E93" s="22"/>
      <c r="F93" s="22"/>
      <c r="G93" s="22"/>
      <c r="H93" s="22"/>
      <c r="J93" s="22"/>
      <c r="K93" s="22"/>
      <c r="L93" s="22"/>
      <c r="M93" s="22"/>
      <c r="N93" s="22"/>
      <c r="O93" s="22"/>
      <c r="P93" s="22"/>
      <c r="Q93" s="22"/>
      <c r="S93" s="22"/>
      <c r="T93" s="22"/>
      <c r="U93" s="22"/>
      <c r="V93" s="22"/>
      <c r="W93" s="22"/>
      <c r="X93" s="22"/>
      <c r="Y93" s="22"/>
    </row>
    <row r="94" spans="1:25" ht="21" customHeight="1">
      <c r="B94" s="22"/>
      <c r="C94" s="22"/>
      <c r="D94" s="22"/>
      <c r="E94" s="22"/>
      <c r="F94" s="22"/>
      <c r="G94" s="22"/>
      <c r="H94" s="22"/>
      <c r="J94" s="22"/>
      <c r="K94" s="22"/>
      <c r="L94" s="22"/>
      <c r="M94" s="22"/>
      <c r="N94" s="22"/>
      <c r="O94" s="22"/>
      <c r="P94" s="22"/>
      <c r="Q94" s="22"/>
      <c r="S94" s="22"/>
      <c r="T94" s="22"/>
      <c r="U94" s="22"/>
      <c r="V94" s="22"/>
      <c r="W94" s="22"/>
      <c r="X94" s="22"/>
      <c r="Y94" s="22"/>
    </row>
    <row r="95" spans="1:25" ht="21" customHeight="1">
      <c r="B95" s="22"/>
      <c r="C95" s="22"/>
      <c r="D95" s="22"/>
      <c r="E95" s="22"/>
      <c r="F95" s="22"/>
      <c r="G95" s="22"/>
      <c r="H95" s="22"/>
      <c r="J95" s="22"/>
      <c r="K95" s="22"/>
      <c r="L95" s="22"/>
      <c r="M95" s="22"/>
      <c r="N95" s="22"/>
      <c r="O95" s="22"/>
      <c r="P95" s="22"/>
      <c r="Q95" s="22"/>
      <c r="S95" s="22"/>
      <c r="T95" s="22"/>
      <c r="U95" s="22"/>
      <c r="V95" s="22"/>
      <c r="W95" s="22"/>
      <c r="X95" s="22"/>
      <c r="Y95" s="22"/>
    </row>
    <row r="96" spans="1:25" ht="21" customHeight="1">
      <c r="B96" s="88" t="s">
        <v>79</v>
      </c>
      <c r="C96" s="88"/>
      <c r="D96" s="88"/>
      <c r="E96" s="88"/>
      <c r="F96" s="88"/>
      <c r="G96" s="88"/>
      <c r="H96" s="88"/>
      <c r="J96" s="88" t="s">
        <v>79</v>
      </c>
      <c r="K96" s="88"/>
      <c r="L96" s="88"/>
      <c r="M96" s="88"/>
      <c r="N96" s="88"/>
      <c r="O96" s="88"/>
      <c r="P96" s="88"/>
      <c r="Q96" s="88"/>
      <c r="S96" s="88" t="s">
        <v>79</v>
      </c>
      <c r="T96" s="88"/>
      <c r="U96" s="88"/>
      <c r="V96" s="88"/>
      <c r="W96" s="88"/>
      <c r="X96" s="88"/>
      <c r="Y96" s="88"/>
    </row>
    <row r="97" spans="2:25" ht="21" customHeight="1">
      <c r="B97" s="88"/>
      <c r="C97" s="88"/>
      <c r="D97" s="88"/>
      <c r="E97" s="88"/>
      <c r="F97" s="88"/>
      <c r="G97" s="88"/>
      <c r="H97" s="88"/>
      <c r="J97" s="88"/>
      <c r="K97" s="88"/>
      <c r="L97" s="88"/>
      <c r="M97" s="88"/>
      <c r="N97" s="88"/>
      <c r="O97" s="88"/>
      <c r="P97" s="88"/>
      <c r="Q97" s="88"/>
      <c r="S97" s="88"/>
      <c r="T97" s="88"/>
      <c r="U97" s="88"/>
      <c r="V97" s="88"/>
      <c r="W97" s="88"/>
      <c r="X97" s="88"/>
      <c r="Y97" s="88"/>
    </row>
    <row r="99" spans="2:25" ht="21" customHeight="1">
      <c r="B99" s="22"/>
      <c r="C99" s="22"/>
      <c r="D99" s="22"/>
      <c r="E99" s="22"/>
      <c r="F99" s="22"/>
      <c r="G99" s="22"/>
      <c r="H99" s="22"/>
      <c r="J99" s="22"/>
      <c r="K99" s="22"/>
      <c r="L99" s="22"/>
      <c r="M99" s="22"/>
      <c r="N99" s="22"/>
      <c r="O99" s="22"/>
      <c r="P99" s="22"/>
      <c r="Q99" s="22"/>
      <c r="S99" s="22"/>
      <c r="T99" s="22"/>
      <c r="U99" s="22"/>
      <c r="V99" s="22"/>
      <c r="W99" s="22"/>
      <c r="X99" s="22"/>
      <c r="Y99" s="22"/>
    </row>
    <row r="100" spans="2:25" ht="21" customHeight="1">
      <c r="B100" s="22"/>
      <c r="C100" s="22"/>
      <c r="D100" s="22"/>
      <c r="E100" s="22"/>
      <c r="F100" s="22"/>
      <c r="G100" s="22"/>
      <c r="H100" s="22"/>
      <c r="J100" s="22"/>
      <c r="K100" s="22"/>
      <c r="L100" s="22"/>
      <c r="M100" s="22"/>
      <c r="N100" s="22"/>
      <c r="O100" s="22"/>
      <c r="P100" s="22"/>
      <c r="Q100" s="22"/>
      <c r="S100" s="22"/>
      <c r="T100" s="22"/>
      <c r="U100" s="22"/>
      <c r="V100" s="22"/>
      <c r="W100" s="22"/>
      <c r="X100" s="22"/>
      <c r="Y100" s="22"/>
    </row>
    <row r="101" spans="2:25" ht="21" customHeight="1">
      <c r="B101" s="22"/>
      <c r="C101" s="22"/>
      <c r="D101" s="22"/>
      <c r="E101" s="22"/>
      <c r="F101" s="22"/>
      <c r="G101" s="22"/>
      <c r="H101" s="22"/>
      <c r="J101" s="22"/>
      <c r="K101" s="22"/>
      <c r="L101" s="22"/>
      <c r="M101" s="22"/>
      <c r="N101" s="22"/>
      <c r="O101" s="22"/>
      <c r="P101" s="22"/>
      <c r="Q101" s="22"/>
      <c r="S101" s="22"/>
      <c r="T101" s="22"/>
      <c r="U101" s="22"/>
      <c r="V101" s="22"/>
      <c r="W101" s="22"/>
      <c r="X101" s="22"/>
      <c r="Y101" s="22"/>
    </row>
    <row r="102" spans="2:25" ht="21" customHeight="1">
      <c r="B102" s="22"/>
      <c r="C102" s="22"/>
      <c r="D102" s="22"/>
      <c r="E102" s="22"/>
      <c r="F102" s="22"/>
      <c r="G102" s="22"/>
      <c r="H102" s="22"/>
      <c r="J102" s="22"/>
      <c r="K102" s="22"/>
      <c r="L102" s="22"/>
      <c r="M102" s="22"/>
      <c r="N102" s="22"/>
      <c r="O102" s="22"/>
      <c r="P102" s="22"/>
      <c r="Q102" s="22"/>
      <c r="S102" s="22"/>
      <c r="T102" s="22"/>
      <c r="U102" s="22"/>
      <c r="V102" s="22"/>
      <c r="W102" s="22"/>
      <c r="X102" s="22"/>
      <c r="Y102" s="22"/>
    </row>
    <row r="103" spans="2:25" ht="21" customHeight="1">
      <c r="B103" s="22"/>
      <c r="C103" s="22"/>
      <c r="D103" s="22"/>
      <c r="E103" s="22"/>
      <c r="F103" s="22"/>
      <c r="G103" s="22"/>
      <c r="H103" s="22"/>
      <c r="J103" s="22"/>
      <c r="K103" s="22"/>
      <c r="L103" s="22"/>
      <c r="M103" s="22"/>
      <c r="N103" s="22"/>
      <c r="O103" s="22"/>
      <c r="P103" s="22"/>
      <c r="Q103" s="22"/>
      <c r="S103" s="22"/>
      <c r="T103" s="22"/>
      <c r="U103" s="22"/>
      <c r="V103" s="22"/>
      <c r="W103" s="22"/>
      <c r="X103" s="22"/>
      <c r="Y103" s="22"/>
    </row>
    <row r="104" spans="2:25" ht="21" customHeight="1">
      <c r="B104" s="22"/>
      <c r="C104" s="22"/>
      <c r="D104" s="22"/>
      <c r="E104" s="22"/>
      <c r="F104" s="22"/>
      <c r="G104" s="22"/>
      <c r="H104" s="22"/>
      <c r="J104" s="22"/>
      <c r="K104" s="22"/>
      <c r="L104" s="22"/>
      <c r="M104" s="22"/>
      <c r="N104" s="22"/>
      <c r="O104" s="22"/>
      <c r="P104" s="22"/>
      <c r="Q104" s="22"/>
      <c r="S104" s="22"/>
      <c r="T104" s="22"/>
      <c r="U104" s="22"/>
      <c r="V104" s="22"/>
      <c r="W104" s="22"/>
      <c r="X104" s="22"/>
      <c r="Y104" s="22"/>
    </row>
    <row r="105" spans="2:25" ht="21" customHeight="1">
      <c r="B105" s="22"/>
      <c r="C105" s="22"/>
      <c r="D105" s="22"/>
      <c r="E105" s="22"/>
      <c r="F105" s="22"/>
      <c r="G105" s="22"/>
      <c r="H105" s="22"/>
      <c r="J105" s="22"/>
      <c r="K105" s="22"/>
      <c r="L105" s="22"/>
      <c r="M105" s="22"/>
      <c r="N105" s="22"/>
      <c r="O105" s="22"/>
      <c r="P105" s="22"/>
      <c r="Q105" s="22"/>
      <c r="S105" s="22"/>
      <c r="T105" s="22"/>
      <c r="U105" s="22"/>
      <c r="V105" s="22"/>
      <c r="W105" s="22"/>
      <c r="X105" s="22"/>
      <c r="Y105" s="22"/>
    </row>
    <row r="106" spans="2:25" ht="21" customHeight="1">
      <c r="B106" s="22"/>
      <c r="C106" s="22"/>
      <c r="D106" s="22"/>
      <c r="E106" s="22"/>
      <c r="F106" s="22"/>
      <c r="G106" s="22"/>
      <c r="H106" s="22"/>
      <c r="J106" s="22"/>
      <c r="K106" s="22"/>
      <c r="L106" s="22"/>
      <c r="M106" s="22"/>
      <c r="N106" s="22"/>
      <c r="O106" s="22"/>
      <c r="P106" s="22"/>
      <c r="Q106" s="22"/>
      <c r="S106" s="22"/>
      <c r="T106" s="22"/>
      <c r="U106" s="22"/>
      <c r="V106" s="22"/>
      <c r="W106" s="22"/>
      <c r="X106" s="22"/>
      <c r="Y106" s="22"/>
    </row>
    <row r="107" spans="2:25" ht="21" customHeight="1">
      <c r="B107" s="22"/>
      <c r="C107" s="22"/>
      <c r="D107" s="22"/>
      <c r="E107" s="22"/>
      <c r="F107" s="22"/>
      <c r="G107" s="22"/>
      <c r="H107" s="22"/>
      <c r="J107" s="22"/>
      <c r="K107" s="22"/>
      <c r="L107" s="22"/>
      <c r="M107" s="22"/>
      <c r="N107" s="22"/>
      <c r="O107" s="22"/>
      <c r="P107" s="22"/>
      <c r="Q107" s="22"/>
      <c r="S107" s="22"/>
      <c r="T107" s="22"/>
      <c r="U107" s="22"/>
      <c r="V107" s="22"/>
      <c r="W107" s="22"/>
      <c r="X107" s="22"/>
      <c r="Y107" s="22"/>
    </row>
    <row r="108" spans="2:25" ht="21" customHeight="1">
      <c r="B108" s="22"/>
      <c r="C108" s="22"/>
      <c r="D108" s="22"/>
      <c r="E108" s="22"/>
      <c r="F108" s="22"/>
      <c r="G108" s="22"/>
      <c r="H108" s="22"/>
      <c r="J108" s="22"/>
      <c r="K108" s="22"/>
      <c r="L108" s="22"/>
      <c r="M108" s="22"/>
      <c r="N108" s="22"/>
      <c r="O108" s="22"/>
      <c r="P108" s="22"/>
      <c r="Q108" s="22"/>
      <c r="S108" s="22"/>
      <c r="T108" s="22"/>
      <c r="U108" s="22"/>
      <c r="V108" s="22"/>
      <c r="W108" s="22"/>
      <c r="X108" s="22"/>
      <c r="Y108" s="22"/>
    </row>
    <row r="109" spans="2:25" ht="21" customHeight="1">
      <c r="B109" s="23" t="s">
        <v>79</v>
      </c>
      <c r="C109" s="23"/>
      <c r="D109" s="23"/>
      <c r="E109" s="23"/>
      <c r="F109" s="23"/>
      <c r="G109" s="23"/>
      <c r="H109" s="23"/>
      <c r="J109" s="23" t="s">
        <v>79</v>
      </c>
      <c r="K109" s="23"/>
      <c r="L109" s="23"/>
      <c r="M109" s="23"/>
      <c r="N109" s="23"/>
      <c r="O109" s="23"/>
      <c r="P109" s="23"/>
      <c r="Q109" s="23"/>
      <c r="S109" s="23" t="s">
        <v>79</v>
      </c>
      <c r="T109" s="23"/>
      <c r="U109" s="23"/>
      <c r="V109" s="23"/>
      <c r="W109" s="23"/>
      <c r="X109" s="23"/>
      <c r="Y109" s="23"/>
    </row>
    <row r="110" spans="2:25" ht="21" customHeight="1">
      <c r="B110" s="23"/>
      <c r="C110" s="23"/>
      <c r="D110" s="23"/>
      <c r="E110" s="23"/>
      <c r="F110" s="23"/>
      <c r="G110" s="23"/>
      <c r="H110" s="23"/>
      <c r="J110" s="23"/>
      <c r="K110" s="23"/>
      <c r="L110" s="23"/>
      <c r="M110" s="23"/>
      <c r="N110" s="23"/>
      <c r="O110" s="23"/>
      <c r="P110" s="23"/>
      <c r="Q110" s="23"/>
      <c r="S110" s="23"/>
      <c r="T110" s="23"/>
      <c r="U110" s="23"/>
      <c r="V110" s="23"/>
      <c r="W110" s="23"/>
      <c r="X110" s="23"/>
      <c r="Y110" s="23"/>
    </row>
    <row r="112" spans="2:25" ht="21" customHeight="1">
      <c r="B112" s="22"/>
      <c r="C112" s="22"/>
      <c r="D112" s="22"/>
      <c r="E112" s="22"/>
      <c r="F112" s="22"/>
      <c r="G112" s="22"/>
      <c r="H112" s="22"/>
      <c r="J112" s="22"/>
      <c r="K112" s="22"/>
      <c r="L112" s="22"/>
      <c r="M112" s="22"/>
      <c r="N112" s="22"/>
      <c r="O112" s="22"/>
      <c r="P112" s="22"/>
      <c r="Q112" s="22"/>
      <c r="S112" s="22"/>
      <c r="T112" s="22"/>
      <c r="U112" s="22"/>
      <c r="V112" s="22"/>
      <c r="W112" s="22"/>
      <c r="X112" s="22"/>
      <c r="Y112" s="22"/>
    </row>
    <row r="113" spans="2:25" ht="21" customHeight="1">
      <c r="B113" s="22"/>
      <c r="C113" s="22"/>
      <c r="D113" s="22"/>
      <c r="E113" s="22"/>
      <c r="F113" s="22"/>
      <c r="G113" s="22"/>
      <c r="H113" s="22"/>
      <c r="J113" s="22"/>
      <c r="K113" s="22"/>
      <c r="L113" s="22"/>
      <c r="M113" s="22"/>
      <c r="N113" s="22"/>
      <c r="O113" s="22"/>
      <c r="P113" s="22"/>
      <c r="Q113" s="22"/>
      <c r="S113" s="22"/>
      <c r="T113" s="22"/>
      <c r="U113" s="22"/>
      <c r="V113" s="22"/>
      <c r="W113" s="22"/>
      <c r="X113" s="22"/>
      <c r="Y113" s="22"/>
    </row>
    <row r="114" spans="2:25" ht="21" customHeight="1">
      <c r="B114" s="22"/>
      <c r="C114" s="22"/>
      <c r="D114" s="22"/>
      <c r="E114" s="22"/>
      <c r="F114" s="22"/>
      <c r="G114" s="22"/>
      <c r="H114" s="22"/>
      <c r="J114" s="22"/>
      <c r="K114" s="22"/>
      <c r="L114" s="22"/>
      <c r="M114" s="22"/>
      <c r="N114" s="22"/>
      <c r="O114" s="22"/>
      <c r="P114" s="22"/>
      <c r="Q114" s="22"/>
      <c r="S114" s="22"/>
      <c r="T114" s="22"/>
      <c r="U114" s="22"/>
      <c r="V114" s="22"/>
      <c r="W114" s="22"/>
      <c r="X114" s="22"/>
      <c r="Y114" s="22"/>
    </row>
    <row r="115" spans="2:25" ht="21" customHeight="1">
      <c r="B115" s="22"/>
      <c r="C115" s="22"/>
      <c r="D115" s="22"/>
      <c r="E115" s="22"/>
      <c r="F115" s="22"/>
      <c r="G115" s="22"/>
      <c r="H115" s="22"/>
      <c r="J115" s="22"/>
      <c r="K115" s="22"/>
      <c r="L115" s="22"/>
      <c r="M115" s="22"/>
      <c r="N115" s="22"/>
      <c r="O115" s="22"/>
      <c r="P115" s="22"/>
      <c r="Q115" s="22"/>
      <c r="S115" s="22"/>
      <c r="T115" s="22"/>
      <c r="U115" s="22"/>
      <c r="V115" s="22"/>
      <c r="W115" s="22"/>
      <c r="X115" s="22"/>
      <c r="Y115" s="22"/>
    </row>
    <row r="116" spans="2:25" ht="21" customHeight="1">
      <c r="B116" s="22"/>
      <c r="C116" s="22"/>
      <c r="D116" s="22"/>
      <c r="E116" s="22"/>
      <c r="F116" s="22"/>
      <c r="G116" s="22"/>
      <c r="H116" s="22"/>
      <c r="J116" s="22"/>
      <c r="K116" s="22"/>
      <c r="L116" s="22"/>
      <c r="M116" s="22"/>
      <c r="N116" s="22"/>
      <c r="O116" s="22"/>
      <c r="P116" s="22"/>
      <c r="Q116" s="22"/>
      <c r="S116" s="22"/>
      <c r="T116" s="22"/>
      <c r="U116" s="22"/>
      <c r="V116" s="22"/>
      <c r="W116" s="22"/>
      <c r="X116" s="22"/>
      <c r="Y116" s="22"/>
    </row>
    <row r="117" spans="2:25" ht="21" customHeight="1">
      <c r="B117" s="22"/>
      <c r="C117" s="22"/>
      <c r="D117" s="22"/>
      <c r="E117" s="22"/>
      <c r="F117" s="22"/>
      <c r="G117" s="22"/>
      <c r="H117" s="22"/>
      <c r="J117" s="22"/>
      <c r="K117" s="22"/>
      <c r="L117" s="22"/>
      <c r="M117" s="22"/>
      <c r="N117" s="22"/>
      <c r="O117" s="22"/>
      <c r="P117" s="22"/>
      <c r="Q117" s="22"/>
      <c r="S117" s="22"/>
      <c r="T117" s="22"/>
      <c r="U117" s="22"/>
      <c r="V117" s="22"/>
      <c r="W117" s="22"/>
      <c r="X117" s="22"/>
      <c r="Y117" s="22"/>
    </row>
    <row r="118" spans="2:25" ht="21" customHeight="1">
      <c r="B118" s="22"/>
      <c r="C118" s="22"/>
      <c r="D118" s="22"/>
      <c r="E118" s="22"/>
      <c r="F118" s="22"/>
      <c r="G118" s="22"/>
      <c r="H118" s="22"/>
      <c r="J118" s="22"/>
      <c r="K118" s="22"/>
      <c r="L118" s="22"/>
      <c r="M118" s="22"/>
      <c r="N118" s="22"/>
      <c r="O118" s="22"/>
      <c r="P118" s="22"/>
      <c r="Q118" s="22"/>
      <c r="S118" s="22"/>
      <c r="T118" s="22"/>
      <c r="U118" s="22"/>
      <c r="V118" s="22"/>
      <c r="W118" s="22"/>
      <c r="X118" s="22"/>
      <c r="Y118" s="22"/>
    </row>
    <row r="119" spans="2:25" ht="21" customHeight="1">
      <c r="B119" s="22"/>
      <c r="C119" s="22"/>
      <c r="D119" s="22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S119" s="22"/>
      <c r="T119" s="22"/>
      <c r="U119" s="22"/>
      <c r="V119" s="22"/>
      <c r="W119" s="22"/>
      <c r="X119" s="22"/>
      <c r="Y119" s="22"/>
    </row>
    <row r="120" spans="2:25" ht="21" customHeight="1">
      <c r="B120" s="22"/>
      <c r="C120" s="22"/>
      <c r="D120" s="22"/>
      <c r="E120" s="22"/>
      <c r="F120" s="22"/>
      <c r="G120" s="22"/>
      <c r="H120" s="22"/>
      <c r="J120" s="22"/>
      <c r="K120" s="22"/>
      <c r="L120" s="22"/>
      <c r="M120" s="22"/>
      <c r="N120" s="22"/>
      <c r="O120" s="22"/>
      <c r="P120" s="22"/>
      <c r="Q120" s="22"/>
      <c r="S120" s="22"/>
      <c r="T120" s="22"/>
      <c r="U120" s="22"/>
      <c r="V120" s="22"/>
      <c r="W120" s="22"/>
      <c r="X120" s="22"/>
      <c r="Y120" s="22"/>
    </row>
    <row r="121" spans="2:25" ht="21" customHeight="1">
      <c r="B121" s="22"/>
      <c r="C121" s="22"/>
      <c r="D121" s="22"/>
      <c r="E121" s="22"/>
      <c r="F121" s="22"/>
      <c r="G121" s="22"/>
      <c r="H121" s="22"/>
      <c r="J121" s="22"/>
      <c r="K121" s="22"/>
      <c r="L121" s="22"/>
      <c r="M121" s="22"/>
      <c r="N121" s="22"/>
      <c r="O121" s="22"/>
      <c r="P121" s="22"/>
      <c r="Q121" s="22"/>
      <c r="S121" s="22"/>
      <c r="T121" s="22"/>
      <c r="U121" s="22"/>
      <c r="V121" s="22"/>
      <c r="W121" s="22"/>
      <c r="X121" s="22"/>
      <c r="Y121" s="22"/>
    </row>
    <row r="122" spans="2:25" ht="21" customHeight="1">
      <c r="B122" s="23" t="s">
        <v>79</v>
      </c>
      <c r="C122" s="23"/>
      <c r="D122" s="23"/>
      <c r="E122" s="23"/>
      <c r="F122" s="23"/>
      <c r="G122" s="23"/>
      <c r="H122" s="23"/>
      <c r="J122" s="23" t="s">
        <v>79</v>
      </c>
      <c r="K122" s="23"/>
      <c r="L122" s="23"/>
      <c r="M122" s="23"/>
      <c r="N122" s="23"/>
      <c r="O122" s="23"/>
      <c r="P122" s="23"/>
      <c r="Q122" s="23"/>
      <c r="S122" s="23" t="s">
        <v>79</v>
      </c>
      <c r="T122" s="23"/>
      <c r="U122" s="23"/>
      <c r="V122" s="23"/>
      <c r="W122" s="23"/>
      <c r="X122" s="23"/>
      <c r="Y122" s="23"/>
    </row>
    <row r="123" spans="2:25" ht="21" customHeight="1">
      <c r="B123" s="23"/>
      <c r="C123" s="23"/>
      <c r="D123" s="23"/>
      <c r="E123" s="23"/>
      <c r="F123" s="23"/>
      <c r="G123" s="23"/>
      <c r="H123" s="23"/>
      <c r="J123" s="23"/>
      <c r="K123" s="23"/>
      <c r="L123" s="23"/>
      <c r="M123" s="23"/>
      <c r="N123" s="23"/>
      <c r="O123" s="23"/>
      <c r="P123" s="23"/>
      <c r="Q123" s="23"/>
      <c r="S123" s="23"/>
      <c r="T123" s="23"/>
      <c r="U123" s="23"/>
      <c r="V123" s="23"/>
      <c r="W123" s="23"/>
      <c r="X123" s="23"/>
      <c r="Y123" s="23"/>
    </row>
    <row r="125" spans="2:25" ht="24" customHeight="1"/>
    <row r="126" spans="2:25" ht="24" customHeight="1">
      <c r="E126" s="14" t="s">
        <v>0</v>
      </c>
      <c r="F126" s="92"/>
      <c r="G126" s="92"/>
      <c r="H126" s="92"/>
      <c r="I126" s="92"/>
      <c r="J126" s="92"/>
      <c r="Q126" s="14" t="s">
        <v>3</v>
      </c>
      <c r="R126" s="92"/>
      <c r="S126" s="92"/>
      <c r="T126" s="92"/>
      <c r="U126" s="92"/>
      <c r="V126" s="92"/>
      <c r="W126" s="92"/>
    </row>
    <row r="127" spans="2:25" ht="24" customHeight="1">
      <c r="E127" s="14" t="s">
        <v>1</v>
      </c>
      <c r="F127" s="93"/>
      <c r="G127" s="93"/>
      <c r="H127" s="93"/>
      <c r="I127" s="93"/>
      <c r="J127" s="93"/>
      <c r="K127" s="5" t="s">
        <v>2</v>
      </c>
      <c r="Q127" s="14" t="s">
        <v>1</v>
      </c>
      <c r="R127" s="92"/>
      <c r="S127" s="92"/>
      <c r="T127" s="92"/>
      <c r="U127" s="92"/>
      <c r="V127" s="92"/>
      <c r="W127" s="92"/>
      <c r="X127" s="5" t="s">
        <v>2</v>
      </c>
    </row>
    <row r="128" spans="2:25" ht="24" customHeight="1">
      <c r="E128" s="14" t="s">
        <v>4</v>
      </c>
      <c r="F128" s="93"/>
      <c r="G128" s="93"/>
      <c r="H128" s="93"/>
      <c r="I128" s="93"/>
      <c r="J128" s="93"/>
      <c r="Q128" s="94" t="s">
        <v>82</v>
      </c>
      <c r="R128" s="94"/>
      <c r="S128" s="94"/>
      <c r="T128" s="94"/>
      <c r="U128" s="94"/>
      <c r="V128" s="94"/>
      <c r="W128" s="94"/>
      <c r="X128" s="94"/>
    </row>
    <row r="129" spans="5:23" ht="24" customHeight="1">
      <c r="E129" s="14" t="s">
        <v>5</v>
      </c>
      <c r="F129" s="89"/>
      <c r="G129" s="89"/>
      <c r="H129" s="89"/>
      <c r="I129" s="89"/>
      <c r="J129" s="89"/>
      <c r="Q129" s="14" t="s">
        <v>5</v>
      </c>
      <c r="R129" s="90"/>
      <c r="S129" s="90"/>
      <c r="T129" s="90"/>
      <c r="U129" s="90"/>
      <c r="V129" s="90"/>
      <c r="W129" s="90"/>
    </row>
    <row r="130" spans="5:23" ht="21" customHeight="1">
      <c r="E130" s="14" t="s">
        <v>6</v>
      </c>
      <c r="F130" s="91"/>
      <c r="G130" s="91"/>
      <c r="H130" s="91"/>
      <c r="I130" s="91"/>
      <c r="J130" s="91"/>
    </row>
  </sheetData>
  <sheetProtection algorithmName="SHA-512" hashValue="xGxV4FCUTF39QTQMn/4TqpMY8uTVRbge5BGolgI5N/BxrruVN8IIu9oXY/QW2yeLb21vassVZ/TLsD9+pPtjiQ==" saltValue="Cwsi5e3rxq8Lx4ErzN6IoA==" spinCount="100000" sheet="1" scenarios="1" formatCells="0" formatRows="0" selectLockedCells="1"/>
  <mergeCells count="236">
    <mergeCell ref="F129:J129"/>
    <mergeCell ref="R129:W129"/>
    <mergeCell ref="F130:J130"/>
    <mergeCell ref="F126:J126"/>
    <mergeCell ref="R126:W126"/>
    <mergeCell ref="F127:J127"/>
    <mergeCell ref="R127:W127"/>
    <mergeCell ref="F128:J128"/>
    <mergeCell ref="Q128:X128"/>
    <mergeCell ref="B99:H108"/>
    <mergeCell ref="J99:Q108"/>
    <mergeCell ref="S99:Y108"/>
    <mergeCell ref="B109:H110"/>
    <mergeCell ref="J109:Q110"/>
    <mergeCell ref="S109:Y110"/>
    <mergeCell ref="B75:Y82"/>
    <mergeCell ref="B86:H95"/>
    <mergeCell ref="J86:Q95"/>
    <mergeCell ref="S86:Y95"/>
    <mergeCell ref="B96:H97"/>
    <mergeCell ref="J96:Q97"/>
    <mergeCell ref="S96:Y97"/>
    <mergeCell ref="B70:G70"/>
    <mergeCell ref="H70:P70"/>
    <mergeCell ref="Q70:X70"/>
    <mergeCell ref="Y70:Z70"/>
    <mergeCell ref="B71:G71"/>
    <mergeCell ref="H71:P71"/>
    <mergeCell ref="Q71:X71"/>
    <mergeCell ref="Y71:Z71"/>
    <mergeCell ref="B68:G68"/>
    <mergeCell ref="H68:P68"/>
    <mergeCell ref="Q68:X68"/>
    <mergeCell ref="Y68:Z68"/>
    <mergeCell ref="B69:G69"/>
    <mergeCell ref="H69:P69"/>
    <mergeCell ref="Q69:X69"/>
    <mergeCell ref="Y69:Z69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62:G62"/>
    <mergeCell ref="H62:P62"/>
    <mergeCell ref="Q62:X62"/>
    <mergeCell ref="Y62:Z62"/>
    <mergeCell ref="B63:G63"/>
    <mergeCell ref="H63:P63"/>
    <mergeCell ref="Q63:X63"/>
    <mergeCell ref="Y63:Z63"/>
    <mergeCell ref="B57:L57"/>
    <mergeCell ref="M57:X57"/>
    <mergeCell ref="Y57:Z57"/>
    <mergeCell ref="B58:L58"/>
    <mergeCell ref="M58:X58"/>
    <mergeCell ref="Y58:Z58"/>
    <mergeCell ref="B55:L55"/>
    <mergeCell ref="M55:X55"/>
    <mergeCell ref="Y55:Z55"/>
    <mergeCell ref="B56:L56"/>
    <mergeCell ref="M56:X56"/>
    <mergeCell ref="Y56:Z56"/>
    <mergeCell ref="B53:L53"/>
    <mergeCell ref="M53:X53"/>
    <mergeCell ref="Y53:Z53"/>
    <mergeCell ref="B54:L54"/>
    <mergeCell ref="M54:X54"/>
    <mergeCell ref="Y54:Z54"/>
    <mergeCell ref="A50:Z50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39:L39"/>
    <mergeCell ref="M39:X39"/>
    <mergeCell ref="Y39:Z39"/>
    <mergeCell ref="A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A30:Z30"/>
    <mergeCell ref="B33:L33"/>
    <mergeCell ref="M33:X33"/>
    <mergeCell ref="Y33:Z33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X24:Z28"/>
    <mergeCell ref="B25:G25"/>
    <mergeCell ref="H25:J25"/>
    <mergeCell ref="K25:M25"/>
    <mergeCell ref="N25:P25"/>
    <mergeCell ref="Q25:S25"/>
    <mergeCell ref="T25:U25"/>
    <mergeCell ref="B27:G27"/>
    <mergeCell ref="H27:J27"/>
    <mergeCell ref="K27:M27"/>
    <mergeCell ref="N27:P27"/>
    <mergeCell ref="Q27:S27"/>
    <mergeCell ref="A29:S29"/>
    <mergeCell ref="T29:U29"/>
    <mergeCell ref="V29:W29"/>
    <mergeCell ref="X29:Z29"/>
    <mergeCell ref="V25:W25"/>
    <mergeCell ref="B26:G26"/>
    <mergeCell ref="H26:J26"/>
    <mergeCell ref="V22:W22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B22:G22"/>
    <mergeCell ref="H22:J22"/>
    <mergeCell ref="K22:M22"/>
    <mergeCell ref="N22:P22"/>
    <mergeCell ref="Q22:S22"/>
    <mergeCell ref="T22:U22"/>
    <mergeCell ref="K26:M26"/>
    <mergeCell ref="N26:P26"/>
    <mergeCell ref="Q26:S26"/>
    <mergeCell ref="T26:U26"/>
    <mergeCell ref="V26:W26"/>
    <mergeCell ref="A18:P18"/>
    <mergeCell ref="Q18:R18"/>
    <mergeCell ref="S18:U18"/>
    <mergeCell ref="V18:X18"/>
    <mergeCell ref="Y18:Z18"/>
    <mergeCell ref="A19:Z19"/>
    <mergeCell ref="B16:J16"/>
    <mergeCell ref="K16:M16"/>
    <mergeCell ref="N16:P16"/>
    <mergeCell ref="Q16:R16"/>
    <mergeCell ref="B17:J17"/>
    <mergeCell ref="K17:M17"/>
    <mergeCell ref="N17:P17"/>
    <mergeCell ref="Q17:R17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B112:H121"/>
    <mergeCell ref="J112:Q121"/>
    <mergeCell ref="S112:Y121"/>
    <mergeCell ref="B122:H123"/>
    <mergeCell ref="J122:Q123"/>
    <mergeCell ref="S122:Y123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N14:P14"/>
    <mergeCell ref="Q14:R14"/>
  </mergeCells>
  <dataValidations count="8">
    <dataValidation type="decimal" allowBlank="1" showInputMessage="1" showErrorMessage="1" error="กรุณากรอกข้อมูลเป็นตัวเลข" sqref="V13" xr:uid="{B352CFBE-06E9-4B35-B009-FDFFCBD3455F}">
      <formula1>0</formula1>
      <formula2>S13</formula2>
    </dataValidation>
    <dataValidation type="list" allowBlank="1" showInputMessage="1" showErrorMessage="1" error="กรุณาเลือกข้อมูลตามที่กำหนดให้" sqref="B63:G66 B68:G71" xr:uid="{05A939B8-ACFC-4F46-8BED-0D53534EC2F1}">
      <formula1>ปัญหาจากการดำเนินงาน</formula1>
    </dataValidation>
    <dataValidation type="list" allowBlank="1" showInputMessage="1" showErrorMessage="1" error="กรุณาเลือกข้อมูลตามที่กำหนดให้" sqref="B51:L58" xr:uid="{7A2D5538-1B2B-4225-9E87-11E97410C314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41:L49" xr:uid="{E6DAF461-82B0-4410-9608-E84CCEE91487}">
      <formula1>ปัญหาด้านบุคลากร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9 Y51:Z58 Y63:Z66 Y68:Z71" xr:uid="{32A18404-1821-41C8-8F3F-B1BE1CA3519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5:L39" xr:uid="{9B28B3FB-F6B7-4914-B1FE-CE5CAB4F78D2}">
      <formula1>ปัญหาด้านงบประมาณ</formula1>
    </dataValidation>
    <dataValidation type="whole" operator="greaterThanOrEqual" allowBlank="1" showInputMessage="1" showErrorMessage="1" error="กรุณากรอกข้อมูลเป็นตัวเลข" sqref="K24:S24 K26:S28" xr:uid="{40B3B1E5-FA86-4EE5-A272-ADD941033AE1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6120C61D-744E-4928-A23F-C4733996F6B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30" max="16383" man="1"/>
    <brk id="49" max="16383" man="1"/>
    <brk id="66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47</v>
      </c>
      <c r="C1" s="3" t="s">
        <v>48</v>
      </c>
      <c r="E1" s="3" t="s">
        <v>49</v>
      </c>
      <c r="G1" s="3" t="s">
        <v>11</v>
      </c>
    </row>
    <row r="2" spans="1:7">
      <c r="A2" s="1" t="s">
        <v>50</v>
      </c>
      <c r="C2" s="1" t="s">
        <v>51</v>
      </c>
      <c r="E2" s="1" t="s">
        <v>52</v>
      </c>
      <c r="G2" s="1" t="s">
        <v>53</v>
      </c>
    </row>
    <row r="3" spans="1:7">
      <c r="A3" s="1" t="s">
        <v>54</v>
      </c>
      <c r="C3" s="1" t="s">
        <v>55</v>
      </c>
      <c r="E3" s="1" t="s">
        <v>56</v>
      </c>
      <c r="G3" s="1" t="s">
        <v>57</v>
      </c>
    </row>
    <row r="4" spans="1:7">
      <c r="A4" s="1" t="s">
        <v>58</v>
      </c>
      <c r="C4" s="1" t="s">
        <v>59</v>
      </c>
      <c r="E4" s="1" t="s">
        <v>60</v>
      </c>
      <c r="G4" s="1" t="s">
        <v>61</v>
      </c>
    </row>
    <row r="5" spans="1:7">
      <c r="A5" s="1" t="s">
        <v>62</v>
      </c>
      <c r="C5" s="1" t="s">
        <v>63</v>
      </c>
      <c r="E5" s="1" t="s">
        <v>64</v>
      </c>
      <c r="G5" s="1" t="s">
        <v>65</v>
      </c>
    </row>
    <row r="6" spans="1:7">
      <c r="A6" s="1" t="s">
        <v>66</v>
      </c>
      <c r="C6" s="1" t="s">
        <v>67</v>
      </c>
      <c r="E6" s="1" t="s">
        <v>68</v>
      </c>
      <c r="G6" s="1" t="s">
        <v>69</v>
      </c>
    </row>
    <row r="7" spans="1:7">
      <c r="C7" s="1" t="s">
        <v>70</v>
      </c>
      <c r="E7" s="1" t="s">
        <v>71</v>
      </c>
      <c r="G7" s="1" t="s">
        <v>72</v>
      </c>
    </row>
    <row r="8" spans="1:7">
      <c r="C8" s="1" t="s">
        <v>73</v>
      </c>
      <c r="E8" s="1" t="s">
        <v>74</v>
      </c>
      <c r="G8" s="1" t="s">
        <v>75</v>
      </c>
    </row>
    <row r="9" spans="1:7">
      <c r="C9" s="1" t="s">
        <v>76</v>
      </c>
      <c r="E9" s="1" t="s">
        <v>66</v>
      </c>
      <c r="G9" s="1" t="s">
        <v>77</v>
      </c>
    </row>
    <row r="10" spans="1:7">
      <c r="C10" s="1" t="s">
        <v>66</v>
      </c>
      <c r="G10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 สข.มฮ</vt:lpstr>
      <vt:lpstr>LIST</vt:lpstr>
      <vt:lpstr>'สจป.ที่ 1 สข.มฮ'!Print_Area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2021-12-19T16:14:10Z</cp:lastPrinted>
  <dcterms:created xsi:type="dcterms:W3CDTF">2021-12-16T12:43:53Z</dcterms:created>
  <dcterms:modified xsi:type="dcterms:W3CDTF">2021-12-23T04:07:13Z</dcterms:modified>
</cp:coreProperties>
</file>